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kpeguero_digepres_gob_do/Documents/Escritorio/Revision octubre/Informe Noviembre/Revisiones/"/>
    </mc:Choice>
  </mc:AlternateContent>
  <xr:revisionPtr revIDLastSave="96" documentId="8_{23E42170-D2C6-425F-8894-2308D9FCEDF4}" xr6:coauthVersionLast="47" xr6:coauthVersionMax="47" xr10:uidLastSave="{8129DC5C-DEA9-443D-99AB-0775A853EDEE}"/>
  <bookViews>
    <workbookView xWindow="-120" yWindow="-120" windowWidth="29040" windowHeight="15720" xr2:uid="{4885FED3-AF4C-4E59-8882-BCDE66D40B67}"/>
  </bookViews>
  <sheets>
    <sheet name="Gráfico 1 " sheetId="13" r:id="rId1"/>
    <sheet name="Tabla 1" sheetId="15" r:id="rId2"/>
    <sheet name="Tabla 2" sheetId="16" r:id="rId3"/>
    <sheet name="Mapa" sheetId="14" r:id="rId4"/>
    <sheet name="Gráfico 2" sheetId="3" r:id="rId5"/>
    <sheet name="Tabla 3" sheetId="12" r:id="rId6"/>
    <sheet name="Gráfico 3" sheetId="19" r:id="rId7"/>
    <sheet name="Anexo 1" sheetId="8" r:id="rId8"/>
    <sheet name="Anexo 2" sheetId="18" r:id="rId9"/>
    <sheet name="Anexo 3 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8">#REF!</definedName>
    <definedName name="\0" localSheetId="9">#REF!</definedName>
    <definedName name="\0" localSheetId="0">#REF!</definedName>
    <definedName name="\0" localSheetId="4">#REF!</definedName>
    <definedName name="\0" localSheetId="6">#REF!</definedName>
    <definedName name="\0" localSheetId="3">#REF!</definedName>
    <definedName name="\0" localSheetId="1">#REF!</definedName>
    <definedName name="\0" localSheetId="2">#REF!</definedName>
    <definedName name="\0">#REF!</definedName>
    <definedName name="\A" localSheetId="8">#REF!</definedName>
    <definedName name="\A" localSheetId="9">#REF!</definedName>
    <definedName name="\A" localSheetId="0">#REF!</definedName>
    <definedName name="\A" localSheetId="4">#REF!</definedName>
    <definedName name="\A" localSheetId="6">#REF!</definedName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8">#REF!</definedName>
    <definedName name="\B" localSheetId="9">#REF!</definedName>
    <definedName name="\B" localSheetId="4">#REF!</definedName>
    <definedName name="\B" localSheetId="6">#REF!</definedName>
    <definedName name="\B" localSheetId="1">#REF!</definedName>
    <definedName name="\B">#REF!</definedName>
    <definedName name="\C" localSheetId="9">#REF!</definedName>
    <definedName name="\C" localSheetId="1">#REF!</definedName>
    <definedName name="\C" localSheetId="5">#REF!</definedName>
    <definedName name="\C">#REF!</definedName>
    <definedName name="\D" localSheetId="9">#REF!</definedName>
    <definedName name="\D" localSheetId="1">#REF!</definedName>
    <definedName name="\D" localSheetId="5">#REF!</definedName>
    <definedName name="\D">#REF!</definedName>
    <definedName name="\E" localSheetId="9">#REF!</definedName>
    <definedName name="\E" localSheetId="1">#REF!</definedName>
    <definedName name="\E" localSheetId="5">#REF!</definedName>
    <definedName name="\E">#REF!</definedName>
    <definedName name="\F" localSheetId="9">#REF!</definedName>
    <definedName name="\F" localSheetId="1">#REF!</definedName>
    <definedName name="\F" localSheetId="5">#REF!</definedName>
    <definedName name="\F">#REF!</definedName>
    <definedName name="\G" localSheetId="9">#REF!</definedName>
    <definedName name="\G" localSheetId="1">#REF!</definedName>
    <definedName name="\G" localSheetId="5">#REF!</definedName>
    <definedName name="\G">#REF!</definedName>
    <definedName name="\H" localSheetId="9">#REF!</definedName>
    <definedName name="\H" localSheetId="1">#REF!</definedName>
    <definedName name="\H" localSheetId="5">#REF!</definedName>
    <definedName name="\H">#REF!</definedName>
    <definedName name="\I" localSheetId="9">#REF!</definedName>
    <definedName name="\I" localSheetId="1">#REF!</definedName>
    <definedName name="\I" localSheetId="5">#REF!</definedName>
    <definedName name="\I">#REF!</definedName>
    <definedName name="\J" localSheetId="9">#REF!</definedName>
    <definedName name="\J" localSheetId="1">#REF!</definedName>
    <definedName name="\J" localSheetId="5">#REF!</definedName>
    <definedName name="\J">#REF!</definedName>
    <definedName name="\K" localSheetId="9">#REF!</definedName>
    <definedName name="\K" localSheetId="1">#REF!</definedName>
    <definedName name="\K" localSheetId="5">#REF!</definedName>
    <definedName name="\K">#REF!</definedName>
    <definedName name="\L" localSheetId="9">#REF!</definedName>
    <definedName name="\L" localSheetId="1">#REF!</definedName>
    <definedName name="\L" localSheetId="5">#REF!</definedName>
    <definedName name="\L">#REF!</definedName>
    <definedName name="\M" localSheetId="9">#REF!</definedName>
    <definedName name="\M" localSheetId="1">#REF!</definedName>
    <definedName name="\M" localSheetId="5">#REF!</definedName>
    <definedName name="\M">#REF!</definedName>
    <definedName name="\N" localSheetId="9">#REF!</definedName>
    <definedName name="\N" localSheetId="1">#REF!</definedName>
    <definedName name="\N" localSheetId="5">#REF!</definedName>
    <definedName name="\N">#REF!</definedName>
    <definedName name="\Ñ" localSheetId="9">#REF!</definedName>
    <definedName name="\Ñ" localSheetId="5">#REF!</definedName>
    <definedName name="\Ñ">#REF!</definedName>
    <definedName name="\O" localSheetId="9">#REF!</definedName>
    <definedName name="\O" localSheetId="1">#REF!</definedName>
    <definedName name="\O" localSheetId="5">#REF!</definedName>
    <definedName name="\O">#REF!</definedName>
    <definedName name="\P" localSheetId="9">#REF!</definedName>
    <definedName name="\P" localSheetId="1">#REF!</definedName>
    <definedName name="\P" localSheetId="5">#REF!</definedName>
    <definedName name="\P">#REF!</definedName>
    <definedName name="\Q" localSheetId="9">#REF!</definedName>
    <definedName name="\Q" localSheetId="1">#REF!</definedName>
    <definedName name="\Q" localSheetId="5">#REF!</definedName>
    <definedName name="\Q">#REF!</definedName>
    <definedName name="\R" localSheetId="9">#REF!</definedName>
    <definedName name="\R" localSheetId="1">#REF!</definedName>
    <definedName name="\R" localSheetId="5">#REF!</definedName>
    <definedName name="\R">#REF!</definedName>
    <definedName name="\S" localSheetId="9">#REF!</definedName>
    <definedName name="\S" localSheetId="1">#REF!</definedName>
    <definedName name="\S" localSheetId="5">#REF!</definedName>
    <definedName name="\S">#REF!</definedName>
    <definedName name="\T" localSheetId="9">#REF!</definedName>
    <definedName name="\T" localSheetId="1">#REF!</definedName>
    <definedName name="\T" localSheetId="5">#REF!</definedName>
    <definedName name="\T">#REF!</definedName>
    <definedName name="\T1" localSheetId="9">#REF!</definedName>
    <definedName name="\T1" localSheetId="5">#REF!</definedName>
    <definedName name="\T1">#REF!</definedName>
    <definedName name="\T2" localSheetId="9">[1]BOP!#REF!</definedName>
    <definedName name="\T2" localSheetId="0">[1]BOP!#REF!</definedName>
    <definedName name="\T2" localSheetId="4">[1]BOP!#REF!</definedName>
    <definedName name="\T2" localSheetId="3">[1]BOP!#REF!</definedName>
    <definedName name="\T2" localSheetId="2">[1]BOP!#REF!</definedName>
    <definedName name="\T2" localSheetId="5">[1]BOP!#REF!</definedName>
    <definedName name="\T2">[1]BOP!#REF!</definedName>
    <definedName name="\U" localSheetId="8">#REF!</definedName>
    <definedName name="\U" localSheetId="9">#REF!</definedName>
    <definedName name="\U" localSheetId="4">#REF!</definedName>
    <definedName name="\U" localSheetId="6">#REF!</definedName>
    <definedName name="\U" localSheetId="3">#REF!</definedName>
    <definedName name="\U" localSheetId="1">#REF!</definedName>
    <definedName name="\U" localSheetId="2">#REF!</definedName>
    <definedName name="\U">#REF!</definedName>
    <definedName name="\V" localSheetId="8">#REF!</definedName>
    <definedName name="\V" localSheetId="9">#REF!</definedName>
    <definedName name="\V" localSheetId="4">#REF!</definedName>
    <definedName name="\V" localSheetId="6">#REF!</definedName>
    <definedName name="\V" localSheetId="3">#REF!</definedName>
    <definedName name="\V" localSheetId="1">#REF!</definedName>
    <definedName name="\V" localSheetId="2">#REF!</definedName>
    <definedName name="\V">#REF!</definedName>
    <definedName name="\W" localSheetId="8">#REF!</definedName>
    <definedName name="\W" localSheetId="9">#REF!</definedName>
    <definedName name="\W" localSheetId="4">#REF!</definedName>
    <definedName name="\W" localSheetId="6">#REF!</definedName>
    <definedName name="\W" localSheetId="3">#REF!</definedName>
    <definedName name="\W" localSheetId="1">#REF!</definedName>
    <definedName name="\W" localSheetId="2">#REF!</definedName>
    <definedName name="\W">#REF!</definedName>
    <definedName name="\X" localSheetId="9">#REF!</definedName>
    <definedName name="\X" localSheetId="1">#REF!</definedName>
    <definedName name="\X" localSheetId="5">#REF!</definedName>
    <definedName name="\X">#REF!</definedName>
    <definedName name="\Y" localSheetId="9">#REF!</definedName>
    <definedName name="\Y" localSheetId="1">#REF!</definedName>
    <definedName name="\Y" localSheetId="5">#REF!</definedName>
    <definedName name="\Y">#REF!</definedName>
    <definedName name="\Z" localSheetId="9">#REF!</definedName>
    <definedName name="\Z" localSheetId="1">#REF!</definedName>
    <definedName name="\Z" localSheetId="5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4">#REF!</definedName>
    <definedName name="_______FAL4" localSheetId="6">#REF!</definedName>
    <definedName name="_______FAL4" localSheetId="3">#REF!</definedName>
    <definedName name="_______FAL4" localSheetId="1">#REF!</definedName>
    <definedName name="_______FAL4" localSheetId="2">#REF!</definedName>
    <definedName name="_______FAL4">#REF!</definedName>
    <definedName name="_______FAL6" localSheetId="8">#REF!</definedName>
    <definedName name="_______FAL6" localSheetId="9">#REF!</definedName>
    <definedName name="_______FAL6" localSheetId="4">#REF!</definedName>
    <definedName name="_______FAL6" localSheetId="6">#REF!</definedName>
    <definedName name="_______FAL6" localSheetId="3">#REF!</definedName>
    <definedName name="_______FAL6" localSheetId="1">#REF!</definedName>
    <definedName name="_______FAL6" localSheetId="2">#REF!</definedName>
    <definedName name="_______FAL6">#REF!</definedName>
    <definedName name="_______FAL7" localSheetId="8">#REF!</definedName>
    <definedName name="_______FAL7" localSheetId="9">#REF!</definedName>
    <definedName name="_______FAL7" localSheetId="4">#REF!</definedName>
    <definedName name="_______FAL7" localSheetId="6">#REF!</definedName>
    <definedName name="_______FAL7" localSheetId="3">#REF!</definedName>
    <definedName name="_______FAL7" localSheetId="1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4">#REF!</definedName>
    <definedName name="______AUS1" localSheetId="6">#REF!</definedName>
    <definedName name="______AUS1" localSheetId="3">#REF!</definedName>
    <definedName name="______AUS1" localSheetId="1">#REF!</definedName>
    <definedName name="______AUS1" localSheetId="2">#REF!</definedName>
    <definedName name="______AUS1">#REF!</definedName>
    <definedName name="______DEG1" localSheetId="8">#REF!</definedName>
    <definedName name="______DEG1" localSheetId="9">#REF!</definedName>
    <definedName name="______DEG1" localSheetId="4">#REF!</definedName>
    <definedName name="______DEG1" localSheetId="6">#REF!</definedName>
    <definedName name="______DEG1" localSheetId="3">#REF!</definedName>
    <definedName name="______DEG1" localSheetId="1">#REF!</definedName>
    <definedName name="______DEG1" localSheetId="2">#REF!</definedName>
    <definedName name="______DEG1">#REF!</definedName>
    <definedName name="______DKR1" localSheetId="8">#REF!</definedName>
    <definedName name="______DKR1" localSheetId="9">#REF!</definedName>
    <definedName name="______DKR1" localSheetId="4">#REF!</definedName>
    <definedName name="______DKR1" localSheetId="6">#REF!</definedName>
    <definedName name="______DKR1" localSheetId="3">#REF!</definedName>
    <definedName name="______DKR1" localSheetId="1">#REF!</definedName>
    <definedName name="______DKR1" localSheetId="2">#REF!</definedName>
    <definedName name="______DKR1">#REF!</definedName>
    <definedName name="______ECU1" localSheetId="9">#REF!</definedName>
    <definedName name="______ECU1" localSheetId="1">#REF!</definedName>
    <definedName name="______ECU1" localSheetId="5">#REF!</definedName>
    <definedName name="______ECU1">#REF!</definedName>
    <definedName name="______ESC1" localSheetId="9">#REF!</definedName>
    <definedName name="______ESC1" localSheetId="1">#REF!</definedName>
    <definedName name="______ESC1" localSheetId="5">#REF!</definedName>
    <definedName name="______ESC1">#REF!</definedName>
    <definedName name="______FAL2" localSheetId="9">#REF!</definedName>
    <definedName name="______FAL2" localSheetId="1">#REF!</definedName>
    <definedName name="______FAL2" localSheetId="5">#REF!</definedName>
    <definedName name="______FAL2">#REF!</definedName>
    <definedName name="______FAL3" localSheetId="9">#REF!</definedName>
    <definedName name="______FAL3" localSheetId="1">#REF!</definedName>
    <definedName name="______FAL3" localSheetId="5">#REF!</definedName>
    <definedName name="______FAL3">#REF!</definedName>
    <definedName name="______FAL4" localSheetId="9">#REF!</definedName>
    <definedName name="______FAL4" localSheetId="1">#REF!</definedName>
    <definedName name="______FAL4" localSheetId="5">#REF!</definedName>
    <definedName name="______FAL4">#REF!</definedName>
    <definedName name="______FAL5" localSheetId="9">#REF!</definedName>
    <definedName name="______FAL5" localSheetId="1">#REF!</definedName>
    <definedName name="______FAL5" localSheetId="5">#REF!</definedName>
    <definedName name="______FAL5">#REF!</definedName>
    <definedName name="______FAL6" localSheetId="9">#REF!</definedName>
    <definedName name="______FAL6" localSheetId="1">#REF!</definedName>
    <definedName name="______FAL6" localSheetId="5">#REF!</definedName>
    <definedName name="______FAL6">#REF!</definedName>
    <definedName name="______FAL7" localSheetId="9">#REF!</definedName>
    <definedName name="______FAL7" localSheetId="1">#REF!</definedName>
    <definedName name="______FAL7" localSheetId="5">#REF!</definedName>
    <definedName name="______FAL7">#REF!</definedName>
    <definedName name="______FMK1" localSheetId="9">#REF!</definedName>
    <definedName name="______FMK1" localSheetId="1">#REF!</definedName>
    <definedName name="______FMK1" localSheetId="5">#REF!</definedName>
    <definedName name="______FMK1">#REF!</definedName>
    <definedName name="______IKR1" localSheetId="9">#REF!</definedName>
    <definedName name="______IKR1" localSheetId="1">#REF!</definedName>
    <definedName name="______IKR1" localSheetId="5">#REF!</definedName>
    <definedName name="______IKR1">#REF!</definedName>
    <definedName name="______IRP1" localSheetId="9">#REF!</definedName>
    <definedName name="______IRP1" localSheetId="1">#REF!</definedName>
    <definedName name="______IRP1" localSheetId="5">#REF!</definedName>
    <definedName name="______IRP1">#REF!</definedName>
    <definedName name="______LIT1" localSheetId="9">#REF!</definedName>
    <definedName name="______LIT1" localSheetId="1">#REF!</definedName>
    <definedName name="______LIT1" localSheetId="5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4">#REF!</definedName>
    <definedName name="______MEX1" localSheetId="6">#REF!</definedName>
    <definedName name="______MEX1" localSheetId="3">#REF!</definedName>
    <definedName name="______MEX1" localSheetId="1">#REF!</definedName>
    <definedName name="______MEX1" localSheetId="2">#REF!</definedName>
    <definedName name="______MEX1">#REF!</definedName>
    <definedName name="______PTA1" localSheetId="8">#REF!</definedName>
    <definedName name="______PTA1" localSheetId="9">#REF!</definedName>
    <definedName name="______PTA1" localSheetId="4">#REF!</definedName>
    <definedName name="______PTA1" localSheetId="6">#REF!</definedName>
    <definedName name="______PTA1" localSheetId="3">#REF!</definedName>
    <definedName name="______PTA1" localSheetId="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4">#REF!</definedName>
    <definedName name="______SAR1" localSheetId="6">#REF!</definedName>
    <definedName name="______SAR1" localSheetId="3">#REF!</definedName>
    <definedName name="______SAR1" localSheetId="1">#REF!</definedName>
    <definedName name="______SAR1" localSheetId="2">#REF!</definedName>
    <definedName name="______SAR1">#REF!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3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4">#REF!</definedName>
    <definedName name="_____AUS1" localSheetId="6">#REF!</definedName>
    <definedName name="_____AUS1" localSheetId="3">#REF!</definedName>
    <definedName name="_____AUS1" localSheetId="1">#REF!</definedName>
    <definedName name="_____AUS1" localSheetId="2">#REF!</definedName>
    <definedName name="_____AUS1">#REF!</definedName>
    <definedName name="_____DEG1" localSheetId="8">#REF!</definedName>
    <definedName name="_____DEG1" localSheetId="9">#REF!</definedName>
    <definedName name="_____DEG1" localSheetId="4">#REF!</definedName>
    <definedName name="_____DEG1" localSheetId="6">#REF!</definedName>
    <definedName name="_____DEG1" localSheetId="3">#REF!</definedName>
    <definedName name="_____DEG1" localSheetId="1">#REF!</definedName>
    <definedName name="_____DEG1" localSheetId="2">#REF!</definedName>
    <definedName name="_____DEG1">#REF!</definedName>
    <definedName name="_____DKR1" localSheetId="8">#REF!</definedName>
    <definedName name="_____DKR1" localSheetId="9">#REF!</definedName>
    <definedName name="_____DKR1" localSheetId="4">#REF!</definedName>
    <definedName name="_____DKR1" localSheetId="6">#REF!</definedName>
    <definedName name="_____DKR1" localSheetId="3">#REF!</definedName>
    <definedName name="_____DKR1" localSheetId="1">#REF!</definedName>
    <definedName name="_____DKR1" localSheetId="2">#REF!</definedName>
    <definedName name="_____DKR1">#REF!</definedName>
    <definedName name="_____ECU1" localSheetId="9">#REF!</definedName>
    <definedName name="_____ECU1" localSheetId="1">#REF!</definedName>
    <definedName name="_____ECU1" localSheetId="5">#REF!</definedName>
    <definedName name="_____ECU1">#REF!</definedName>
    <definedName name="_____ESC1" localSheetId="9">#REF!</definedName>
    <definedName name="_____ESC1" localSheetId="1">#REF!</definedName>
    <definedName name="_____ESC1" localSheetId="5">#REF!</definedName>
    <definedName name="_____ESC1">#REF!</definedName>
    <definedName name="_____FAL2" localSheetId="9">#REF!</definedName>
    <definedName name="_____FAL2" localSheetId="1">#REF!</definedName>
    <definedName name="_____FAL2" localSheetId="5">#REF!</definedName>
    <definedName name="_____FAL2">#REF!</definedName>
    <definedName name="_____FAL3" localSheetId="9">#REF!</definedName>
    <definedName name="_____FAL3" localSheetId="1">#REF!</definedName>
    <definedName name="_____FAL3" localSheetId="5">#REF!</definedName>
    <definedName name="_____FAL3">#REF!</definedName>
    <definedName name="_____FAL4" localSheetId="9">#REF!</definedName>
    <definedName name="_____FAL4" localSheetId="1">#REF!</definedName>
    <definedName name="_____FAL4" localSheetId="5">#REF!</definedName>
    <definedName name="_____FAL4">#REF!</definedName>
    <definedName name="_____FAL5" localSheetId="9">#REF!</definedName>
    <definedName name="_____FAL5" localSheetId="1">#REF!</definedName>
    <definedName name="_____FAL5" localSheetId="5">#REF!</definedName>
    <definedName name="_____FAL5">#REF!</definedName>
    <definedName name="_____FAL6" localSheetId="9">#REF!</definedName>
    <definedName name="_____FAL6" localSheetId="1">#REF!</definedName>
    <definedName name="_____FAL6" localSheetId="5">#REF!</definedName>
    <definedName name="_____FAL6">#REF!</definedName>
    <definedName name="_____FAL7" localSheetId="9">#REF!</definedName>
    <definedName name="_____FAL7" localSheetId="1">#REF!</definedName>
    <definedName name="_____FAL7" localSheetId="5">#REF!</definedName>
    <definedName name="_____FAL7">#REF!</definedName>
    <definedName name="_____FMK1" localSheetId="9">#REF!</definedName>
    <definedName name="_____FMK1" localSheetId="1">#REF!</definedName>
    <definedName name="_____FMK1" localSheetId="5">#REF!</definedName>
    <definedName name="_____FMK1">#REF!</definedName>
    <definedName name="_____IKR1" localSheetId="9">#REF!</definedName>
    <definedName name="_____IKR1" localSheetId="1">#REF!</definedName>
    <definedName name="_____IKR1" localSheetId="5">#REF!</definedName>
    <definedName name="_____IKR1">#REF!</definedName>
    <definedName name="_____IRP1" localSheetId="9">#REF!</definedName>
    <definedName name="_____IRP1" localSheetId="1">#REF!</definedName>
    <definedName name="_____IRP1" localSheetId="5">#REF!</definedName>
    <definedName name="_____IRP1">#REF!</definedName>
    <definedName name="_____LIT1" localSheetId="9">#REF!</definedName>
    <definedName name="_____LIT1" localSheetId="1">#REF!</definedName>
    <definedName name="_____LIT1" localSheetId="5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4">#REF!</definedName>
    <definedName name="_____MEX1" localSheetId="6">#REF!</definedName>
    <definedName name="_____MEX1" localSheetId="3">#REF!</definedName>
    <definedName name="_____MEX1" localSheetId="1">#REF!</definedName>
    <definedName name="_____MEX1" localSheetId="2">#REF!</definedName>
    <definedName name="_____MEX1">#REF!</definedName>
    <definedName name="_____PTA1" localSheetId="8">#REF!</definedName>
    <definedName name="_____PTA1" localSheetId="9">#REF!</definedName>
    <definedName name="_____PTA1" localSheetId="4">#REF!</definedName>
    <definedName name="_____PTA1" localSheetId="6">#REF!</definedName>
    <definedName name="_____PTA1" localSheetId="3">#REF!</definedName>
    <definedName name="_____PTA1" localSheetId="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4">#REF!</definedName>
    <definedName name="_____SAR1" localSheetId="6">#REF!</definedName>
    <definedName name="_____SAR1" localSheetId="3">#REF!</definedName>
    <definedName name="_____SAR1" localSheetId="1">#REF!</definedName>
    <definedName name="_____SAR1" localSheetId="2">#REF!</definedName>
    <definedName name="_____SAR1">#REF!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3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4">#REF!</definedName>
    <definedName name="____AUS1" localSheetId="6">#REF!</definedName>
    <definedName name="____AUS1" localSheetId="3">#REF!</definedName>
    <definedName name="____AUS1" localSheetId="1">#REF!</definedName>
    <definedName name="____AUS1" localSheetId="2">#REF!</definedName>
    <definedName name="____AUS1">#REF!</definedName>
    <definedName name="____DEG1" localSheetId="8">#REF!</definedName>
    <definedName name="____DEG1" localSheetId="9">#REF!</definedName>
    <definedName name="____DEG1" localSheetId="4">#REF!</definedName>
    <definedName name="____DEG1" localSheetId="6">#REF!</definedName>
    <definedName name="____DEG1" localSheetId="3">#REF!</definedName>
    <definedName name="____DEG1" localSheetId="1">#REF!</definedName>
    <definedName name="____DEG1" localSheetId="2">#REF!</definedName>
    <definedName name="____DEG1">#REF!</definedName>
    <definedName name="____DKR1" localSheetId="8">#REF!</definedName>
    <definedName name="____DKR1" localSheetId="9">#REF!</definedName>
    <definedName name="____DKR1" localSheetId="4">#REF!</definedName>
    <definedName name="____DKR1" localSheetId="6">#REF!</definedName>
    <definedName name="____DKR1" localSheetId="3">#REF!</definedName>
    <definedName name="____DKR1" localSheetId="1">#REF!</definedName>
    <definedName name="____DKR1" localSheetId="2">#REF!</definedName>
    <definedName name="____DKR1">#REF!</definedName>
    <definedName name="____ECU1" localSheetId="9">#REF!</definedName>
    <definedName name="____ECU1" localSheetId="1">#REF!</definedName>
    <definedName name="____ECU1" localSheetId="5">#REF!</definedName>
    <definedName name="____ECU1">#REF!</definedName>
    <definedName name="____ESC1" localSheetId="9">#REF!</definedName>
    <definedName name="____ESC1" localSheetId="1">#REF!</definedName>
    <definedName name="____ESC1" localSheetId="5">#REF!</definedName>
    <definedName name="____ESC1">#REF!</definedName>
    <definedName name="____FAL2" localSheetId="9">#REF!</definedName>
    <definedName name="____FAL2" localSheetId="1">#REF!</definedName>
    <definedName name="____FAL2" localSheetId="5">#REF!</definedName>
    <definedName name="____FAL2">#REF!</definedName>
    <definedName name="____FAL3" localSheetId="9">#REF!</definedName>
    <definedName name="____FAL3" localSheetId="1">#REF!</definedName>
    <definedName name="____FAL3" localSheetId="5">#REF!</definedName>
    <definedName name="____FAL3">#REF!</definedName>
    <definedName name="____FAL4" localSheetId="9">#REF!</definedName>
    <definedName name="____FAL4" localSheetId="1">#REF!</definedName>
    <definedName name="____FAL4" localSheetId="5">#REF!</definedName>
    <definedName name="____FAL4">#REF!</definedName>
    <definedName name="____FAL5" localSheetId="9">#REF!</definedName>
    <definedName name="____FAL5" localSheetId="1">#REF!</definedName>
    <definedName name="____FAL5" localSheetId="5">#REF!</definedName>
    <definedName name="____FAL5">#REF!</definedName>
    <definedName name="____FAL6" localSheetId="9">#REF!</definedName>
    <definedName name="____FAL6" localSheetId="1">#REF!</definedName>
    <definedName name="____FAL6" localSheetId="5">#REF!</definedName>
    <definedName name="____FAL6">#REF!</definedName>
    <definedName name="____FAL7" localSheetId="9">#REF!</definedName>
    <definedName name="____FAL7" localSheetId="1">#REF!</definedName>
    <definedName name="____FAL7" localSheetId="5">#REF!</definedName>
    <definedName name="____FAL7">#REF!</definedName>
    <definedName name="____FMK1" localSheetId="9">#REF!</definedName>
    <definedName name="____FMK1" localSheetId="1">#REF!</definedName>
    <definedName name="____FMK1" localSheetId="5">#REF!</definedName>
    <definedName name="____FMK1">#REF!</definedName>
    <definedName name="____IKR1" localSheetId="9">#REF!</definedName>
    <definedName name="____IKR1" localSheetId="1">#REF!</definedName>
    <definedName name="____IKR1" localSheetId="5">#REF!</definedName>
    <definedName name="____IKR1">#REF!</definedName>
    <definedName name="____IRP1" localSheetId="9">#REF!</definedName>
    <definedName name="____IRP1" localSheetId="1">#REF!</definedName>
    <definedName name="____IRP1" localSheetId="5">#REF!</definedName>
    <definedName name="____IRP1">#REF!</definedName>
    <definedName name="____LIT1" localSheetId="9">#REF!</definedName>
    <definedName name="____LIT1" localSheetId="1">#REF!</definedName>
    <definedName name="____LIT1" localSheetId="5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4">#REF!</definedName>
    <definedName name="____MEX1" localSheetId="6">#REF!</definedName>
    <definedName name="____MEX1" localSheetId="3">#REF!</definedName>
    <definedName name="____MEX1" localSheetId="1">#REF!</definedName>
    <definedName name="____MEX1" localSheetId="2">#REF!</definedName>
    <definedName name="____MEX1">#REF!</definedName>
    <definedName name="____PTA1" localSheetId="8">#REF!</definedName>
    <definedName name="____PTA1" localSheetId="9">#REF!</definedName>
    <definedName name="____PTA1" localSheetId="4">#REF!</definedName>
    <definedName name="____PTA1" localSheetId="6">#REF!</definedName>
    <definedName name="____PTA1" localSheetId="3">#REF!</definedName>
    <definedName name="____PTA1" localSheetId="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4">#REF!</definedName>
    <definedName name="____SAR1" localSheetId="6">#REF!</definedName>
    <definedName name="____SAR1" localSheetId="3">#REF!</definedName>
    <definedName name="____SAR1" localSheetId="1">#REF!</definedName>
    <definedName name="____SAR1" localSheetId="2">#REF!</definedName>
    <definedName name="____SAR1">#REF!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3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4">#REF!</definedName>
    <definedName name="___AUS1" localSheetId="6">#REF!</definedName>
    <definedName name="___AUS1" localSheetId="3">#REF!</definedName>
    <definedName name="___AUS1" localSheetId="1">#REF!</definedName>
    <definedName name="___AUS1" localSheetId="2">#REF!</definedName>
    <definedName name="___AUS1">#REF!</definedName>
    <definedName name="___DEG1" localSheetId="8">#REF!</definedName>
    <definedName name="___DEG1" localSheetId="9">#REF!</definedName>
    <definedName name="___DEG1" localSheetId="4">#REF!</definedName>
    <definedName name="___DEG1" localSheetId="6">#REF!</definedName>
    <definedName name="___DEG1" localSheetId="3">#REF!</definedName>
    <definedName name="___DEG1" localSheetId="1">#REF!</definedName>
    <definedName name="___DEG1" localSheetId="2">#REF!</definedName>
    <definedName name="___DEG1">#REF!</definedName>
    <definedName name="___DKR1" localSheetId="8">#REF!</definedName>
    <definedName name="___DKR1" localSheetId="9">#REF!</definedName>
    <definedName name="___DKR1" localSheetId="4">#REF!</definedName>
    <definedName name="___DKR1" localSheetId="6">#REF!</definedName>
    <definedName name="___DKR1" localSheetId="3">#REF!</definedName>
    <definedName name="___DKR1" localSheetId="1">#REF!</definedName>
    <definedName name="___DKR1" localSheetId="2">#REF!</definedName>
    <definedName name="___DKR1">#REF!</definedName>
    <definedName name="___ECU1" localSheetId="9">#REF!</definedName>
    <definedName name="___ECU1" localSheetId="1">#REF!</definedName>
    <definedName name="___ECU1" localSheetId="5">#REF!</definedName>
    <definedName name="___ECU1">#REF!</definedName>
    <definedName name="___ESC1" localSheetId="9">#REF!</definedName>
    <definedName name="___ESC1" localSheetId="1">#REF!</definedName>
    <definedName name="___ESC1" localSheetId="5">#REF!</definedName>
    <definedName name="___ESC1">#REF!</definedName>
    <definedName name="___F" localSheetId="9" hidden="1">'[3]Fax a enviar'!#REF!</definedName>
    <definedName name="___F" localSheetId="5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4">#REF!</definedName>
    <definedName name="___FAL2" localSheetId="6">#REF!</definedName>
    <definedName name="___FAL2" localSheetId="3">#REF!</definedName>
    <definedName name="___FAL2" localSheetId="1">#REF!</definedName>
    <definedName name="___FAL2" localSheetId="2">#REF!</definedName>
    <definedName name="___FAL2">#REF!</definedName>
    <definedName name="___FAL3" localSheetId="8">#REF!</definedName>
    <definedName name="___FAL3" localSheetId="9">#REF!</definedName>
    <definedName name="___FAL3" localSheetId="4">#REF!</definedName>
    <definedName name="___FAL3" localSheetId="6">#REF!</definedName>
    <definedName name="___FAL3" localSheetId="3">#REF!</definedName>
    <definedName name="___FAL3" localSheetId="1">#REF!</definedName>
    <definedName name="___FAL3" localSheetId="2">#REF!</definedName>
    <definedName name="___FAL3">#REF!</definedName>
    <definedName name="___FAL4" localSheetId="8">#REF!</definedName>
    <definedName name="___FAL4" localSheetId="9">#REF!</definedName>
    <definedName name="___FAL4" localSheetId="4">#REF!</definedName>
    <definedName name="___FAL4" localSheetId="6">#REF!</definedName>
    <definedName name="___FAL4" localSheetId="3">#REF!</definedName>
    <definedName name="___FAL4" localSheetId="1">#REF!</definedName>
    <definedName name="___FAL4" localSheetId="2">#REF!</definedName>
    <definedName name="___FAL4">#REF!</definedName>
    <definedName name="___FAL5" localSheetId="9">#REF!</definedName>
    <definedName name="___FAL5" localSheetId="1">#REF!</definedName>
    <definedName name="___FAL5" localSheetId="5">#REF!</definedName>
    <definedName name="___FAL5">#REF!</definedName>
    <definedName name="___FAL6" localSheetId="9">#REF!</definedName>
    <definedName name="___FAL6" localSheetId="1">#REF!</definedName>
    <definedName name="___FAL6" localSheetId="5">#REF!</definedName>
    <definedName name="___FAL6">#REF!</definedName>
    <definedName name="___FAL7" localSheetId="9">#REF!</definedName>
    <definedName name="___FAL7" localSheetId="1">#REF!</definedName>
    <definedName name="___FAL7" localSheetId="5">#REF!</definedName>
    <definedName name="___FAL7">#REF!</definedName>
    <definedName name="___FMK1" localSheetId="9">#REF!</definedName>
    <definedName name="___FMK1" localSheetId="1">#REF!</definedName>
    <definedName name="___FMK1" localSheetId="5">#REF!</definedName>
    <definedName name="___FMK1">#REF!</definedName>
    <definedName name="___IKR1" localSheetId="9">#REF!</definedName>
    <definedName name="___IKR1" localSheetId="1">#REF!</definedName>
    <definedName name="___IKR1" localSheetId="5">#REF!</definedName>
    <definedName name="___IKR1">#REF!</definedName>
    <definedName name="___IRP1" localSheetId="9">#REF!</definedName>
    <definedName name="___IRP1" localSheetId="1">#REF!</definedName>
    <definedName name="___IRP1" localSheetId="5">#REF!</definedName>
    <definedName name="___IRP1">#REF!</definedName>
    <definedName name="___LIT1" localSheetId="9">#REF!</definedName>
    <definedName name="___LIT1" localSheetId="1">#REF!</definedName>
    <definedName name="___LIT1" localSheetId="5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4">#REF!</definedName>
    <definedName name="___MEX1" localSheetId="6">#REF!</definedName>
    <definedName name="___MEX1" localSheetId="3">#REF!</definedName>
    <definedName name="___MEX1" localSheetId="1">#REF!</definedName>
    <definedName name="___MEX1" localSheetId="2">#REF!</definedName>
    <definedName name="___MEX1">#REF!</definedName>
    <definedName name="___PTA1" localSheetId="8">#REF!</definedName>
    <definedName name="___PTA1" localSheetId="9">#REF!</definedName>
    <definedName name="___PTA1" localSheetId="4">#REF!</definedName>
    <definedName name="___PTA1" localSheetId="6">#REF!</definedName>
    <definedName name="___PTA1" localSheetId="3">#REF!</definedName>
    <definedName name="___PTA1" localSheetId="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4">#REF!</definedName>
    <definedName name="___SAR1" localSheetId="6">#REF!</definedName>
    <definedName name="___SAR1" localSheetId="3">#REF!</definedName>
    <definedName name="___SAR1" localSheetId="1">#REF!</definedName>
    <definedName name="___SAR1" localSheetId="2">#REF!</definedName>
    <definedName name="___SAR1">#REF!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3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4">#REF!</definedName>
    <definedName name="__10FA_L" localSheetId="6">#REF!</definedName>
    <definedName name="__10FA_L" localSheetId="3">#REF!</definedName>
    <definedName name="__10FA_L" localSheetId="1">#REF!</definedName>
    <definedName name="__10FA_L" localSheetId="2">#REF!</definedName>
    <definedName name="__10FA_L">#REF!</definedName>
    <definedName name="__11GAZ_LIABS" localSheetId="8">#REF!</definedName>
    <definedName name="__11GAZ_LIABS" localSheetId="9">#REF!</definedName>
    <definedName name="__11GAZ_LIABS" localSheetId="4">#REF!</definedName>
    <definedName name="__11GAZ_LIABS" localSheetId="6">#REF!</definedName>
    <definedName name="__11GAZ_LIABS" localSheetId="3">#REF!</definedName>
    <definedName name="__11GAZ_LIABS" localSheetId="1">#REF!</definedName>
    <definedName name="__11GAZ_LIABS" localSheetId="2">#REF!</definedName>
    <definedName name="__11GAZ_LIABS">#REF!</definedName>
    <definedName name="__123Graph_A" localSheetId="8" hidden="1">[4]C!#REF!</definedName>
    <definedName name="__123Graph_A" localSheetId="9" hidden="1">[4]C!#REF!</definedName>
    <definedName name="__123Graph_A" localSheetId="4" hidden="1">[4]C!#REF!</definedName>
    <definedName name="__123Graph_A" localSheetId="6" hidden="1">[4]C!#REF!</definedName>
    <definedName name="__123Graph_A" localSheetId="3" hidden="1">[4]C!#REF!</definedName>
    <definedName name="__123Graph_A" localSheetId="1" hidden="1">[4]C!#REF!</definedName>
    <definedName name="__123Graph_A" localSheetId="2" hidden="1">[4]C!#REF!</definedName>
    <definedName name="__123Graph_A" hidden="1">[4]C!#REF!</definedName>
    <definedName name="__123Graph_AChart1" localSheetId="8" hidden="1">[5]IN_Cable!#REF!</definedName>
    <definedName name="__123Graph_AChart1" localSheetId="9" hidden="1">[5]IN_Cable!#REF!</definedName>
    <definedName name="__123Graph_AChart1" localSheetId="4" hidden="1">[5]IN_Cable!#REF!</definedName>
    <definedName name="__123Graph_AChart1" localSheetId="6" hidden="1">[5]IN_Cable!#REF!</definedName>
    <definedName name="__123Graph_AChart1" localSheetId="3" hidden="1">[5]IN_Cable!#REF!</definedName>
    <definedName name="__123Graph_AChart1" localSheetId="2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4" hidden="1">#REF!</definedName>
    <definedName name="__123Graph_ADEBT" localSheetId="6" hidden="1">#REF!</definedName>
    <definedName name="__123Graph_ADEBT" localSheetId="3" hidden="1">#REF!</definedName>
    <definedName name="__123Graph_ADEBT" localSheetId="1" hidden="1">#REF!</definedName>
    <definedName name="__123Graph_ADEBT" localSheetId="2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4" hidden="1">[6]TAB25b!#REF!</definedName>
    <definedName name="__123Graph_ADIFFERENTIAL" localSheetId="3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hidden="1">[6]TAB25b!#REF!</definedName>
    <definedName name="__123Graph_AINTEREST" localSheetId="8" hidden="1">[6]TAB25b!#REF!</definedName>
    <definedName name="__123Graph_AINTEREST" localSheetId="1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urrent" localSheetId="8" hidden="1">[9]G!#REF!</definedName>
    <definedName name="__123Graph_BCurrent" localSheetId="9" hidden="1">[9]G!#REF!</definedName>
    <definedName name="__123Graph_BCurrent" localSheetId="4" hidden="1">[9]G!#REF!</definedName>
    <definedName name="__123Graph_BCurrent" localSheetId="6" hidden="1">[9]G!#REF!</definedName>
    <definedName name="__123Graph_BCurrent" localSheetId="3" hidden="1">[9]G!#REF!</definedName>
    <definedName name="__123Graph_BCurrent" localSheetId="1" hidden="1">[9]G!#REF!</definedName>
    <definedName name="__123Graph_BCurrent" localSheetId="2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4" hidden="1">#REF!</definedName>
    <definedName name="__123Graph_BDEBT" localSheetId="6" hidden="1">#REF!</definedName>
    <definedName name="__123Graph_BDEBT" localSheetId="3" hidden="1">#REF!</definedName>
    <definedName name="__123Graph_BDEBT" localSheetId="1" hidden="1">#REF!</definedName>
    <definedName name="__123Graph_BDEBT" localSheetId="2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4" hidden="1">[6]TAB25b!#REF!</definedName>
    <definedName name="__123Graph_BINTEREST" localSheetId="6" hidden="1">[6]TAB25b!#REF!</definedName>
    <definedName name="__123Graph_BINTEREST" localSheetId="3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hidden="1">[6]TAB25b!#REF!</definedName>
    <definedName name="__123Graph_BREER" localSheetId="8" hidden="1">[7]ER!#REF!</definedName>
    <definedName name="__123Graph_BREER" localSheetId="9" hidden="1">[7]ER!#REF!</definedName>
    <definedName name="__123Graph_BREER" localSheetId="4" hidden="1">[7]ER!#REF!</definedName>
    <definedName name="__123Graph_BREER" localSheetId="6" hidden="1">[7]ER!#REF!</definedName>
    <definedName name="__123Graph_BREER" localSheetId="3" hidden="1">[7]ER!#REF!</definedName>
    <definedName name="__123Graph_BREER" localSheetId="2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4" hidden="1">'[10]Base Original'!#REF!</definedName>
    <definedName name="__123Graph_CCurrent" localSheetId="6" hidden="1">'[10]Base Original'!#REF!</definedName>
    <definedName name="__123Graph_CCurrent" localSheetId="3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4" hidden="1">[7]ER!#REF!</definedName>
    <definedName name="__123Graph_CREER" localSheetId="6" hidden="1">[7]ER!#REF!</definedName>
    <definedName name="__123Graph_CREER" localSheetId="3" hidden="1">[7]ER!#REF!</definedName>
    <definedName name="__123Graph_CREER" localSheetId="1" hidden="1">[7]ER!#REF!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4" hidden="1">'[10]Base Original'!#REF!</definedName>
    <definedName name="__123Graph_DCurrent" localSheetId="6" hidden="1">'[10]Base Original'!#REF!</definedName>
    <definedName name="__123Graph_DCurrent" localSheetId="3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4" hidden="1">[4]C!#REF!</definedName>
    <definedName name="__123Graph_E" localSheetId="6" hidden="1">[4]C!#REF!</definedName>
    <definedName name="__123Graph_E" localSheetId="3" hidden="1">[4]C!#REF!</definedName>
    <definedName name="__123Graph_E" localSheetId="1" hidden="1">[4]C!#REF!</definedName>
    <definedName name="__123Graph_E" localSheetId="2" hidden="1">[4]C!#REF!</definedName>
    <definedName name="__123Graph_E" hidden="1">[4]C!#REF!</definedName>
    <definedName name="__123Graph_ECurrent" localSheetId="8" hidden="1">'[10]Base Original'!#REF!</definedName>
    <definedName name="__123Graph_ECurrent" localSheetId="9" hidden="1">'[10]Base Original'!#REF!</definedName>
    <definedName name="__123Graph_ECurrent" localSheetId="4" hidden="1">'[10]Base Original'!#REF!</definedName>
    <definedName name="__123Graph_ECurrent" localSheetId="6" hidden="1">'[10]Base Original'!#REF!</definedName>
    <definedName name="__123Graph_ECurrent" localSheetId="3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hidden="1">'[10]Base Original'!#REF!</definedName>
    <definedName name="__123Graph_F" localSheetId="8" hidden="1">[4]C!#REF!</definedName>
    <definedName name="__123Graph_F" localSheetId="9" hidden="1">[4]C!#REF!</definedName>
    <definedName name="__123Graph_F" localSheetId="4" hidden="1">[4]C!#REF!</definedName>
    <definedName name="__123Graph_F" localSheetId="6" hidden="1">[4]C!#REF!</definedName>
    <definedName name="__123Graph_F" localSheetId="3" hidden="1">[4]C!#REF!</definedName>
    <definedName name="__123Graph_F" localSheetId="1" hidden="1">[4]C!#REF!</definedName>
    <definedName name="__123Graph_F" localSheetId="2" hidden="1">[4]C!#REF!</definedName>
    <definedName name="__123Graph_F" hidden="1">[4]C!#REF!</definedName>
    <definedName name="__123Graph_FCurrent" localSheetId="8" hidden="1">[11]Base!#REF!</definedName>
    <definedName name="__123Graph_FCurrent" localSheetId="9" hidden="1">[11]Base!#REF!</definedName>
    <definedName name="__123Graph_FCurrent" localSheetId="4" hidden="1">[11]Base!#REF!</definedName>
    <definedName name="__123Graph_FCurrent" localSheetId="6" hidden="1">[11]Base!#REF!</definedName>
    <definedName name="__123Graph_FCurrent" localSheetId="3" hidden="1">[11]Base!#REF!</definedName>
    <definedName name="__123Graph_FCurrent" localSheetId="2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4" hidden="1">[6]TAB25b!#REF!</definedName>
    <definedName name="__123Graph_XDIFFERENTIAL" localSheetId="6" hidden="1">[6]TAB25b!#REF!</definedName>
    <definedName name="__123Graph_XDIFFERENTIAL" localSheetId="3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4" hidden="1">[6]TAB25b!#REF!</definedName>
    <definedName name="__123Graph_XSPREAD" localSheetId="6" hidden="1">[6]TAB25b!#REF!</definedName>
    <definedName name="__123Graph_XSPREAD" localSheetId="3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4">#REF!</definedName>
    <definedName name="__12INT_RESERVES" localSheetId="6">#REF!</definedName>
    <definedName name="__12INT_RESERVES" localSheetId="3">#REF!</definedName>
    <definedName name="__12INT_RESERVES" localSheetId="1">#REF!</definedName>
    <definedName name="__12INT_RESERVES" localSheetId="2">#REF!</definedName>
    <definedName name="__12INT_RESERVES">#REF!</definedName>
    <definedName name="__1r" localSheetId="8">#REF!</definedName>
    <definedName name="__1r" localSheetId="9">#REF!</definedName>
    <definedName name="__1r" localSheetId="4">#REF!</definedName>
    <definedName name="__1r" localSheetId="6">#REF!</definedName>
    <definedName name="__1r" localSheetId="3">#REF!</definedName>
    <definedName name="__1r" localSheetId="1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0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4">#REF!</definedName>
    <definedName name="__6B.2_B.3" localSheetId="6">#REF!</definedName>
    <definedName name="__6B.2_B.3" localSheetId="3">#REF!</definedName>
    <definedName name="__6B.2_B.3" localSheetId="1">#REF!</definedName>
    <definedName name="__6B.2_B.3" localSheetId="2">#REF!</definedName>
    <definedName name="__6B.2_B.3">#REF!</definedName>
    <definedName name="__7B.4___5" localSheetId="8">#REF!</definedName>
    <definedName name="__7B.4___5" localSheetId="9">#REF!</definedName>
    <definedName name="__7B.4___5" localSheetId="4">#REF!</definedName>
    <definedName name="__7B.4___5" localSheetId="6">#REF!</definedName>
    <definedName name="__7B.4___5" localSheetId="3">#REF!</definedName>
    <definedName name="__7B.4___5" localSheetId="1">#REF!</definedName>
    <definedName name="__7B.4___5" localSheetId="2">#REF!</definedName>
    <definedName name="__7B.4___5">#REF!</definedName>
    <definedName name="__8CONSOL_B2" localSheetId="8">#REF!</definedName>
    <definedName name="__8CONSOL_B2" localSheetId="9">#REF!</definedName>
    <definedName name="__8CONSOL_B2" localSheetId="4">#REF!</definedName>
    <definedName name="__8CONSOL_B2" localSheetId="6">#REF!</definedName>
    <definedName name="__8CONSOL_B2" localSheetId="3">#REF!</definedName>
    <definedName name="__8CONSOL_B2" localSheetId="1">#REF!</definedName>
    <definedName name="__8CONSOL_B2" localSheetId="2">#REF!</definedName>
    <definedName name="__8CONSOL_B2">#REF!</definedName>
    <definedName name="__9CONSOL_DEPOSITS" localSheetId="8">'[13]A 11'!#REF!</definedName>
    <definedName name="__9CONSOL_DEPOSITS" localSheetId="9">'[13]A 11'!#REF!</definedName>
    <definedName name="__9CONSOL_DEPOSITS" localSheetId="4">'[13]A 11'!#REF!</definedName>
    <definedName name="__9CONSOL_DEPOSITS" localSheetId="6">'[13]A 11'!#REF!</definedName>
    <definedName name="__9CONSOL_DEPOSITS" localSheetId="3">'[13]A 11'!#REF!</definedName>
    <definedName name="__9CONSOL_DEPOSITS" localSheetId="1">'[13]A 11'!#REF!</definedName>
    <definedName name="__9CONSOL_DEPOSITS" localSheetId="2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4">#REF!</definedName>
    <definedName name="__AUS1" localSheetId="6">#REF!</definedName>
    <definedName name="__AUS1" localSheetId="3">#REF!</definedName>
    <definedName name="__AUS1" localSheetId="1">#REF!</definedName>
    <definedName name="__AUS1" localSheetId="2">#REF!</definedName>
    <definedName name="__AUS1">#REF!</definedName>
    <definedName name="__BOP2" localSheetId="8">[14]BoP!#REF!</definedName>
    <definedName name="__BOP2" localSheetId="9">[14]BoP!#REF!</definedName>
    <definedName name="__BOP2" localSheetId="4">[14]BoP!#REF!</definedName>
    <definedName name="__BOP2" localSheetId="6">[14]BoP!#REF!</definedName>
    <definedName name="__BOP2" localSheetId="3">[14]BoP!#REF!</definedName>
    <definedName name="__BOP2" localSheetId="1">[14]BoP!#REF!</definedName>
    <definedName name="__BOP2" localSheetId="2">[14]BoP!#REF!</definedName>
    <definedName name="__BOP2">[14]BoP!#REF!</definedName>
    <definedName name="__DEG1" localSheetId="8">#REF!</definedName>
    <definedName name="__DEG1" localSheetId="9">#REF!</definedName>
    <definedName name="__DEG1" localSheetId="4">#REF!</definedName>
    <definedName name="__DEG1" localSheetId="6">#REF!</definedName>
    <definedName name="__DEG1" localSheetId="3">#REF!</definedName>
    <definedName name="__DEG1" localSheetId="1">#REF!</definedName>
    <definedName name="__DEG1" localSheetId="2">#REF!</definedName>
    <definedName name="__DEG1">#REF!</definedName>
    <definedName name="__DKR1" localSheetId="8">#REF!</definedName>
    <definedName name="__DKR1" localSheetId="9">#REF!</definedName>
    <definedName name="__DKR1" localSheetId="4">#REF!</definedName>
    <definedName name="__DKR1" localSheetId="6">#REF!</definedName>
    <definedName name="__DKR1" localSheetId="3">#REF!</definedName>
    <definedName name="__DKR1" localSheetId="1">#REF!</definedName>
    <definedName name="__DKR1" localSheetId="2">#REF!</definedName>
    <definedName name="__DKR1">#REF!</definedName>
    <definedName name="__ECU1" localSheetId="8">#REF!</definedName>
    <definedName name="__ECU1" localSheetId="9">#REF!</definedName>
    <definedName name="__ECU1" localSheetId="4">#REF!</definedName>
    <definedName name="__ECU1" localSheetId="6">#REF!</definedName>
    <definedName name="__ECU1" localSheetId="3">#REF!</definedName>
    <definedName name="__ECU1" localSheetId="1">#REF!</definedName>
    <definedName name="__ECU1" localSheetId="2">#REF!</definedName>
    <definedName name="__ECU1">#REF!</definedName>
    <definedName name="__END94" localSheetId="9">#REF!</definedName>
    <definedName name="__END94" localSheetId="5">#REF!</definedName>
    <definedName name="__END94">#REF!</definedName>
    <definedName name="__ESC1" localSheetId="9">#REF!</definedName>
    <definedName name="__ESC1" localSheetId="1">#REF!</definedName>
    <definedName name="__ESC1" localSheetId="5">#REF!</definedName>
    <definedName name="__ESC1">#REF!</definedName>
    <definedName name="__F" localSheetId="9" hidden="1">'[3]Fax a enviar'!#REF!</definedName>
    <definedName name="__F" localSheetId="5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4">#REF!</definedName>
    <definedName name="__FAL2" localSheetId="6">#REF!</definedName>
    <definedName name="__FAL2" localSheetId="3">#REF!</definedName>
    <definedName name="__FAL2" localSheetId="1">#REF!</definedName>
    <definedName name="__FAL2" localSheetId="2">#REF!</definedName>
    <definedName name="__FAL2">#REF!</definedName>
    <definedName name="__FAL3" localSheetId="8">#REF!</definedName>
    <definedName name="__FAL3" localSheetId="9">#REF!</definedName>
    <definedName name="__FAL3" localSheetId="4">#REF!</definedName>
    <definedName name="__FAL3" localSheetId="6">#REF!</definedName>
    <definedName name="__FAL3" localSheetId="3">#REF!</definedName>
    <definedName name="__FAL3" localSheetId="1">#REF!</definedName>
    <definedName name="__FAL3" localSheetId="2">#REF!</definedName>
    <definedName name="__FAL3">#REF!</definedName>
    <definedName name="__FAL4" localSheetId="8">#REF!</definedName>
    <definedName name="__FAL4" localSheetId="9">#REF!</definedName>
    <definedName name="__FAL4" localSheetId="4">#REF!</definedName>
    <definedName name="__FAL4" localSheetId="6">#REF!</definedName>
    <definedName name="__FAL4" localSheetId="3">#REF!</definedName>
    <definedName name="__FAL4" localSheetId="1">#REF!</definedName>
    <definedName name="__FAL4" localSheetId="2">#REF!</definedName>
    <definedName name="__FAL4">#REF!</definedName>
    <definedName name="__FAL5" localSheetId="9">#REF!</definedName>
    <definedName name="__FAL5" localSheetId="1">#REF!</definedName>
    <definedName name="__FAL5" localSheetId="5">#REF!</definedName>
    <definedName name="__FAL5">#REF!</definedName>
    <definedName name="__FAL6" localSheetId="9">#REF!</definedName>
    <definedName name="__FAL6" localSheetId="1">#REF!</definedName>
    <definedName name="__FAL6" localSheetId="5">#REF!</definedName>
    <definedName name="__FAL6">#REF!</definedName>
    <definedName name="__FAL7" localSheetId="9">#REF!</definedName>
    <definedName name="__FAL7" localSheetId="1">#REF!</definedName>
    <definedName name="__FAL7" localSheetId="5">#REF!</definedName>
    <definedName name="__FAL7">#REF!</definedName>
    <definedName name="__FMK1" localSheetId="9">#REF!</definedName>
    <definedName name="__FMK1" localSheetId="1">#REF!</definedName>
    <definedName name="__FMK1" localSheetId="5">#REF!</definedName>
    <definedName name="__FMK1">#REF!</definedName>
    <definedName name="__IKR1" localSheetId="9">#REF!</definedName>
    <definedName name="__IKR1" localSheetId="1">#REF!</definedName>
    <definedName name="__IKR1" localSheetId="5">#REF!</definedName>
    <definedName name="__IKR1">#REF!</definedName>
    <definedName name="__IRP1" localSheetId="9">#REF!</definedName>
    <definedName name="__IRP1" localSheetId="1">#REF!</definedName>
    <definedName name="__IRP1" localSheetId="5">#REF!</definedName>
    <definedName name="__IRP1">#REF!</definedName>
    <definedName name="__LIT1" localSheetId="9">#REF!</definedName>
    <definedName name="__LIT1" localSheetId="1">#REF!</definedName>
    <definedName name="__LIT1" localSheetId="5">#REF!</definedName>
    <definedName name="__LIT1">#REF!</definedName>
    <definedName name="__MEX1" localSheetId="9">#REF!</definedName>
    <definedName name="__MEX1" localSheetId="1">#REF!</definedName>
    <definedName name="__MEX1" localSheetId="5">#REF!</definedName>
    <definedName name="__MEX1">#REF!</definedName>
    <definedName name="__PTA1" localSheetId="9">#REF!</definedName>
    <definedName name="__PTA1" localSheetId="1">#REF!</definedName>
    <definedName name="__PTA1" localSheetId="5">#REF!</definedName>
    <definedName name="__PTA1">#REF!</definedName>
    <definedName name="__RES2" localSheetId="9">[14]RES!#REF!</definedName>
    <definedName name="__RES2" localSheetId="5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4">#REF!</definedName>
    <definedName name="__SAR1" localSheetId="6">#REF!</definedName>
    <definedName name="__SAR1" localSheetId="3">#REF!</definedName>
    <definedName name="__SAR1" localSheetId="1">#REF!</definedName>
    <definedName name="__SAR1" localSheetId="2">#REF!</definedName>
    <definedName name="__SAR1">#REF!</definedName>
    <definedName name="__SUM2" localSheetId="8">#REF!</definedName>
    <definedName name="__SUM2" localSheetId="9">#REF!</definedName>
    <definedName name="__SUM2" localSheetId="4">#REF!</definedName>
    <definedName name="__SUM2" localSheetId="6">#REF!</definedName>
    <definedName name="__SUM2" localSheetId="3">#REF!</definedName>
    <definedName name="__SUM2" localSheetId="1">#REF!</definedName>
    <definedName name="__SUM2" localSheetId="2">#REF!</definedName>
    <definedName name="__SUM2">#REF!</definedName>
    <definedName name="__TAB1" localSheetId="8">#REF!</definedName>
    <definedName name="__TAB1" localSheetId="9">#REF!</definedName>
    <definedName name="__TAB1" localSheetId="4">#REF!</definedName>
    <definedName name="__TAB1" localSheetId="6">#REF!</definedName>
    <definedName name="__TAB1" localSheetId="3">#REF!</definedName>
    <definedName name="__TAB1" localSheetId="2">#REF!</definedName>
    <definedName name="__TAB1">#REF!</definedName>
    <definedName name="__Tab19" localSheetId="9">#REF!</definedName>
    <definedName name="__Tab19" localSheetId="5">#REF!</definedName>
    <definedName name="__Tab19">#REF!</definedName>
    <definedName name="__Tab20" localSheetId="9">#REF!</definedName>
    <definedName name="__Tab20" localSheetId="5">#REF!</definedName>
    <definedName name="__Tab20">#REF!</definedName>
    <definedName name="__Tab21" localSheetId="9">#REF!</definedName>
    <definedName name="__Tab21" localSheetId="5">#REF!</definedName>
    <definedName name="__Tab21">#REF!</definedName>
    <definedName name="__Tab22" localSheetId="9">#REF!</definedName>
    <definedName name="__Tab22" localSheetId="5">#REF!</definedName>
    <definedName name="__Tab22">#REF!</definedName>
    <definedName name="__Tab23" localSheetId="9">#REF!</definedName>
    <definedName name="__Tab23" localSheetId="5">#REF!</definedName>
    <definedName name="__Tab23">#REF!</definedName>
    <definedName name="__Tab24" localSheetId="9">#REF!</definedName>
    <definedName name="__Tab24" localSheetId="5">#REF!</definedName>
    <definedName name="__Tab24">#REF!</definedName>
    <definedName name="__Tab26" localSheetId="9">#REF!</definedName>
    <definedName name="__Tab26" localSheetId="5">#REF!</definedName>
    <definedName name="__Tab26">#REF!</definedName>
    <definedName name="__Tab27" localSheetId="9">#REF!</definedName>
    <definedName name="__Tab27" localSheetId="5">#REF!</definedName>
    <definedName name="__Tab27">#REF!</definedName>
    <definedName name="__Tab28" localSheetId="9">#REF!</definedName>
    <definedName name="__Tab28" localSheetId="5">#REF!</definedName>
    <definedName name="__Tab28">#REF!</definedName>
    <definedName name="__Tab29" localSheetId="9">#REF!</definedName>
    <definedName name="__Tab29" localSheetId="5">#REF!</definedName>
    <definedName name="__Tab29">#REF!</definedName>
    <definedName name="__Tab30" localSheetId="9">#REF!</definedName>
    <definedName name="__Tab30" localSheetId="5">#REF!</definedName>
    <definedName name="__Tab30">#REF!</definedName>
    <definedName name="__Tab31" localSheetId="9">#REF!</definedName>
    <definedName name="__Tab31" localSheetId="5">#REF!</definedName>
    <definedName name="__Tab31">#REF!</definedName>
    <definedName name="__Tab32" localSheetId="9">#REF!</definedName>
    <definedName name="__Tab32" localSheetId="5">#REF!</definedName>
    <definedName name="__Tab32">#REF!</definedName>
    <definedName name="__Tab33" localSheetId="9">#REF!</definedName>
    <definedName name="__Tab33" localSheetId="5">#REF!</definedName>
    <definedName name="__Tab33">#REF!</definedName>
    <definedName name="__Tab34" localSheetId="9">#REF!</definedName>
    <definedName name="__Tab34" localSheetId="5">#REF!</definedName>
    <definedName name="__Tab34">#REF!</definedName>
    <definedName name="__Tab35" localSheetId="9">#REF!</definedName>
    <definedName name="__Tab35" localSheetId="5">#REF!</definedName>
    <definedName name="__Tab35">#REF!</definedName>
    <definedName name="__TOT58" localSheetId="9">[2]GROWTH!#REF!</definedName>
    <definedName name="__TOT58" localSheetId="1">[2]GROWTH!#REF!</definedName>
    <definedName name="__TOT58" localSheetId="5">[2]GROWTH!#REF!</definedName>
    <definedName name="__TOT58">[2]GROWTH!#REF!</definedName>
    <definedName name="__WB2" localSheetId="8">#REF!</definedName>
    <definedName name="__WB2" localSheetId="9">#REF!</definedName>
    <definedName name="__WB2" localSheetId="4">#REF!</definedName>
    <definedName name="__WB2" localSheetId="6">#REF!</definedName>
    <definedName name="__WB2" localSheetId="3">#REF!</definedName>
    <definedName name="__WB2" localSheetId="1">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0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0" hidden="1">#REF!</definedName>
    <definedName name="_11__123Graph_AFIG_D" localSheetId="4" hidden="1">#REF!</definedName>
    <definedName name="_11__123Graph_AFIG_D" localSheetId="6" hidden="1">#REF!</definedName>
    <definedName name="_11__123Graph_AFIG_D" localSheetId="3" hidden="1">#REF!</definedName>
    <definedName name="_11__123Graph_AFIG_D" localSheetId="1" hidden="1">#REF!</definedName>
    <definedName name="_11__123Graph_AFIG_D" localSheetId="2" hidden="1">#REF!</definedName>
    <definedName name="_11__123Graph_AFIG_D" hidden="1">#REF!</definedName>
    <definedName name="_11GAZ_LIABS" localSheetId="8">#REF!</definedName>
    <definedName name="_11GAZ_LIABS" localSheetId="9">#REF!</definedName>
    <definedName name="_11GAZ_LIABS" localSheetId="4">#REF!</definedName>
    <definedName name="_11GAZ_LIABS" localSheetId="6">#REF!</definedName>
    <definedName name="_11GAZ_LIABS" localSheetId="3">#REF!</definedName>
    <definedName name="_11GAZ_LIABS" localSheetId="2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4">#REF!</definedName>
    <definedName name="_12INT_RESERVES" localSheetId="6">#REF!</definedName>
    <definedName name="_12INT_RESERVES" localSheetId="3">#REF!</definedName>
    <definedName name="_12INT_RESERVES" localSheetId="1">#REF!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 localSheetId="0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3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4" hidden="1">[15]ER!#REF!</definedName>
    <definedName name="_19__123Graph_BCPI_ER_LOG" localSheetId="6" hidden="1">[15]ER!#REF!</definedName>
    <definedName name="_19__123Graph_BCPI_ER_LOG" localSheetId="3" hidden="1">[15]ER!#REF!</definedName>
    <definedName name="_19__123Graph_BCPI_ER_LOG" localSheetId="1" hidden="1">[15]ER!#REF!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4">#REF!</definedName>
    <definedName name="_1IMPRESION" localSheetId="6">#REF!</definedName>
    <definedName name="_1IMPRESION" localSheetId="3">#REF!</definedName>
    <definedName name="_1IMPRESION" localSheetId="1">#REF!</definedName>
    <definedName name="_1IMPRESION" localSheetId="2">#REF!</definedName>
    <definedName name="_1IMPRESION">#REF!</definedName>
    <definedName name="_1r" localSheetId="8">#REF!</definedName>
    <definedName name="_1r" localSheetId="9">#REF!</definedName>
    <definedName name="_1r" localSheetId="4">#REF!</definedName>
    <definedName name="_1r" localSheetId="6">#REF!</definedName>
    <definedName name="_1r" localSheetId="3">#REF!</definedName>
    <definedName name="_1r" localSheetId="1">#REF!</definedName>
    <definedName name="_1r" localSheetId="2">#REF!</definedName>
    <definedName name="_1r">#REF!</definedName>
    <definedName name="_2">#N/A</definedName>
    <definedName name="_20__123Graph_BIBA_IBRD" localSheetId="8" hidden="1">[15]WB!#REF!</definedName>
    <definedName name="_20__123Graph_BIBA_IBRD" localSheetId="9" hidden="1">[15]WB!#REF!</definedName>
    <definedName name="_20__123Graph_BIBA_IBRD" localSheetId="4" hidden="1">[15]WB!#REF!</definedName>
    <definedName name="_20__123Graph_BIBA_IBRD" localSheetId="6" hidden="1">[15]WB!#REF!</definedName>
    <definedName name="_20__123Graph_BIBA_IBRD" localSheetId="3" hidden="1">[15]WB!#REF!</definedName>
    <definedName name="_20__123Graph_BIBA_IBRD" localSheetId="1" hidden="1">[15]WB!#REF!</definedName>
    <definedName name="_20__123Graph_BIBA_IBRD" localSheetId="2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3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0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4">#REF!</definedName>
    <definedName name="_28B.2_B.3" localSheetId="6">#REF!</definedName>
    <definedName name="_28B.2_B.3" localSheetId="3">#REF!</definedName>
    <definedName name="_28B.2_B.3" localSheetId="1">#REF!</definedName>
    <definedName name="_28B.2_B.3" localSheetId="2">#REF!</definedName>
    <definedName name="_28B.2_B.3">#REF!</definedName>
    <definedName name="_29__123Graph_XFIG_D" localSheetId="8" hidden="1">#REF!</definedName>
    <definedName name="_29__123Graph_XFIG_D" localSheetId="9" hidden="1">#REF!</definedName>
    <definedName name="_29__123Graph_XFIG_D" localSheetId="4" hidden="1">#REF!</definedName>
    <definedName name="_29__123Graph_XFIG_D" localSheetId="6" hidden="1">#REF!</definedName>
    <definedName name="_29__123Graph_XFIG_D" localSheetId="3" hidden="1">#REF!</definedName>
    <definedName name="_29__123Graph_XFIG_D" localSheetId="1" hidden="1">#REF!</definedName>
    <definedName name="_29__123Graph_XFIG_D" localSheetId="2" hidden="1">#REF!</definedName>
    <definedName name="_29__123Graph_XFIG_D" hidden="1">#REF!</definedName>
    <definedName name="_29B.4___5" localSheetId="8">#REF!</definedName>
    <definedName name="_29B.4___5" localSheetId="9">#REF!</definedName>
    <definedName name="_29B.4___5" localSheetId="4">#REF!</definedName>
    <definedName name="_29B.4___5" localSheetId="6">#REF!</definedName>
    <definedName name="_29B.4___5" localSheetId="3">#REF!</definedName>
    <definedName name="_29B.4___5" localSheetId="2">#REF!</definedName>
    <definedName name="_29B.4___5">#REF!</definedName>
    <definedName name="_2IMPRESION" localSheetId="9">#REF!</definedName>
    <definedName name="_2IMPRESION" localSheetId="5">#REF!</definedName>
    <definedName name="_2IMPRESION">#REF!</definedName>
    <definedName name="_2Macros_Import_.qbop" localSheetId="7">[18]!'[Macros Import].qbop'</definedName>
    <definedName name="_2Macros_Import_.qbop" localSheetId="0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3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4" hidden="1">[7]ER!#REF!</definedName>
    <definedName name="_3__123Graph_ACPI_ER_LOG" localSheetId="6" hidden="1">[7]ER!#REF!</definedName>
    <definedName name="_3__123Graph_ACPI_ER_LOG" localSheetId="3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9" hidden="1">[19]PRIVATE!#REF!</definedName>
    <definedName name="_30__123Graph_XREALEX_WAGE" localSheetId="4" hidden="1">[19]PRIVATE!#REF!</definedName>
    <definedName name="_30__123Graph_XREALEX_WAGE" localSheetId="6" hidden="1">[19]PRIVATE!#REF!</definedName>
    <definedName name="_30__123Graph_XREALEX_WAGE" localSheetId="3" hidden="1">[19]PRIVATE!#REF!</definedName>
    <definedName name="_30__123Graph_XREALEX_WAGE" localSheetId="1" hidden="1">[19]PRIVATE!#REF!</definedName>
    <definedName name="_30__123Graph_XREALEX_WAGE" localSheetId="2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4">#REF!</definedName>
    <definedName name="_30CONSOL_B2" localSheetId="6">#REF!</definedName>
    <definedName name="_30CONSOL_B2" localSheetId="3">#REF!</definedName>
    <definedName name="_30CONSOL_B2" localSheetId="1">#REF!</definedName>
    <definedName name="_30CONSOL_B2" localSheetId="2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4">'[20]A 11'!#REF!</definedName>
    <definedName name="_31CONSOL_DEPOSITS" localSheetId="6">'[20]A 11'!#REF!</definedName>
    <definedName name="_31CONSOL_DEPOSITS" localSheetId="3">'[20]A 11'!#REF!</definedName>
    <definedName name="_31CONSOL_DEPOSITS" localSheetId="1">'[20]A 11'!#REF!</definedName>
    <definedName name="_31CONSOL_DEPOSITS" localSheetId="2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4">#REF!</definedName>
    <definedName name="_32FA_L" localSheetId="6">#REF!</definedName>
    <definedName name="_32FA_L" localSheetId="3">#REF!</definedName>
    <definedName name="_32FA_L" localSheetId="1">#REF!</definedName>
    <definedName name="_32FA_L" localSheetId="2">#REF!</definedName>
    <definedName name="_32FA_L">#REF!</definedName>
    <definedName name="_33GAZ_LIABS" localSheetId="8">#REF!</definedName>
    <definedName name="_33GAZ_LIABS" localSheetId="9">#REF!</definedName>
    <definedName name="_33GAZ_LIABS" localSheetId="4">#REF!</definedName>
    <definedName name="_33GAZ_LIABS" localSheetId="6">#REF!</definedName>
    <definedName name="_33GAZ_LIABS" localSheetId="3">#REF!</definedName>
    <definedName name="_33GAZ_LIABS" localSheetId="1">#REF!</definedName>
    <definedName name="_33GAZ_LIABS" localSheetId="2">#REF!</definedName>
    <definedName name="_33GAZ_LIABS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3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hidden="1">#REF!</definedName>
    <definedName name="_34INT_RESERVES" localSheetId="9">#REF!</definedName>
    <definedName name="_34INT_RESERVES" localSheetId="5">#REF!</definedName>
    <definedName name="_34INT_RESERVES">#REF!</definedName>
    <definedName name="_39__123Graph_BCPI_ER_LOG" localSheetId="9" hidden="1">[7]ER!#REF!</definedName>
    <definedName name="_39__123Graph_BCPI_ER_LOG" localSheetId="5" hidden="1">[7]ER!#REF!</definedName>
    <definedName name="_39__123Graph_BCPI_ER_LOG" hidden="1">[7]ER!#REF!</definedName>
    <definedName name="_4">#N/A</definedName>
    <definedName name="_4__123Graph_BCPI_ER_LOG" localSheetId="9" hidden="1">[7]ER!#REF!</definedName>
    <definedName name="_4__123Graph_BCPI_ER_LOG" localSheetId="5" hidden="1">[7]ER!#REF!</definedName>
    <definedName name="_4__123Graph_BCPI_ER_LOG" hidden="1">[7]ER!#REF!</definedName>
    <definedName name="_5">#N/A</definedName>
    <definedName name="_5__123Graph_BIBA_IBRD" localSheetId="9" hidden="1">[7]WB!#REF!</definedName>
    <definedName name="_5__123Graph_BIBA_IBRD" localSheetId="5" hidden="1">[7]WB!#REF!</definedName>
    <definedName name="_5__123Graph_BIBA_IBRD" hidden="1">[7]WB!#REF!</definedName>
    <definedName name="_51__123Graph_BIBA_IBRD" localSheetId="9" hidden="1">[7]WB!#REF!</definedName>
    <definedName name="_51__123Graph_BIBA_IBRD" localSheetId="5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4">#REF!</definedName>
    <definedName name="_52B.2_B.3" localSheetId="6">#REF!</definedName>
    <definedName name="_52B.2_B.3" localSheetId="3">#REF!</definedName>
    <definedName name="_52B.2_B.3" localSheetId="1">#REF!</definedName>
    <definedName name="_52B.2_B.3" localSheetId="2">#REF!</definedName>
    <definedName name="_52B.2_B.3">#REF!</definedName>
    <definedName name="_53B.4___5" localSheetId="8">#REF!</definedName>
    <definedName name="_53B.4___5" localSheetId="9">#REF!</definedName>
    <definedName name="_53B.4___5" localSheetId="4">#REF!</definedName>
    <definedName name="_53B.4___5" localSheetId="6">#REF!</definedName>
    <definedName name="_53B.4___5" localSheetId="3">#REF!</definedName>
    <definedName name="_53B.4___5" localSheetId="1">#REF!</definedName>
    <definedName name="_53B.4___5" localSheetId="2">#REF!</definedName>
    <definedName name="_53B.4___5">#REF!</definedName>
    <definedName name="_54CONSOL_B2" localSheetId="8">#REF!</definedName>
    <definedName name="_54CONSOL_B2" localSheetId="9">#REF!</definedName>
    <definedName name="_54CONSOL_B2" localSheetId="4">#REF!</definedName>
    <definedName name="_54CONSOL_B2" localSheetId="6">#REF!</definedName>
    <definedName name="_54CONSOL_B2" localSheetId="3">#REF!</definedName>
    <definedName name="_54CONSOL_B2" localSheetId="1">#REF!</definedName>
    <definedName name="_54CONSOL_B2" localSheetId="2">#REF!</definedName>
    <definedName name="_54CONSOL_B2">#REF!</definedName>
    <definedName name="_6">#N/A</definedName>
    <definedName name="_68CONSOL_DEPOSITS" localSheetId="8">'[13]A 11'!#REF!</definedName>
    <definedName name="_68CONSOL_DEPOSITS" localSheetId="9">'[13]A 11'!#REF!</definedName>
    <definedName name="_68CONSOL_DEPOSITS" localSheetId="4">'[13]A 11'!#REF!</definedName>
    <definedName name="_68CONSOL_DEPOSITS" localSheetId="6">'[13]A 11'!#REF!</definedName>
    <definedName name="_68CONSOL_DEPOSITS" localSheetId="3">'[13]A 11'!#REF!</definedName>
    <definedName name="_68CONSOL_DEPOSITS" localSheetId="1">'[13]A 11'!#REF!</definedName>
    <definedName name="_68CONSOL_DEPOSITS" localSheetId="2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4">#REF!</definedName>
    <definedName name="_69FA_L" localSheetId="6">#REF!</definedName>
    <definedName name="_69FA_L" localSheetId="3">#REF!</definedName>
    <definedName name="_69FA_L" localSheetId="1">#REF!</definedName>
    <definedName name="_69FA_L" localSheetId="2">#REF!</definedName>
    <definedName name="_69FA_L">#REF!</definedName>
    <definedName name="_6B.2_B.3" localSheetId="8">#REF!</definedName>
    <definedName name="_6B.2_B.3" localSheetId="9">#REF!</definedName>
    <definedName name="_6B.2_B.3" localSheetId="4">#REF!</definedName>
    <definedName name="_6B.2_B.3" localSheetId="6">#REF!</definedName>
    <definedName name="_6B.2_B.3" localSheetId="3">#REF!</definedName>
    <definedName name="_6B.2_B.3" localSheetId="1">#REF!</definedName>
    <definedName name="_6B.2_B.3" localSheetId="2">#REF!</definedName>
    <definedName name="_6B.2_B.3">#REF!</definedName>
    <definedName name="_7">#N/A</definedName>
    <definedName name="_7__123Graph_ACPI_ER_LOG" localSheetId="8" hidden="1">[15]ER!#REF!</definedName>
    <definedName name="_7__123Graph_ACPI_ER_LOG" localSheetId="9" hidden="1">[15]ER!#REF!</definedName>
    <definedName name="_7__123Graph_ACPI_ER_LOG" localSheetId="4" hidden="1">[15]ER!#REF!</definedName>
    <definedName name="_7__123Graph_ACPI_ER_LOG" localSheetId="6" hidden="1">[15]ER!#REF!</definedName>
    <definedName name="_7__123Graph_ACPI_ER_LOG" localSheetId="3" hidden="1">[15]ER!#REF!</definedName>
    <definedName name="_7__123Graph_ACPI_ER_LOG" localSheetId="1" hidden="1">[15]ER!#REF!</definedName>
    <definedName name="_7__123Graph_ACPI_ER_LOG" localSheetId="2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4">#REF!</definedName>
    <definedName name="_70GAZ_LIABS" localSheetId="6">#REF!</definedName>
    <definedName name="_70GAZ_LIABS" localSheetId="3">#REF!</definedName>
    <definedName name="_70GAZ_LIABS" localSheetId="1">#REF!</definedName>
    <definedName name="_70GAZ_LIABS" localSheetId="2">#REF!</definedName>
    <definedName name="_70GAZ_LIABS">#REF!</definedName>
    <definedName name="_71INT_RESERVES" localSheetId="8">#REF!</definedName>
    <definedName name="_71INT_RESERVES" localSheetId="9">#REF!</definedName>
    <definedName name="_71INT_RESERVES" localSheetId="4">#REF!</definedName>
    <definedName name="_71INT_RESERVES" localSheetId="6">#REF!</definedName>
    <definedName name="_71INT_RESERVES" localSheetId="3">#REF!</definedName>
    <definedName name="_71INT_RESERVES" localSheetId="1">#REF!</definedName>
    <definedName name="_71INT_RESERVES" localSheetId="2">#REF!</definedName>
    <definedName name="_71INT_RESERVES">#REF!</definedName>
    <definedName name="_7B.4___5" localSheetId="8">#REF!</definedName>
    <definedName name="_7B.4___5" localSheetId="9">#REF!</definedName>
    <definedName name="_7B.4___5" localSheetId="4">#REF!</definedName>
    <definedName name="_7B.4___5" localSheetId="6">#REF!</definedName>
    <definedName name="_7B.4___5" localSheetId="3">#REF!</definedName>
    <definedName name="_7B.4___5" localSheetId="1">#REF!</definedName>
    <definedName name="_7B.4___5" localSheetId="2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4">#REF!</definedName>
    <definedName name="_88" localSheetId="6">#REF!</definedName>
    <definedName name="_88" localSheetId="3">#REF!</definedName>
    <definedName name="_88" localSheetId="1">#REF!</definedName>
    <definedName name="_88" localSheetId="2">#REF!</definedName>
    <definedName name="_88">#REF!</definedName>
    <definedName name="_89" localSheetId="8">#REF!</definedName>
    <definedName name="_89" localSheetId="9">#REF!</definedName>
    <definedName name="_89" localSheetId="4">#REF!</definedName>
    <definedName name="_89" localSheetId="6">#REF!</definedName>
    <definedName name="_89" localSheetId="3">#REF!</definedName>
    <definedName name="_89" localSheetId="1">#REF!</definedName>
    <definedName name="_89" localSheetId="2">#REF!</definedName>
    <definedName name="_89">#REF!</definedName>
    <definedName name="_8CONSOL_B2" localSheetId="8">#REF!</definedName>
    <definedName name="_8CONSOL_B2" localSheetId="9">#REF!</definedName>
    <definedName name="_8CONSOL_B2" localSheetId="4">#REF!</definedName>
    <definedName name="_8CONSOL_B2" localSheetId="6">#REF!</definedName>
    <definedName name="_8CONSOL_B2" localSheetId="3">#REF!</definedName>
    <definedName name="_8CONSOL_B2" localSheetId="2">#REF!</definedName>
    <definedName name="_8CONSOL_B2">#REF!</definedName>
    <definedName name="_9CONSOL_DEPOSITS" localSheetId="8">'[21]A 11'!#REF!</definedName>
    <definedName name="_9CONSOL_DEPOSITS" localSheetId="9">'[21]A 11'!#REF!</definedName>
    <definedName name="_9CONSOL_DEPOSITS" localSheetId="4">'[21]A 11'!#REF!</definedName>
    <definedName name="_9CONSOL_DEPOSITS" localSheetId="6">'[21]A 11'!#REF!</definedName>
    <definedName name="_9CONSOL_DEPOSITS" localSheetId="3">'[21]A 11'!#REF!</definedName>
    <definedName name="_9CONSOL_DEPOSITS" localSheetId="2">'[21]A 11'!#REF!</definedName>
    <definedName name="_9CONSOL_DEPOSITS">'[21]A 11'!#REF!</definedName>
    <definedName name="_aaV110" localSheetId="8">[22]QNEWLOR!#REF!</definedName>
    <definedName name="_aaV110" localSheetId="9">[22]QNEWLOR!#REF!</definedName>
    <definedName name="_aaV110" localSheetId="4">[22]QNEWLOR!#REF!</definedName>
    <definedName name="_aaV110" localSheetId="6">[22]QNEWLOR!#REF!</definedName>
    <definedName name="_aaV110" localSheetId="3">[22]QNEWLOR!#REF!</definedName>
    <definedName name="_aaV110" localSheetId="2">[22]QNEWLOR!#REF!</definedName>
    <definedName name="_aaV110">[22]QNEWLOR!#REF!</definedName>
    <definedName name="_aIV114" localSheetId="8">[22]QNEWLOR!#REF!</definedName>
    <definedName name="_aIV114" localSheetId="9">[22]QNEWLOR!#REF!</definedName>
    <definedName name="_aIV114" localSheetId="4">[22]QNEWLOR!#REF!</definedName>
    <definedName name="_aIV114" localSheetId="6">[22]QNEWLOR!#REF!</definedName>
    <definedName name="_aIV114" localSheetId="3">[22]QNEWLOR!#REF!</definedName>
    <definedName name="_aIV114" localSheetId="2">[22]QNEWLOR!#REF!</definedName>
    <definedName name="_aIV114">[22]QNEWLOR!#REF!</definedName>
    <definedName name="_aIV190" localSheetId="8">[22]QNEWLOR!#REF!</definedName>
    <definedName name="_aIV190" localSheetId="9">[22]QNEWLOR!#REF!</definedName>
    <definedName name="_aIV190" localSheetId="4">[22]QNEWLOR!#REF!</definedName>
    <definedName name="_aIV190" localSheetId="6">[22]QNEWLOR!#REF!</definedName>
    <definedName name="_aIV190" localSheetId="3">[22]QNEWLOR!#REF!</definedName>
    <definedName name="_aIV190" localSheetId="2">[22]QNEWLOR!#REF!</definedName>
    <definedName name="_aIV190">[22]QNEWLOR!#REF!</definedName>
    <definedName name="_AUS1" localSheetId="8">#REF!</definedName>
    <definedName name="_AUS1" localSheetId="9">#REF!</definedName>
    <definedName name="_AUS1" localSheetId="4">#REF!</definedName>
    <definedName name="_AUS1" localSheetId="6">#REF!</definedName>
    <definedName name="_AUS1" localSheetId="3">#REF!</definedName>
    <definedName name="_AUS1" localSheetId="1">#REF!</definedName>
    <definedName name="_AUS1" localSheetId="2">#REF!</definedName>
    <definedName name="_AUS1">#REF!</definedName>
    <definedName name="_bla2" localSheetId="8" hidden="1">#REF!</definedName>
    <definedName name="_bla2" localSheetId="9" hidden="1">#REF!</definedName>
    <definedName name="_bla2" localSheetId="4" hidden="1">#REF!</definedName>
    <definedName name="_bla2" localSheetId="6" hidden="1">#REF!</definedName>
    <definedName name="_bla2" localSheetId="3" hidden="1">#REF!</definedName>
    <definedName name="_bla2" localSheetId="1" hidden="1">#REF!</definedName>
    <definedName name="_bla2" localSheetId="2" hidden="1">#REF!</definedName>
    <definedName name="_bla2" hidden="1">#REF!</definedName>
    <definedName name="_bla3" localSheetId="8" hidden="1">#REF!</definedName>
    <definedName name="_bla3" localSheetId="9" hidden="1">#REF!</definedName>
    <definedName name="_bla3" localSheetId="4" hidden="1">#REF!</definedName>
    <definedName name="_bla3" localSheetId="6" hidden="1">#REF!</definedName>
    <definedName name="_bla3" localSheetId="3" hidden="1">#REF!</definedName>
    <definedName name="_bla3" localSheetId="1" hidden="1">#REF!</definedName>
    <definedName name="_bla3" localSheetId="2" hidden="1">#REF!</definedName>
    <definedName name="_bla3" hidden="1">#REF!</definedName>
    <definedName name="_bla4" localSheetId="9" hidden="1">#REF!</definedName>
    <definedName name="_bla4" localSheetId="1" hidden="1">#REF!</definedName>
    <definedName name="_bla4" localSheetId="5" hidden="1">#REF!</definedName>
    <definedName name="_bla4" hidden="1">#REF!</definedName>
    <definedName name="_BOP2" localSheetId="9">[23]BoP!#REF!</definedName>
    <definedName name="_BOP2" localSheetId="5">[23]BoP!#REF!</definedName>
    <definedName name="_BOP2">[23]BoP!#REF!</definedName>
    <definedName name="_D" localSheetId="8">#REF!</definedName>
    <definedName name="_D" localSheetId="9">#REF!</definedName>
    <definedName name="_D" localSheetId="4">#REF!</definedName>
    <definedName name="_D" localSheetId="6">#REF!</definedName>
    <definedName name="_D" localSheetId="3">#REF!</definedName>
    <definedName name="_D" localSheetId="1">#REF!</definedName>
    <definedName name="_D" localSheetId="2">#REF!</definedName>
    <definedName name="_D">#REF!</definedName>
    <definedName name="_DEG1" localSheetId="8">#REF!</definedName>
    <definedName name="_DEG1" localSheetId="9">#REF!</definedName>
    <definedName name="_DEG1" localSheetId="4">#REF!</definedName>
    <definedName name="_DEG1" localSheetId="6">#REF!</definedName>
    <definedName name="_DEG1" localSheetId="3">#REF!</definedName>
    <definedName name="_DEG1" localSheetId="1">#REF!</definedName>
    <definedName name="_DEG1" localSheetId="2">#REF!</definedName>
    <definedName name="_DEG1">#REF!</definedName>
    <definedName name="_DKR1" localSheetId="8">#REF!</definedName>
    <definedName name="_DKR1" localSheetId="9">#REF!</definedName>
    <definedName name="_DKR1" localSheetId="4">#REF!</definedName>
    <definedName name="_DKR1" localSheetId="6">#REF!</definedName>
    <definedName name="_DKR1" localSheetId="3">#REF!</definedName>
    <definedName name="_DKR1" localSheetId="1">#REF!</definedName>
    <definedName name="_DKR1" localSheetId="2">#REF!</definedName>
    <definedName name="_DKR1">#REF!</definedName>
    <definedName name="_DLX1.EMA" localSheetId="9">#REF!</definedName>
    <definedName name="_DLX1.EMA" localSheetId="1">#REF!</definedName>
    <definedName name="_DLX1.EMA" localSheetId="5">#REF!</definedName>
    <definedName name="_DLX1.EMA">#REF!</definedName>
    <definedName name="_DLX1.EMG" localSheetId="9">#REF!</definedName>
    <definedName name="_DLX1.EMG" localSheetId="1">#REF!</definedName>
    <definedName name="_DLX1.EMG" localSheetId="5">#REF!</definedName>
    <definedName name="_DLX1.EMG">#REF!</definedName>
    <definedName name="_DLX10.EMA" localSheetId="9">#REF!</definedName>
    <definedName name="_DLX10.EMA" localSheetId="1">#REF!</definedName>
    <definedName name="_DLX10.EMA" localSheetId="5">#REF!</definedName>
    <definedName name="_DLX10.EMA">#REF!</definedName>
    <definedName name="_DLX11.EMA" localSheetId="9">#REF!</definedName>
    <definedName name="_DLX11.EMA" localSheetId="1">#REF!</definedName>
    <definedName name="_DLX11.EMA" localSheetId="5">#REF!</definedName>
    <definedName name="_DLX11.EMA">#REF!</definedName>
    <definedName name="_DLX12.EMA" localSheetId="9">#REF!</definedName>
    <definedName name="_DLX12.EMA" localSheetId="1">#REF!</definedName>
    <definedName name="_DLX12.EMA" localSheetId="5">#REF!</definedName>
    <definedName name="_DLX12.EMA">#REF!</definedName>
    <definedName name="_DLX13.EMA" localSheetId="9">#REF!</definedName>
    <definedName name="_DLX13.EMA" localSheetId="1">#REF!</definedName>
    <definedName name="_DLX13.EMA" localSheetId="5">#REF!</definedName>
    <definedName name="_DLX13.EMA">#REF!</definedName>
    <definedName name="_DLX14.EMA" localSheetId="9">#REF!</definedName>
    <definedName name="_DLX14.EMA" localSheetId="1">#REF!</definedName>
    <definedName name="_DLX14.EMA" localSheetId="5">#REF!</definedName>
    <definedName name="_DLX14.EMA">#REF!</definedName>
    <definedName name="_DLX16.EMA" localSheetId="9">#REF!</definedName>
    <definedName name="_DLX16.EMA" localSheetId="1">#REF!</definedName>
    <definedName name="_DLX16.EMA" localSheetId="5">#REF!</definedName>
    <definedName name="_DLX16.EMA">#REF!</definedName>
    <definedName name="_DLX2.EMA" localSheetId="8">#REF!,#REF!</definedName>
    <definedName name="_DLX2.EMA" localSheetId="9">#REF!,#REF!</definedName>
    <definedName name="_DLX2.EMA" localSheetId="4">#REF!,#REF!</definedName>
    <definedName name="_DLX2.EMA" localSheetId="6">#REF!,#REF!</definedName>
    <definedName name="_DLX2.EMA" localSheetId="3">#REF!,#REF!</definedName>
    <definedName name="_DLX2.EMA" localSheetId="1">#REF!,#REF!</definedName>
    <definedName name="_DLX2.EMA" localSheetId="2">#REF!,#REF!</definedName>
    <definedName name="_DLX2.EMA">#REF!,#REF!</definedName>
    <definedName name="_DLX2.EMG" localSheetId="8">#REF!</definedName>
    <definedName name="_DLX2.EMG" localSheetId="9">#REF!</definedName>
    <definedName name="_DLX2.EMG" localSheetId="4">#REF!</definedName>
    <definedName name="_DLX2.EMG" localSheetId="6">#REF!</definedName>
    <definedName name="_DLX2.EMG" localSheetId="3">#REF!</definedName>
    <definedName name="_DLX2.EMG" localSheetId="1">#REF!</definedName>
    <definedName name="_DLX2.EMG" localSheetId="2">#REF!</definedName>
    <definedName name="_DLX2.EMG">#REF!</definedName>
    <definedName name="_DLX4.EMA" localSheetId="8">#REF!</definedName>
    <definedName name="_DLX4.EMA" localSheetId="9">#REF!</definedName>
    <definedName name="_DLX4.EMA" localSheetId="4">#REF!</definedName>
    <definedName name="_DLX4.EMA" localSheetId="6">#REF!</definedName>
    <definedName name="_DLX4.EMA" localSheetId="3">#REF!</definedName>
    <definedName name="_DLX4.EMA" localSheetId="1">#REF!</definedName>
    <definedName name="_DLX4.EMA" localSheetId="2">#REF!</definedName>
    <definedName name="_DLX4.EMA">#REF!</definedName>
    <definedName name="_DLX4.EMG" localSheetId="8">#REF!</definedName>
    <definedName name="_DLX4.EMG" localSheetId="9">#REF!</definedName>
    <definedName name="_DLX4.EMG" localSheetId="4">#REF!</definedName>
    <definedName name="_DLX4.EMG" localSheetId="6">#REF!</definedName>
    <definedName name="_DLX4.EMG" localSheetId="3">#REF!</definedName>
    <definedName name="_DLX4.EMG" localSheetId="1">#REF!</definedName>
    <definedName name="_DLX4.EMG" localSheetId="2">#REF!</definedName>
    <definedName name="_DLX4.EMG">#REF!</definedName>
    <definedName name="_DLX5.EMA" localSheetId="9">#REF!</definedName>
    <definedName name="_DLX5.EMA" localSheetId="1">#REF!</definedName>
    <definedName name="_DLX5.EMA" localSheetId="5">#REF!</definedName>
    <definedName name="_DLX5.EMA">#REF!</definedName>
    <definedName name="_DLX6.EMA" localSheetId="9">#REF!</definedName>
    <definedName name="_DLX6.EMA" localSheetId="1">#REF!</definedName>
    <definedName name="_DLX6.EMA" localSheetId="5">#REF!</definedName>
    <definedName name="_DLX6.EMA">#REF!</definedName>
    <definedName name="_DLX7.EMA" localSheetId="9">#REF!</definedName>
    <definedName name="_DLX7.EMA" localSheetId="1">#REF!</definedName>
    <definedName name="_DLX7.EMA" localSheetId="5">#REF!</definedName>
    <definedName name="_DLX7.EMA">#REF!</definedName>
    <definedName name="_DLX8.EMA" localSheetId="9">#REF!</definedName>
    <definedName name="_DLX8.EMA" localSheetId="1">#REF!</definedName>
    <definedName name="_DLX8.EMA" localSheetId="5">#REF!</definedName>
    <definedName name="_DLX8.EMA">#REF!</definedName>
    <definedName name="_DLX9.EMA" localSheetId="9">#REF!</definedName>
    <definedName name="_DLX9.EMA" localSheetId="1">#REF!</definedName>
    <definedName name="_DLX9.EMA" localSheetId="5">#REF!</definedName>
    <definedName name="_DLX9.EMA">#REF!</definedName>
    <definedName name="_ECU1" localSheetId="9">#REF!</definedName>
    <definedName name="_ECU1" localSheetId="1">#REF!</definedName>
    <definedName name="_ECU1" localSheetId="5">#REF!</definedName>
    <definedName name="_ECU1">#REF!</definedName>
    <definedName name="_END94" localSheetId="9">#REF!</definedName>
    <definedName name="_END94" localSheetId="5">#REF!</definedName>
    <definedName name="_END94">#REF!</definedName>
    <definedName name="_ESC1" localSheetId="9">#REF!</definedName>
    <definedName name="_ESC1" localSheetId="1">#REF!</definedName>
    <definedName name="_ESC1" localSheetId="5">#REF!</definedName>
    <definedName name="_ESC1">#REF!</definedName>
    <definedName name="_EX9596" localSheetId="9">#REF!</definedName>
    <definedName name="_EX9596" localSheetId="1">#REF!</definedName>
    <definedName name="_EX9596" localSheetId="5">#REF!</definedName>
    <definedName name="_EX9596">#REF!</definedName>
    <definedName name="_F" localSheetId="9" hidden="1">'[24]Fax a enviar'!#REF!</definedName>
    <definedName name="_F" localSheetId="5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4">#REF!</definedName>
    <definedName name="_FAL1" localSheetId="6">#REF!</definedName>
    <definedName name="_FAL1" localSheetId="3">#REF!</definedName>
    <definedName name="_FAL1" localSheetId="1">#REF!</definedName>
    <definedName name="_FAL1" localSheetId="2">#REF!</definedName>
    <definedName name="_FAL1">#REF!</definedName>
    <definedName name="_FAL2" localSheetId="8">#REF!</definedName>
    <definedName name="_FAL2" localSheetId="9">#REF!</definedName>
    <definedName name="_FAL2" localSheetId="4">#REF!</definedName>
    <definedName name="_FAL2" localSheetId="6">#REF!</definedName>
    <definedName name="_FAL2" localSheetId="3">#REF!</definedName>
    <definedName name="_FAL2" localSheetId="1">#REF!</definedName>
    <definedName name="_FAL2" localSheetId="2">#REF!</definedName>
    <definedName name="_FAL2">#REF!</definedName>
    <definedName name="_FAL3" localSheetId="8">#REF!</definedName>
    <definedName name="_FAL3" localSheetId="9">#REF!</definedName>
    <definedName name="_FAL3" localSheetId="4">#REF!</definedName>
    <definedName name="_FAL3" localSheetId="6">#REF!</definedName>
    <definedName name="_FAL3" localSheetId="3">#REF!</definedName>
    <definedName name="_FAL3" localSheetId="1">#REF!</definedName>
    <definedName name="_FAL3" localSheetId="2">#REF!</definedName>
    <definedName name="_FAL3">#REF!</definedName>
    <definedName name="_FAL4" localSheetId="9">#REF!</definedName>
    <definedName name="_FAL4" localSheetId="1">#REF!</definedName>
    <definedName name="_FAL4" localSheetId="5">#REF!</definedName>
    <definedName name="_FAL4">#REF!</definedName>
    <definedName name="_FAL5" localSheetId="9">#REF!</definedName>
    <definedName name="_FAL5" localSheetId="1">#REF!</definedName>
    <definedName name="_FAL5" localSheetId="5">#REF!</definedName>
    <definedName name="_FAL5">#REF!</definedName>
    <definedName name="_FAL6" localSheetId="9">#REF!</definedName>
    <definedName name="_FAL6" localSheetId="1">#REF!</definedName>
    <definedName name="_FAL6" localSheetId="5">#REF!</definedName>
    <definedName name="_FAL6">#REF!</definedName>
    <definedName name="_FAL7" localSheetId="9">#REF!</definedName>
    <definedName name="_FAL7" localSheetId="1">#REF!</definedName>
    <definedName name="_FAL7" localSheetId="5">#REF!</definedName>
    <definedName name="_FAL7">#REF!</definedName>
    <definedName name="_FAL89" localSheetId="9">#REF!</definedName>
    <definedName name="_FAL89" localSheetId="1">#REF!</definedName>
    <definedName name="_FAL89" localSheetId="5">#REF!</definedName>
    <definedName name="_FAL89">#REF!</definedName>
    <definedName name="_Fill" localSheetId="9" hidden="1">#REF!</definedName>
    <definedName name="_Fill" localSheetId="1" hidden="1">#REF!</definedName>
    <definedName name="_Fill" localSheetId="5" hidden="1">#REF!</definedName>
    <definedName name="_Fill" hidden="1">#REF!</definedName>
    <definedName name="_Fill1" localSheetId="9" hidden="1">#REF!</definedName>
    <definedName name="_Fill1" localSheetId="1" hidden="1">#REF!</definedName>
    <definedName name="_Fill1" localSheetId="5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4">#REF!</definedName>
    <definedName name="_FMK1" localSheetId="6">#REF!</definedName>
    <definedName name="_FMK1" localSheetId="1">#REF!</definedName>
    <definedName name="_FMK1" localSheetId="2">#REF!</definedName>
    <definedName name="_FMK1">#REF!</definedName>
    <definedName name="_IKR1" localSheetId="8">#REF!</definedName>
    <definedName name="_IKR1" localSheetId="9">#REF!</definedName>
    <definedName name="_IKR1" localSheetId="4">#REF!</definedName>
    <definedName name="_IKR1" localSheetId="6">#REF!</definedName>
    <definedName name="_IKR1" localSheetId="1">#REF!</definedName>
    <definedName name="_IKR1" localSheetId="2">#REF!</definedName>
    <definedName name="_IKR1">#REF!</definedName>
    <definedName name="_IRP1" localSheetId="8">#REF!</definedName>
    <definedName name="_IRP1" localSheetId="9">#REF!</definedName>
    <definedName name="_IRP1" localSheetId="4">#REF!</definedName>
    <definedName name="_IRP1" localSheetId="6">#REF!</definedName>
    <definedName name="_IRP1" localSheetId="1">#REF!</definedName>
    <definedName name="_IRP1" localSheetId="2">#REF!</definedName>
    <definedName name="_IRP1">#REF!</definedName>
    <definedName name="_Key1" localSheetId="9" hidden="1">#REF!</definedName>
    <definedName name="_Key1" localSheetId="1" hidden="1">#REF!</definedName>
    <definedName name="_Key1" localSheetId="5" hidden="1">#REF!</definedName>
    <definedName name="_Key1" hidden="1">#REF!</definedName>
    <definedName name="_Key2" localSheetId="9" hidden="1">#REF!</definedName>
    <definedName name="_Key2" localSheetId="1" hidden="1">#REF!</definedName>
    <definedName name="_Key2" localSheetId="5" hidden="1">#REF!</definedName>
    <definedName name="_Key2" hidden="1">#REF!</definedName>
    <definedName name="_LIT1" localSheetId="9">#REF!</definedName>
    <definedName name="_LIT1" localSheetId="1">#REF!</definedName>
    <definedName name="_LIT1" localSheetId="5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4">#REF!</definedName>
    <definedName name="_MEX1" localSheetId="6">#REF!</definedName>
    <definedName name="_MEX1" localSheetId="1">#REF!</definedName>
    <definedName name="_MEX1" localSheetId="2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4">#REF!</definedName>
    <definedName name="_P" localSheetId="6">#REF!</definedName>
    <definedName name="_P" localSheetId="1">#REF!</definedName>
    <definedName name="_P" localSheetId="2">#REF!</definedName>
    <definedName name="_P">#REF!</definedName>
    <definedName name="_Parse_Out" localSheetId="8" hidden="1">#REF!</definedName>
    <definedName name="_Parse_Out" localSheetId="9" hidden="1">#REF!</definedName>
    <definedName name="_Parse_Out" localSheetId="4" hidden="1">#REF!</definedName>
    <definedName name="_Parse_Out" localSheetId="6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TA1" localSheetId="8">#REF!</definedName>
    <definedName name="_PTA1" localSheetId="9">#REF!</definedName>
    <definedName name="_PTA1" localSheetId="4">#REF!</definedName>
    <definedName name="_PTA1" localSheetId="6">#REF!</definedName>
    <definedName name="_PTA1" localSheetId="1">#REF!</definedName>
    <definedName name="_PTA1" localSheetId="2">#REF!</definedName>
    <definedName name="_PTA1">#REF!</definedName>
    <definedName name="_qV196" localSheetId="8">[22]QNEWLOR!#REF!</definedName>
    <definedName name="_qV196" localSheetId="9">[22]QNEWLOR!#REF!</definedName>
    <definedName name="_qV196" localSheetId="4">[22]QNEWLOR!#REF!</definedName>
    <definedName name="_qV196" localSheetId="6">[22]QNEWLOR!#REF!</definedName>
    <definedName name="_qV196" localSheetId="2">[22]QNEWLOR!#REF!</definedName>
    <definedName name="_qV196">[22]QNEWLOR!#REF!</definedName>
    <definedName name="_ref2" localSheetId="8">#REF!</definedName>
    <definedName name="_ref2" localSheetId="9">#REF!</definedName>
    <definedName name="_ref2" localSheetId="4">#REF!</definedName>
    <definedName name="_ref2" localSheetId="6">#REF!</definedName>
    <definedName name="_ref2" localSheetId="1">#REF!</definedName>
    <definedName name="_ref2" localSheetId="2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4" hidden="1">#REF!</definedName>
    <definedName name="_Regression_Out" localSheetId="6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8" hidden="1">#REF!</definedName>
    <definedName name="_Regression_X" localSheetId="9" hidden="1">#REF!</definedName>
    <definedName name="_Regression_X" localSheetId="4" hidden="1">#REF!</definedName>
    <definedName name="_Regression_X" localSheetId="6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8" hidden="1">#REF!</definedName>
    <definedName name="_Regression_Y" localSheetId="9" hidden="1">#REF!</definedName>
    <definedName name="_Regression_Y" localSheetId="4" hidden="1">#REF!</definedName>
    <definedName name="_Regression_Y" localSheetId="6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S2" localSheetId="8">[23]RES!#REF!</definedName>
    <definedName name="_RES2" localSheetId="9">[23]RES!#REF!</definedName>
    <definedName name="_RES2" localSheetId="4">[23]RES!#REF!</definedName>
    <definedName name="_RES2" localSheetId="6">[23]RES!#REF!</definedName>
    <definedName name="_RES2" localSheetId="3">[23]RES!#REF!</definedName>
    <definedName name="_RES2" localSheetId="2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4">#REF!</definedName>
    <definedName name="_SAR1" localSheetId="6">#REF!</definedName>
    <definedName name="_SAR1" localSheetId="3">#REF!</definedName>
    <definedName name="_SAR1" localSheetId="1">#REF!</definedName>
    <definedName name="_SAR1" localSheetId="2">#REF!</definedName>
    <definedName name="_SAR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3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3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0">#REF!</definedName>
    <definedName name="_SUM2" localSheetId="6">#REF!</definedName>
    <definedName name="_SUM2">#REF!</definedName>
    <definedName name="_TAB1" localSheetId="8">#REF!</definedName>
    <definedName name="_TAB1" localSheetId="9">#REF!</definedName>
    <definedName name="_TAB1" localSheetId="0">#REF!</definedName>
    <definedName name="_TAB1" localSheetId="4">#REF!</definedName>
    <definedName name="_TAB1" localSheetId="6">#REF!</definedName>
    <definedName name="_TAB1" localSheetId="3">#REF!</definedName>
    <definedName name="_TAB1" localSheetId="1">#REF!</definedName>
    <definedName name="_TAB1" localSheetId="2">#REF!</definedName>
    <definedName name="_TAB1">#REF!</definedName>
    <definedName name="_Tab19" localSheetId="8">#REF!</definedName>
    <definedName name="_Tab19" localSheetId="9">#REF!</definedName>
    <definedName name="_Tab19" localSheetId="4">#REF!</definedName>
    <definedName name="_Tab19" localSheetId="6">#REF!</definedName>
    <definedName name="_Tab19" localSheetId="3">#REF!</definedName>
    <definedName name="_Tab19" localSheetId="1">#REF!</definedName>
    <definedName name="_Tab19" localSheetId="2">#REF!</definedName>
    <definedName name="_Tab19">#REF!</definedName>
    <definedName name="_Tab20" localSheetId="9">#REF!</definedName>
    <definedName name="_Tab20" localSheetId="5">#REF!</definedName>
    <definedName name="_Tab20">#REF!</definedName>
    <definedName name="_Tab21" localSheetId="9">#REF!</definedName>
    <definedName name="_Tab21" localSheetId="5">#REF!</definedName>
    <definedName name="_Tab21">#REF!</definedName>
    <definedName name="_Tab22" localSheetId="9">#REF!</definedName>
    <definedName name="_Tab22" localSheetId="5">#REF!</definedName>
    <definedName name="_Tab22">#REF!</definedName>
    <definedName name="_Tab23" localSheetId="9">#REF!</definedName>
    <definedName name="_Tab23" localSheetId="5">#REF!</definedName>
    <definedName name="_Tab23">#REF!</definedName>
    <definedName name="_Tab24" localSheetId="9">#REF!</definedName>
    <definedName name="_Tab24" localSheetId="5">#REF!</definedName>
    <definedName name="_Tab24">#REF!</definedName>
    <definedName name="_Tab26" localSheetId="9">#REF!</definedName>
    <definedName name="_Tab26" localSheetId="5">#REF!</definedName>
    <definedName name="_Tab26">#REF!</definedName>
    <definedName name="_Tab27" localSheetId="9">#REF!</definedName>
    <definedName name="_Tab27" localSheetId="5">#REF!</definedName>
    <definedName name="_Tab27">#REF!</definedName>
    <definedName name="_Tab28" localSheetId="9">#REF!</definedName>
    <definedName name="_Tab28" localSheetId="5">#REF!</definedName>
    <definedName name="_Tab28">#REF!</definedName>
    <definedName name="_Tab29" localSheetId="9">#REF!</definedName>
    <definedName name="_Tab29" localSheetId="5">#REF!</definedName>
    <definedName name="_Tab29">#REF!</definedName>
    <definedName name="_Tab30" localSheetId="9">#REF!</definedName>
    <definedName name="_Tab30" localSheetId="5">#REF!</definedName>
    <definedName name="_Tab30">#REF!</definedName>
    <definedName name="_Tab31" localSheetId="9">#REF!</definedName>
    <definedName name="_Tab31" localSheetId="5">#REF!</definedName>
    <definedName name="_Tab31">#REF!</definedName>
    <definedName name="_Tab32" localSheetId="9">#REF!</definedName>
    <definedName name="_Tab32" localSheetId="5">#REF!</definedName>
    <definedName name="_Tab32">#REF!</definedName>
    <definedName name="_Tab33" localSheetId="9">#REF!</definedName>
    <definedName name="_Tab33" localSheetId="5">#REF!</definedName>
    <definedName name="_Tab33">#REF!</definedName>
    <definedName name="_Tab34" localSheetId="9">#REF!</definedName>
    <definedName name="_Tab34" localSheetId="5">#REF!</definedName>
    <definedName name="_Tab34">#REF!</definedName>
    <definedName name="_Tab35" localSheetId="9">#REF!</definedName>
    <definedName name="_Tab35" localSheetId="5">#REF!</definedName>
    <definedName name="_Tab35">#REF!</definedName>
    <definedName name="_tAB4">'[27]shared data'!$A$1:$G$71</definedName>
    <definedName name="_Toc191191306_3" localSheetId="8">[28]anex7!#REF!</definedName>
    <definedName name="_Toc191191306_3" localSheetId="9">[28]anex7!#REF!</definedName>
    <definedName name="_Toc191191306_3" localSheetId="4">[28]anex7!#REF!</definedName>
    <definedName name="_Toc191191306_3" localSheetId="6">[28]anex7!#REF!</definedName>
    <definedName name="_Toc191191306_3" localSheetId="3">[28]anex7!#REF!</definedName>
    <definedName name="_Toc191191306_3" localSheetId="1">[28]anex7!#REF!</definedName>
    <definedName name="_Toc191191306_3" localSheetId="2">[28]anex7!#REF!</definedName>
    <definedName name="_Toc191191306_3">[28]anex7!#REF!</definedName>
    <definedName name="_TOT58" localSheetId="8">[2]GROWTH!#REF!</definedName>
    <definedName name="_TOT58" localSheetId="9">[2]GROWTH!#REF!</definedName>
    <definedName name="_TOT58" localSheetId="4">[2]GROWTH!#REF!</definedName>
    <definedName name="_TOT58" localSheetId="6">[2]GROWTH!#REF!</definedName>
    <definedName name="_TOT58" localSheetId="3">[2]GROWTH!#REF!</definedName>
    <definedName name="_TOT58" localSheetId="1">[2]GROWTH!#REF!</definedName>
    <definedName name="_TOT58" localSheetId="2">[2]GROWTH!#REF!</definedName>
    <definedName name="_TOT58">[2]GROWTH!#REF!</definedName>
    <definedName name="_WB2" localSheetId="8">#REF!</definedName>
    <definedName name="_WB2" localSheetId="9">#REF!</definedName>
    <definedName name="_WB2" localSheetId="4">#REF!</definedName>
    <definedName name="_WB2" localSheetId="6">#REF!</definedName>
    <definedName name="_WB2" localSheetId="3">#REF!</definedName>
    <definedName name="_WB2" localSheetId="1">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8" hidden="1">[15]WB!#REF!</definedName>
    <definedName name="a" localSheetId="9" hidden="1">[15]WB!#REF!</definedName>
    <definedName name="a" localSheetId="4" hidden="1">[15]WB!#REF!</definedName>
    <definedName name="a" localSheetId="6" hidden="1">[15]WB!#REF!</definedName>
    <definedName name="a" localSheetId="3" hidden="1">[15]WB!#REF!</definedName>
    <definedName name="a" localSheetId="1" hidden="1">[15]WB!#REF!</definedName>
    <definedName name="a" localSheetId="2" hidden="1">[15]WB!#REF!</definedName>
    <definedName name="a" hidden="1">[15]WB!#REF!</definedName>
    <definedName name="a\V104" localSheetId="8">[22]QNEWLOR!#REF!</definedName>
    <definedName name="a\V104" localSheetId="9">[22]QNEWLOR!#REF!</definedName>
    <definedName name="a\V104" localSheetId="4">[22]QNEWLOR!#REF!</definedName>
    <definedName name="a\V104" localSheetId="6">[22]QNEWLOR!#REF!</definedName>
    <definedName name="a\V104" localSheetId="3">[22]QNEWLOR!#REF!</definedName>
    <definedName name="a\V104" localSheetId="1">[22]QNEWLOR!#REF!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3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0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0">#REF!</definedName>
    <definedName name="abx" localSheetId="4">#REF!</definedName>
    <definedName name="abx" localSheetId="6">#REF!</definedName>
    <definedName name="abx" localSheetId="3">#REF!</definedName>
    <definedName name="abx" localSheetId="1">#REF!</definedName>
    <definedName name="abx" localSheetId="2">#REF!</definedName>
    <definedName name="abx">#REF!</definedName>
    <definedName name="AccessDatabase" hidden="1">"\\De2kp-42538\BOLETIN\Claga\CLAGA2000.mdb"</definedName>
    <definedName name="ACTIVATE" localSheetId="0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0">#REF!</definedName>
    <definedName name="Actual" localSheetId="4">#REF!</definedName>
    <definedName name="Actual" localSheetId="6">#REF!</definedName>
    <definedName name="Actual" localSheetId="3">#REF!</definedName>
    <definedName name="Actual" localSheetId="1">#REF!</definedName>
    <definedName name="Actual" localSheetId="2">#REF!</definedName>
    <definedName name="Actual">#REF!</definedName>
    <definedName name="ACUMULADO">#N/A</definedName>
    <definedName name="ACwvu.PLA1." localSheetId="8" hidden="1">'[30]COP FED'!#REF!</definedName>
    <definedName name="ACwvu.PLA1." localSheetId="9" hidden="1">'[30]COP FED'!#REF!</definedName>
    <definedName name="ACwvu.PLA1." localSheetId="0" hidden="1">'[30]COP FED'!#REF!</definedName>
    <definedName name="ACwvu.PLA1." localSheetId="4" hidden="1">'[30]COP FED'!#REF!</definedName>
    <definedName name="ACwvu.PLA1." localSheetId="6" hidden="1">'[30]COP FED'!#REF!</definedName>
    <definedName name="ACwvu.PLA1." localSheetId="3" hidden="1">'[30]COP FED'!#REF!</definedName>
    <definedName name="ACwvu.PLA1." localSheetId="1" hidden="1">'[30]COP FED'!#REF!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3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4">#REF!</definedName>
    <definedName name="adaD" localSheetId="6">#REF!</definedName>
    <definedName name="adaD" localSheetId="3">#REF!</definedName>
    <definedName name="adaD" localSheetId="1">#REF!</definedName>
    <definedName name="adaD" localSheetId="2">#REF!</definedName>
    <definedName name="adaD">#REF!</definedName>
    <definedName name="adrra" localSheetId="8">#REF!</definedName>
    <definedName name="adrra" localSheetId="9">#REF!</definedName>
    <definedName name="adrra" localSheetId="4">#REF!</definedName>
    <definedName name="adrra" localSheetId="6">#REF!</definedName>
    <definedName name="adrra" localSheetId="3">#REF!</definedName>
    <definedName name="adrra" localSheetId="1">#REF!</definedName>
    <definedName name="adrra" localSheetId="2">#REF!</definedName>
    <definedName name="adrra">#REF!</definedName>
    <definedName name="adsadrr" localSheetId="8" hidden="1">#REF!</definedName>
    <definedName name="adsadrr" localSheetId="9" hidden="1">#REF!</definedName>
    <definedName name="adsadrr" localSheetId="4" hidden="1">#REF!</definedName>
    <definedName name="adsadrr" localSheetId="6" hidden="1">#REF!</definedName>
    <definedName name="adsadrr" localSheetId="3" hidden="1">#REF!</definedName>
    <definedName name="adsadrr" localSheetId="1" hidden="1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3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3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3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3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3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3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3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4">#REF!</definedName>
    <definedName name="ALLBIRR" localSheetId="6">#REF!</definedName>
    <definedName name="ALLBIRR" localSheetId="3">#REF!</definedName>
    <definedName name="ALLBIRR" localSheetId="1">#REF!</definedName>
    <definedName name="ALLBIRR" localSheetId="2">#REF!</definedName>
    <definedName name="ALLBIRR">#REF!</definedName>
    <definedName name="AllData" localSheetId="8">#REF!</definedName>
    <definedName name="AllData" localSheetId="9">#REF!</definedName>
    <definedName name="AllData" localSheetId="4">#REF!</definedName>
    <definedName name="AllData" localSheetId="6">#REF!</definedName>
    <definedName name="AllData" localSheetId="3">#REF!</definedName>
    <definedName name="AllData" localSheetId="1">#REF!</definedName>
    <definedName name="AllData" localSheetId="2">#REF!</definedName>
    <definedName name="AllData">#REF!</definedName>
    <definedName name="ALLSDR" localSheetId="8">#REF!</definedName>
    <definedName name="ALLSDR" localSheetId="9">#REF!</definedName>
    <definedName name="ALLSDR" localSheetId="4">#REF!</definedName>
    <definedName name="ALLSDR" localSheetId="6">#REF!</definedName>
    <definedName name="ALLSDR" localSheetId="3">#REF!</definedName>
    <definedName name="ALLSDR" localSheetId="1">#REF!</definedName>
    <definedName name="ALLSDR" localSheetId="2">#REF!</definedName>
    <definedName name="ALLSDR">#REF!</definedName>
    <definedName name="alpha">'[31]Int rate table spreads'!$C$7</definedName>
    <definedName name="AMORTI" localSheetId="8">#REF!</definedName>
    <definedName name="AMORTI" localSheetId="9">#REF!</definedName>
    <definedName name="AMORTI" localSheetId="4">#REF!</definedName>
    <definedName name="AMORTI" localSheetId="6">#REF!</definedName>
    <definedName name="AMORTI" localSheetId="1">#REF!</definedName>
    <definedName name="AMORTI" localSheetId="2">#REF!</definedName>
    <definedName name="AMORTI">#REF!</definedName>
    <definedName name="ANEXO2" localSheetId="8">[32]BCP!#REF!</definedName>
    <definedName name="ANEXO2" localSheetId="9">[32]BCP!#REF!</definedName>
    <definedName name="ANEXO2" localSheetId="4">[32]BCP!#REF!</definedName>
    <definedName name="ANEXO2" localSheetId="6">[32]BCP!#REF!</definedName>
    <definedName name="ANEXO2" localSheetId="1">[32]BCP!#REF!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8">#REF!</definedName>
    <definedName name="AREACONSTRUCCIO" localSheetId="9">#REF!</definedName>
    <definedName name="AREACONSTRUCCIO" localSheetId="4">#REF!</definedName>
    <definedName name="AREACONSTRUCCIO" localSheetId="6">#REF!</definedName>
    <definedName name="AREACONSTRUCCIO" localSheetId="1">#REF!</definedName>
    <definedName name="AREACONSTRUCCIO" localSheetId="2">#REF!</definedName>
    <definedName name="AREACONSTRUCCIO">#REF!</definedName>
    <definedName name="as" localSheetId="8" hidden="1">'[34]Fax a enviar'!#REF!</definedName>
    <definedName name="as" localSheetId="9" hidden="1">'[34]Fax a enviar'!#REF!</definedName>
    <definedName name="as" localSheetId="4" hidden="1">'[34]Fax a enviar'!#REF!</definedName>
    <definedName name="as" localSheetId="6" hidden="1">'[34]Fax a enviar'!#REF!</definedName>
    <definedName name="as" localSheetId="1" hidden="1">'[34]Fax a enviar'!#REF!</definedName>
    <definedName name="as" localSheetId="2" hidden="1">'[34]Fax a enviar'!#REF!</definedName>
    <definedName name="as" hidden="1">'[34]Fax a enviar'!#REF!</definedName>
    <definedName name="ASAU" localSheetId="8">#REF!</definedName>
    <definedName name="ASAU" localSheetId="9">#REF!</definedName>
    <definedName name="ASAU" localSheetId="4">#REF!</definedName>
    <definedName name="ASAU" localSheetId="6">#REF!</definedName>
    <definedName name="ASAU" localSheetId="1">#REF!</definedName>
    <definedName name="ASAU" localSheetId="2">#REF!</definedName>
    <definedName name="ASAU">#REF!</definedName>
    <definedName name="ASAU1" localSheetId="8">#REF!</definedName>
    <definedName name="ASAU1" localSheetId="9">#REF!</definedName>
    <definedName name="ASAU1" localSheetId="4">#REF!</definedName>
    <definedName name="ASAU1" localSheetId="6">#REF!</definedName>
    <definedName name="ASAU1" localSheetId="1">#REF!</definedName>
    <definedName name="ASAU1" localSheetId="2">#REF!</definedName>
    <definedName name="ASAU1">#REF!</definedName>
    <definedName name="asd" localSheetId="8">#REF!</definedName>
    <definedName name="asd" localSheetId="9">#REF!</definedName>
    <definedName name="asd" localSheetId="4">#REF!</definedName>
    <definedName name="asd" localSheetId="6">#REF!</definedName>
    <definedName name="asd" localSheetId="1">#REF!</definedName>
    <definedName name="asd" localSheetId="2">#REF!</definedName>
    <definedName name="asd">#REF!</definedName>
    <definedName name="asdrae" localSheetId="9" hidden="1">#REF!</definedName>
    <definedName name="asdrae" localSheetId="1" hidden="1">#REF!</definedName>
    <definedName name="asdrae" localSheetId="5" hidden="1">#REF!</definedName>
    <definedName name="asdrae" hidden="1">#REF!</definedName>
    <definedName name="asdrra" localSheetId="9">#REF!</definedName>
    <definedName name="asdrra" localSheetId="1">#REF!</definedName>
    <definedName name="asdrra" localSheetId="5">#REF!</definedName>
    <definedName name="asdrra">#REF!</definedName>
    <definedName name="ase" localSheetId="9">#REF!</definedName>
    <definedName name="ase" localSheetId="1">#REF!</definedName>
    <definedName name="ase" localSheetId="5">#REF!</definedName>
    <definedName name="ase">#REF!</definedName>
    <definedName name="aser" localSheetId="9">#REF!</definedName>
    <definedName name="aser" localSheetId="1">#REF!</definedName>
    <definedName name="aser" localSheetId="5">#REF!</definedName>
    <definedName name="aser">#REF!</definedName>
    <definedName name="AsignadoA" localSheetId="9">#REF!</definedName>
    <definedName name="AsignadoA" localSheetId="5">#REF!</definedName>
    <definedName name="AsignadoA">#REF!</definedName>
    <definedName name="ASO" localSheetId="9">#REF!</definedName>
    <definedName name="ASO" localSheetId="5">#REF!</definedName>
    <definedName name="ASO">#REF!</definedName>
    <definedName name="asraa" localSheetId="9">#REF!</definedName>
    <definedName name="asraa" localSheetId="1">#REF!</definedName>
    <definedName name="asraa" localSheetId="5">#REF!</definedName>
    <definedName name="asraa">#REF!</definedName>
    <definedName name="asrraa44" localSheetId="9">#REF!</definedName>
    <definedName name="asrraa44" localSheetId="1">#REF!</definedName>
    <definedName name="asrraa44" localSheetId="5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4">#REF!</definedName>
    <definedName name="ASSUM" localSheetId="6">#REF!</definedName>
    <definedName name="ASSUM" localSheetId="3">#REF!</definedName>
    <definedName name="ASSUM" localSheetId="1">#REF!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 localSheetId="0">[12]!atrade</definedName>
    <definedName name="atrade">[12]!atrade</definedName>
    <definedName name="AUS" localSheetId="8">#REF!</definedName>
    <definedName name="AUS" localSheetId="9">#REF!</definedName>
    <definedName name="AUS" localSheetId="4">#REF!</definedName>
    <definedName name="AUS" localSheetId="6">#REF!</definedName>
    <definedName name="AUS" localSheetId="3">#REF!</definedName>
    <definedName name="AUS" localSheetId="1">#REF!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8">#REF!</definedName>
    <definedName name="AVISO" localSheetId="9">#REF!</definedName>
    <definedName name="AVISO" localSheetId="4">#REF!</definedName>
    <definedName name="AVISO" localSheetId="6">#REF!</definedName>
    <definedName name="AVISO" localSheetId="1">#REF!</definedName>
    <definedName name="AVISO" localSheetId="2">#REF!</definedName>
    <definedName name="AVISO">#REF!</definedName>
    <definedName name="B" localSheetId="8">#REF!</definedName>
    <definedName name="B" localSheetId="9">#REF!</definedName>
    <definedName name="B" localSheetId="4">#REF!</definedName>
    <definedName name="B" localSheetId="6">#REF!</definedName>
    <definedName name="B" localSheetId="1">#REF!</definedName>
    <definedName name="B" localSheetId="2">#REF!</definedName>
    <definedName name="B">#REF!</definedName>
    <definedName name="BAL" localSheetId="8">#REF!</definedName>
    <definedName name="BAL" localSheetId="9">#REF!</definedName>
    <definedName name="BAL" localSheetId="4">#REF!</definedName>
    <definedName name="BAL" localSheetId="6">#REF!</definedName>
    <definedName name="BAL" localSheetId="2">#REF!</definedName>
    <definedName name="BAL">#REF!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3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4">#REF!</definedName>
    <definedName name="BANCOS" localSheetId="6">#REF!</definedName>
    <definedName name="BANCOS" localSheetId="3">#REF!</definedName>
    <definedName name="BANCOS" localSheetId="1">#REF!</definedName>
    <definedName name="BANCOS" localSheetId="2">#REF!</definedName>
    <definedName name="BANCOS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8">#REF!</definedName>
    <definedName name="Batumi_debt" localSheetId="9">#REF!</definedName>
    <definedName name="Batumi_debt" localSheetId="4">#REF!</definedName>
    <definedName name="Batumi_debt" localSheetId="6">#REF!</definedName>
    <definedName name="Batumi_debt" localSheetId="3">#REF!</definedName>
    <definedName name="Batumi_debt" localSheetId="2">#REF!</definedName>
    <definedName name="Batumi_debt">#REF!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3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0">#REF!</definedName>
    <definedName name="BBB" localSheetId="6">#REF!</definedName>
    <definedName name="BBB">#REF!</definedName>
    <definedName name="bbbb" localSheetId="7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3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3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4">#REF!</definedName>
    <definedName name="BC" localSheetId="6">#REF!</definedName>
    <definedName name="BC" localSheetId="3">#REF!</definedName>
    <definedName name="BC" localSheetId="1">#REF!</definedName>
    <definedName name="BC" localSheetId="2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4">#REF!</definedName>
    <definedName name="BCA_NGDP" localSheetId="6">#REF!</definedName>
    <definedName name="BCA_NGDP" localSheetId="3">#REF!</definedName>
    <definedName name="BCA_NGDP" localSheetId="1">#REF!</definedName>
    <definedName name="BCA_NGDP" localSheetId="2">#REF!</definedName>
    <definedName name="BCA_NGDP">#REF!</definedName>
    <definedName name="BCH" localSheetId="8">#REF!</definedName>
    <definedName name="BCH" localSheetId="9">#REF!</definedName>
    <definedName name="BCH" localSheetId="4">#REF!</definedName>
    <definedName name="BCH" localSheetId="6">#REF!</definedName>
    <definedName name="BCH" localSheetId="3">#REF!</definedName>
    <definedName name="BCH" localSheetId="1">#REF!</definedName>
    <definedName name="BCH" localSheetId="2">#REF!</definedName>
    <definedName name="BCH">#REF!</definedName>
    <definedName name="BCH_10G" localSheetId="8">#REF!</definedName>
    <definedName name="BCH_10G" localSheetId="9">#REF!</definedName>
    <definedName name="BCH_10G" localSheetId="4">#REF!</definedName>
    <definedName name="BCH_10G" localSheetId="6">#REF!</definedName>
    <definedName name="BCH_10G" localSheetId="3">#REF!</definedName>
    <definedName name="BCH_10G" localSheetId="1">#REF!</definedName>
    <definedName name="BCH_10G" localSheetId="2">#REF!</definedName>
    <definedName name="BCH_10G">#REF!</definedName>
    <definedName name="BCH_10R" localSheetId="9">#REF!</definedName>
    <definedName name="BCH_10R" localSheetId="5">#REF!</definedName>
    <definedName name="BCH_10R">#REF!</definedName>
    <definedName name="Bcos_Com_20G" localSheetId="9">#REF!</definedName>
    <definedName name="Bcos_Com_20G" localSheetId="5">#REF!</definedName>
    <definedName name="Bcos_Com_20G">#REF!</definedName>
    <definedName name="Bcos_Com20R" localSheetId="9">#REF!</definedName>
    <definedName name="Bcos_Com20R" localSheetId="5">#REF!</definedName>
    <definedName name="Bcos_Com20R">#REF!</definedName>
    <definedName name="BCRD15" localSheetId="9" hidden="1">'[37]Crédito SPNF (fiscal)'!#REF!</definedName>
    <definedName name="BCRD15" localSheetId="5" hidden="1">'[37]Crédito SPNF (fiscal)'!#REF!</definedName>
    <definedName name="BCRD15" hidden="1">'[37]Crédito SPNF (fiscal)'!#REF!</definedName>
    <definedName name="BE">#N/A</definedName>
    <definedName name="BEA" localSheetId="8">#REF!</definedName>
    <definedName name="BEA" localSheetId="9">#REF!</definedName>
    <definedName name="BEA" localSheetId="4">#REF!</definedName>
    <definedName name="BEA" localSheetId="6">#REF!</definedName>
    <definedName name="BEA" localSheetId="3">#REF!</definedName>
    <definedName name="BEA" localSheetId="1">#REF!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4">#REF!</definedName>
    <definedName name="BED" localSheetId="6">#REF!</definedName>
    <definedName name="BED" localSheetId="3">#REF!</definedName>
    <definedName name="BED" localSheetId="1">#REF!</definedName>
    <definedName name="BED" localSheetId="2">#REF!</definedName>
    <definedName name="BED">#REF!</definedName>
    <definedName name="BED_6" localSheetId="8">#REF!</definedName>
    <definedName name="BED_6" localSheetId="9">#REF!</definedName>
    <definedName name="BED_6" localSheetId="4">#REF!</definedName>
    <definedName name="BED_6" localSheetId="6">#REF!</definedName>
    <definedName name="BED_6" localSheetId="3">#REF!</definedName>
    <definedName name="BED_6" localSheetId="1">#REF!</definedName>
    <definedName name="BED_6" localSheetId="2">#REF!</definedName>
    <definedName name="BED_6">#REF!</definedName>
    <definedName name="BEO" localSheetId="8">#REF!</definedName>
    <definedName name="BEO" localSheetId="9">#REF!</definedName>
    <definedName name="BEO" localSheetId="4">#REF!</definedName>
    <definedName name="BEO" localSheetId="6">#REF!</definedName>
    <definedName name="BEO" localSheetId="3">#REF!</definedName>
    <definedName name="BEO" localSheetId="1">#REF!</definedName>
    <definedName name="BEO" localSheetId="2">#REF!</definedName>
    <definedName name="BEO">#REF!</definedName>
    <definedName name="BER" localSheetId="9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4">#REF!</definedName>
    <definedName name="BFD" localSheetId="6">#REF!</definedName>
    <definedName name="BFD" localSheetId="3">#REF!</definedName>
    <definedName name="BFD" localSheetId="1">#REF!</definedName>
    <definedName name="BFD" localSheetId="2">#REF!</definedName>
    <definedName name="BFD">#REF!</definedName>
    <definedName name="BFDA" localSheetId="8">#REF!</definedName>
    <definedName name="BFDA" localSheetId="9">#REF!</definedName>
    <definedName name="BFDA" localSheetId="4">#REF!</definedName>
    <definedName name="BFDA" localSheetId="6">#REF!</definedName>
    <definedName name="BFDA" localSheetId="3">#REF!</definedName>
    <definedName name="BFDA" localSheetId="1">#REF!</definedName>
    <definedName name="BFDA" localSheetId="2">#REF!</definedName>
    <definedName name="BFDA">#REF!</definedName>
    <definedName name="BFDI" localSheetId="8">#REF!</definedName>
    <definedName name="BFDI" localSheetId="9">#REF!</definedName>
    <definedName name="BFDI" localSheetId="4">#REF!</definedName>
    <definedName name="BFDI" localSheetId="6">#REF!</definedName>
    <definedName name="BFDI" localSheetId="3">#REF!</definedName>
    <definedName name="BFDI" localSheetId="1">#REF!</definedName>
    <definedName name="BFDI" localSheetId="2">#REF!</definedName>
    <definedName name="BFDI">#REF!</definedName>
    <definedName name="BFDIL" localSheetId="9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 localSheetId="0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9">#REF!</definedName>
    <definedName name="BFO" localSheetId="0">#REF!</definedName>
    <definedName name="BFO" localSheetId="6">#REF!</definedName>
    <definedName name="BFO" localSheetId="1">#REF!</definedName>
    <definedName name="BFO" localSheetId="2">#REF!</definedName>
    <definedName name="BFO" localSheetId="5">#REF!</definedName>
    <definedName name="BFO">#REF!</definedName>
    <definedName name="BFOA" localSheetId="8">#REF!</definedName>
    <definedName name="BFOA" localSheetId="9">#REF!</definedName>
    <definedName name="BFOA" localSheetId="0">#REF!</definedName>
    <definedName name="BFOA" localSheetId="4">#REF!</definedName>
    <definedName name="BFOA" localSheetId="6">#REF!</definedName>
    <definedName name="BFOA" localSheetId="3">#REF!</definedName>
    <definedName name="BFOA" localSheetId="1">#REF!</definedName>
    <definedName name="BFOA" localSheetId="2">#REF!</definedName>
    <definedName name="BFOA">#REF!</definedName>
    <definedName name="BFOAG" localSheetId="8">#REF!</definedName>
    <definedName name="BFOAG" localSheetId="9">#REF!</definedName>
    <definedName name="BFOAG" localSheetId="4">#REF!</definedName>
    <definedName name="BFOAG" localSheetId="6">#REF!</definedName>
    <definedName name="BFOAG" localSheetId="3">#REF!</definedName>
    <definedName name="BFOAG" localSheetId="1">#REF!</definedName>
    <definedName name="BFOAG" localSheetId="2">#REF!</definedName>
    <definedName name="BFOAG">#REF!</definedName>
    <definedName name="BFOL" localSheetId="9">#REF!</definedName>
    <definedName name="BFOL" localSheetId="5">#REF!</definedName>
    <definedName name="BFOL">#REF!</definedName>
    <definedName name="BFOL_B" localSheetId="9">#REF!</definedName>
    <definedName name="BFOL_B" localSheetId="5">#REF!</definedName>
    <definedName name="BFOL_B">#REF!</definedName>
    <definedName name="BFOL_G" localSheetId="9">#REF!</definedName>
    <definedName name="BFOL_G" localSheetId="5">#REF!</definedName>
    <definedName name="BFOL_G">#REF!</definedName>
    <definedName name="BFOL_L" localSheetId="9">#REF!</definedName>
    <definedName name="BFOL_L" localSheetId="5">#REF!</definedName>
    <definedName name="BFOL_L">#REF!</definedName>
    <definedName name="BFOL_O" localSheetId="9">#REF!</definedName>
    <definedName name="BFOL_O" localSheetId="5">#REF!</definedName>
    <definedName name="BFOL_O">#REF!</definedName>
    <definedName name="BFOL_S" localSheetId="9">#REF!</definedName>
    <definedName name="BFOL_S" localSheetId="5">#REF!</definedName>
    <definedName name="BFOL_S">#REF!</definedName>
    <definedName name="BFOLB" localSheetId="9">#REF!</definedName>
    <definedName name="BFOLB" localSheetId="5">#REF!</definedName>
    <definedName name="BFOLB">#REF!</definedName>
    <definedName name="BFOLG_L" localSheetId="9">#REF!</definedName>
    <definedName name="BFOLG_L" localSheetId="5">#REF!</definedName>
    <definedName name="BFOLG_L">#REF!</definedName>
    <definedName name="BFP" localSheetId="9">#REF!</definedName>
    <definedName name="BFP" localSheetId="5">#REF!</definedName>
    <definedName name="BFP">#REF!</definedName>
    <definedName name="BFPA" localSheetId="9">#REF!</definedName>
    <definedName name="BFPA" localSheetId="5">#REF!</definedName>
    <definedName name="BFPA">#REF!</definedName>
    <definedName name="BFPAG" localSheetId="9">#REF!</definedName>
    <definedName name="BFPAG" localSheetId="5">#REF!</definedName>
    <definedName name="BFPAG">#REF!</definedName>
    <definedName name="BFPL" localSheetId="9">#REF!</definedName>
    <definedName name="BFPL" localSheetId="5">#REF!</definedName>
    <definedName name="BFPL">#REF!</definedName>
    <definedName name="BFPLBN" localSheetId="9">#REF!</definedName>
    <definedName name="BFPLBN" localSheetId="5">#REF!</definedName>
    <definedName name="BFPLBN">#REF!</definedName>
    <definedName name="BFPLD" localSheetId="9">#REF!</definedName>
    <definedName name="BFPLD" localSheetId="5">#REF!</definedName>
    <definedName name="BFPLD">#REF!</definedName>
    <definedName name="BFPLD_G" localSheetId="9">#REF!</definedName>
    <definedName name="BFPLD_G" localSheetId="5">#REF!</definedName>
    <definedName name="BFPLD_G">#REF!</definedName>
    <definedName name="BFPLE" localSheetId="9">#REF!</definedName>
    <definedName name="BFPLE" localSheetId="5">#REF!</definedName>
    <definedName name="BFPLE">#REF!</definedName>
    <definedName name="BFPLE_G" localSheetId="9">#REF!</definedName>
    <definedName name="BFPLE_G" localSheetId="5">#REF!</definedName>
    <definedName name="BFPLE_G">#REF!</definedName>
    <definedName name="BFPLMM" localSheetId="9">#REF!</definedName>
    <definedName name="BFPLMM" localSheetId="5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4">#REF!</definedName>
    <definedName name="BFUND" localSheetId="6">#REF!</definedName>
    <definedName name="BFUND" localSheetId="3">#REF!</definedName>
    <definedName name="BFUND" localSheetId="1">#REF!</definedName>
    <definedName name="BFUND" localSheetId="2">#REF!</definedName>
    <definedName name="BFUND">#REF!</definedName>
    <definedName name="BGS" localSheetId="8">#REF!</definedName>
    <definedName name="BGS" localSheetId="9">#REF!</definedName>
    <definedName name="BGS" localSheetId="4">#REF!</definedName>
    <definedName name="BGS" localSheetId="6">#REF!</definedName>
    <definedName name="BGS" localSheetId="3">#REF!</definedName>
    <definedName name="BGS" localSheetId="1">#REF!</definedName>
    <definedName name="BGS" localSheetId="2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4">#REF!</definedName>
    <definedName name="BIP" localSheetId="6">#REF!</definedName>
    <definedName name="BIP" localSheetId="3">#REF!</definedName>
    <definedName name="BIP" localSheetId="1">#REF!</definedName>
    <definedName name="BIP" localSheetId="2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4">#REF!</definedName>
    <definedName name="BKFA" localSheetId="6">#REF!</definedName>
    <definedName name="BKFA" localSheetId="3">#REF!</definedName>
    <definedName name="BKFA" localSheetId="1">#REF!</definedName>
    <definedName name="BKFA" localSheetId="2">#REF!</definedName>
    <definedName name="BKFA">#REF!</definedName>
    <definedName name="BKO" localSheetId="8">#REF!</definedName>
    <definedName name="BKO" localSheetId="9">#REF!</definedName>
    <definedName name="BKO" localSheetId="4">#REF!</definedName>
    <definedName name="BKO" localSheetId="6">#REF!</definedName>
    <definedName name="BKO" localSheetId="3">#REF!</definedName>
    <definedName name="BKO" localSheetId="1">#REF!</definedName>
    <definedName name="BKO" localSheetId="2">#REF!</definedName>
    <definedName name="BKO">#REF!</definedName>
    <definedName name="bla" localSheetId="8" hidden="1">#REF!</definedName>
    <definedName name="bla" localSheetId="9" hidden="1">#REF!</definedName>
    <definedName name="bla" localSheetId="4" hidden="1">#REF!</definedName>
    <definedName name="bla" localSheetId="6" hidden="1">#REF!</definedName>
    <definedName name="bla" localSheetId="3" hidden="1">#REF!</definedName>
    <definedName name="bla" localSheetId="1" hidden="1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8">#REF!</definedName>
    <definedName name="BM" localSheetId="9">#REF!</definedName>
    <definedName name="BM" localSheetId="4">#REF!</definedName>
    <definedName name="BM" localSheetId="6">#REF!</definedName>
    <definedName name="BM" localSheetId="1">#REF!</definedName>
    <definedName name="BM" localSheetId="2">#REF!</definedName>
    <definedName name="BM">#REF!</definedName>
    <definedName name="BMG">[40]Q6!$E$28:$AH$28</definedName>
    <definedName name="BMII">#N/A</definedName>
    <definedName name="BMII_7" localSheetId="8">#REF!</definedName>
    <definedName name="BMII_7" localSheetId="9">#REF!</definedName>
    <definedName name="BMII_7" localSheetId="0">#REF!</definedName>
    <definedName name="BMII_7" localSheetId="6">#REF!</definedName>
    <definedName name="BMII_7" localSheetId="1">#REF!</definedName>
    <definedName name="BMII_7" localSheetId="2">#REF!</definedName>
    <definedName name="BMII_7" localSheetId="5">#REF!</definedName>
    <definedName name="BMII_7">#REF!</definedName>
    <definedName name="BMIIB">#N/A</definedName>
    <definedName name="BMIIG">#N/A</definedName>
    <definedName name="BMS" localSheetId="8">#REF!</definedName>
    <definedName name="BMS" localSheetId="9">#REF!</definedName>
    <definedName name="BMS" localSheetId="0">#REF!</definedName>
    <definedName name="BMS" localSheetId="6">#REF!</definedName>
    <definedName name="BMS" localSheetId="1">#REF!</definedName>
    <definedName name="BMS" localSheetId="2">#REF!</definedName>
    <definedName name="BMS" localSheetId="5">#REF!</definedName>
    <definedName name="BMS">#REF!</definedName>
    <definedName name="BOG" localSheetId="8">#REF!</definedName>
    <definedName name="BOG" localSheetId="9">#REF!</definedName>
    <definedName name="BOG" localSheetId="0">#REF!</definedName>
    <definedName name="BOG" localSheetId="4">#REF!</definedName>
    <definedName name="BOG" localSheetId="6">#REF!</definedName>
    <definedName name="BOG" localSheetId="3">#REF!</definedName>
    <definedName name="BOG" localSheetId="1">#REF!</definedName>
    <definedName name="BOG" localSheetId="2">#REF!</definedName>
    <definedName name="BOG">#REF!</definedName>
    <definedName name="BOLETIN" localSheetId="8">[32]BCP!#REF!</definedName>
    <definedName name="BOLETIN" localSheetId="9">[32]BCP!#REF!</definedName>
    <definedName name="BOLETIN" localSheetId="0">[32]BCP!#REF!</definedName>
    <definedName name="BOLETIN" localSheetId="4">[32]BCP!#REF!</definedName>
    <definedName name="BOLETIN" localSheetId="6">[32]BCP!#REF!</definedName>
    <definedName name="BOLETIN" localSheetId="3">[32]BCP!#REF!</definedName>
    <definedName name="BOLETIN" localSheetId="1">[32]BCP!#REF!</definedName>
    <definedName name="BOLETIN" localSheetId="2">[32]BCP!#REF!</definedName>
    <definedName name="BOLETIN">[32]BCP!#REF!</definedName>
    <definedName name="BOP">#N/A</definedName>
    <definedName name="BOPUSD" localSheetId="8">#REF!</definedName>
    <definedName name="BOPUSD" localSheetId="9">#REF!</definedName>
    <definedName name="BOPUSD" localSheetId="4">#REF!</definedName>
    <definedName name="BOPUSD" localSheetId="6">#REF!</definedName>
    <definedName name="BOPUSD" localSheetId="3">#REF!</definedName>
    <definedName name="BOPUSD" localSheetId="1">#REF!</definedName>
    <definedName name="BOPUSD" localSheetId="2">#REF!</definedName>
    <definedName name="BOPUSD">#REF!</definedName>
    <definedName name="BRASS" localSheetId="8">#REF!</definedName>
    <definedName name="BRASS" localSheetId="9">#REF!</definedName>
    <definedName name="BRASS" localSheetId="4">#REF!</definedName>
    <definedName name="BRASS" localSheetId="6">#REF!</definedName>
    <definedName name="BRASS" localSheetId="3">#REF!</definedName>
    <definedName name="BRASS" localSheetId="1">#REF!</definedName>
    <definedName name="BRASS" localSheetId="2">#REF!</definedName>
    <definedName name="BRASS">#REF!</definedName>
    <definedName name="BRASS_1" localSheetId="8">#REF!</definedName>
    <definedName name="BRASS_1" localSheetId="9">#REF!</definedName>
    <definedName name="BRASS_1" localSheetId="4">#REF!</definedName>
    <definedName name="BRASS_1" localSheetId="6">#REF!</definedName>
    <definedName name="BRASS_1" localSheetId="3">#REF!</definedName>
    <definedName name="BRASS_1" localSheetId="1">#REF!</definedName>
    <definedName name="BRASS_1" localSheetId="2">#REF!</definedName>
    <definedName name="BRASS_1">#REF!</definedName>
    <definedName name="BRASS_6" localSheetId="9">#REF!</definedName>
    <definedName name="BRASS_6" localSheetId="5">#REF!</definedName>
    <definedName name="BRASS_6">#REF!</definedName>
    <definedName name="BS" localSheetId="9">#REF!</definedName>
    <definedName name="BS" localSheetId="1">#REF!</definedName>
    <definedName name="BS" localSheetId="5">#REF!</definedName>
    <definedName name="BS">#REF!</definedName>
    <definedName name="BS1A" localSheetId="9">#REF!</definedName>
    <definedName name="BS1A" localSheetId="1">#REF!</definedName>
    <definedName name="BS1A" localSheetId="5">#REF!</definedName>
    <definedName name="BS1A">#REF!</definedName>
    <definedName name="BTR" localSheetId="9">#REF!</definedName>
    <definedName name="BTR" localSheetId="5">#REF!</definedName>
    <definedName name="BTR">#REF!</definedName>
    <definedName name="BTRG" localSheetId="9">#REF!</definedName>
    <definedName name="BTRG" localSheetId="5">#REF!</definedName>
    <definedName name="BTRG">#REF!</definedName>
    <definedName name="Budget" localSheetId="9">#REF!</definedName>
    <definedName name="Budget" localSheetId="1">#REF!</definedName>
    <definedName name="Budget" localSheetId="5">#REF!</definedName>
    <definedName name="Budget">#REF!</definedName>
    <definedName name="Button_13">"CLAGA2000_Consolidado_2001_List"</definedName>
    <definedName name="BX" localSheetId="0">#REF!</definedName>
    <definedName name="BX" localSheetId="6">#REF!</definedName>
    <definedName name="BX">#REF!</definedName>
    <definedName name="BXG">[40]Q6!$E$26:$AH$26</definedName>
    <definedName name="BXS" localSheetId="8">#REF!</definedName>
    <definedName name="BXS" localSheetId="9">#REF!</definedName>
    <definedName name="BXS" localSheetId="4">#REF!</definedName>
    <definedName name="BXS" localSheetId="6">#REF!</definedName>
    <definedName name="BXS" localSheetId="1">#REF!</definedName>
    <definedName name="BXS" localSheetId="2">#REF!</definedName>
    <definedName name="BXS">#REF!</definedName>
    <definedName name="C.2" localSheetId="8">#REF!</definedName>
    <definedName name="C.2" localSheetId="9">#REF!</definedName>
    <definedName name="C.2" localSheetId="4">#REF!</definedName>
    <definedName name="C.2" localSheetId="6">#REF!</definedName>
    <definedName name="C.2" localSheetId="1">#REF!</definedName>
    <definedName name="C.2" localSheetId="2">#REF!</definedName>
    <definedName name="C.2">#REF!</definedName>
    <definedName name="C_" localSheetId="8">#REF!</definedName>
    <definedName name="C_" localSheetId="9">#REF!</definedName>
    <definedName name="C_" localSheetId="4">#REF!</definedName>
    <definedName name="C_" localSheetId="6">#REF!</definedName>
    <definedName name="C_" localSheetId="1">#REF!</definedName>
    <definedName name="C_" localSheetId="2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4">OFFSET(#REF!,0,0,COUNT(#REF!),1)</definedName>
    <definedName name="C_1" localSheetId="6">OFFSET(#REF!,0,0,COUNT(#REF!),1)</definedName>
    <definedName name="C_1" localSheetId="1">OFFSET(#REF!,0,0,COUNT(#REF!),1)</definedName>
    <definedName name="C_1" localSheetId="2">OFFSET(#REF!,0,0,COUNT(#REF!),1)</definedName>
    <definedName name="C_1">OFFSET(#REF!,0,0,COUNT(#REF!),1)</definedName>
    <definedName name="C_2" localSheetId="9">OFFSET(#REF!,0,0,COUNT(#REF!),1)</definedName>
    <definedName name="C_2" localSheetId="5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4">#REF!</definedName>
    <definedName name="CAD" localSheetId="6">#REF!</definedName>
    <definedName name="CAD" localSheetId="3">#REF!</definedName>
    <definedName name="CAD" localSheetId="1">#REF!</definedName>
    <definedName name="CAD" localSheetId="2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0">#REF!</definedName>
    <definedName name="CAMARON" localSheetId="6">#REF!</definedName>
    <definedName name="CAMARON">#REF!</definedName>
    <definedName name="Cavg" localSheetId="8">OFFSET(#REF!,0,0,COUNT(#REF!),1)</definedName>
    <definedName name="Cavg" localSheetId="9">OFFSET(#REF!,0,0,COUNT(#REF!),1)</definedName>
    <definedName name="Cavg" localSheetId="4">OFFSET(#REF!,0,0,COUNT(#REF!),1)</definedName>
    <definedName name="Cavg" localSheetId="6">OFFSET(#REF!,0,0,COUNT(#REF!),1)</definedName>
    <definedName name="Cavg" localSheetId="3">OFFSET(#REF!,0,0,COUNT(#REF!),1)</definedName>
    <definedName name="Cavg" localSheetId="1">OFFSET(#REF!,0,0,COUNT(#REF!),1)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3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3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3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3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4">#REF!</definedName>
    <definedName name="CD" localSheetId="6">#REF!</definedName>
    <definedName name="CD" localSheetId="3">#REF!</definedName>
    <definedName name="CD" localSheetId="1">#REF!</definedName>
    <definedName name="CD" localSheetId="2">#REF!</definedName>
    <definedName name="CD">#REF!</definedName>
    <definedName name="CD1A" localSheetId="8">#REF!</definedName>
    <definedName name="CD1A" localSheetId="9">#REF!</definedName>
    <definedName name="CD1A" localSheetId="4">#REF!</definedName>
    <definedName name="CD1A" localSheetId="6">#REF!</definedName>
    <definedName name="CD1A" localSheetId="3">#REF!</definedName>
    <definedName name="CD1A" localSheetId="1">#REF!</definedName>
    <definedName name="CD1A" localSheetId="2">#REF!</definedName>
    <definedName name="CD1A">#REF!</definedName>
    <definedName name="CEMENTO" localSheetId="8">#REF!</definedName>
    <definedName name="CEMENTO" localSheetId="9">#REF!</definedName>
    <definedName name="CEMENTO" localSheetId="4">#REF!</definedName>
    <definedName name="CEMENTO" localSheetId="6">#REF!</definedName>
    <definedName name="CEMENTO" localSheetId="3">#REF!</definedName>
    <definedName name="CEMENTO" localSheetId="2">#REF!</definedName>
    <definedName name="CEMENTO">#REF!</definedName>
    <definedName name="cfdfdf" localSheetId="9" hidden="1">#REF!</definedName>
    <definedName name="cfdfdf" localSheetId="1" hidden="1">#REF!</definedName>
    <definedName name="cfdfdf" localSheetId="5" hidden="1">#REF!</definedName>
    <definedName name="cfdfdf" hidden="1">#REF!</definedName>
    <definedName name="chart" localSheetId="9">#REF!</definedName>
    <definedName name="chart" localSheetId="1">#REF!</definedName>
    <definedName name="chart" localSheetId="5">#REF!</definedName>
    <definedName name="chart">#REF!</definedName>
    <definedName name="CHF" localSheetId="9">#REF!</definedName>
    <definedName name="CHF" localSheetId="1">#REF!</definedName>
    <definedName name="CHF" localSheetId="5">#REF!</definedName>
    <definedName name="CHF">#REF!</definedName>
    <definedName name="CHK5.1" localSheetId="9">#REF!</definedName>
    <definedName name="CHK5.1" localSheetId="5">#REF!</definedName>
    <definedName name="CHK5.1">#REF!</definedName>
    <definedName name="cirr" localSheetId="9">#REF!</definedName>
    <definedName name="cirr" localSheetId="5">#REF!</definedName>
    <definedName name="cirr">#REF!</definedName>
    <definedName name="ClaveDeColor" localSheetId="9">#REF!</definedName>
    <definedName name="ClaveDeColor" localSheetId="5">#REF!</definedName>
    <definedName name="ClaveDeColor">#REF!</definedName>
    <definedName name="CLUB91" localSheetId="9">#REF!</definedName>
    <definedName name="CLUB91" localSheetId="1">#REF!</definedName>
    <definedName name="CLUB91" localSheetId="5">#REF!</definedName>
    <definedName name="CLUB91">#REF!</definedName>
    <definedName name="CMD" localSheetId="9">[32]BCP!#REF!</definedName>
    <definedName name="CMD" localSheetId="5">[32]BCP!#REF!</definedName>
    <definedName name="CMD">[32]BCP!#REF!</definedName>
    <definedName name="cmethapp" localSheetId="8">#REF!,#REF!,#REF!</definedName>
    <definedName name="cmethapp" localSheetId="9">#REF!,#REF!,#REF!</definedName>
    <definedName name="cmethapp" localSheetId="4">#REF!,#REF!,#REF!</definedName>
    <definedName name="cmethapp" localSheetId="6">#REF!,#REF!,#REF!</definedName>
    <definedName name="cmethapp" localSheetId="1">#REF!,#REF!,#REF!</definedName>
    <definedName name="cmethapp" localSheetId="2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4">#REF!</definedName>
    <definedName name="cmethmain" localSheetId="6">#REF!</definedName>
    <definedName name="cmethmain" localSheetId="1">#REF!</definedName>
    <definedName name="cmethmain" localSheetId="2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4">OFFSET(#REF!,0,0,COUNT(#REF!),1)</definedName>
    <definedName name="Cmin" localSheetId="6">OFFSET(#REF!,0,0,COUNT(#REF!),1)</definedName>
    <definedName name="Cmin" localSheetId="1">OFFSET(#REF!,0,0,COUNT(#REF!),1)</definedName>
    <definedName name="Cmin" localSheetId="2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4">#REF!</definedName>
    <definedName name="CN" localSheetId="6">#REF!</definedName>
    <definedName name="CN" localSheetId="3">#REF!</definedName>
    <definedName name="CN" localSheetId="1">#REF!</definedName>
    <definedName name="CN" localSheetId="2">#REF!</definedName>
    <definedName name="CN">#REF!</definedName>
    <definedName name="CN1A" localSheetId="8">#REF!</definedName>
    <definedName name="CN1A" localSheetId="9">#REF!</definedName>
    <definedName name="CN1A" localSheetId="4">#REF!</definedName>
    <definedName name="CN1A" localSheetId="6">#REF!</definedName>
    <definedName name="CN1A" localSheetId="3">#REF!</definedName>
    <definedName name="CN1A" localSheetId="1">#REF!</definedName>
    <definedName name="CN1A" localSheetId="2">#REF!</definedName>
    <definedName name="CN1A">#REF!</definedName>
    <definedName name="Color1" localSheetId="8">#REF!</definedName>
    <definedName name="Color1" localSheetId="9">#REF!</definedName>
    <definedName name="Color1" localSheetId="4">#REF!</definedName>
    <definedName name="Color1" localSheetId="6">#REF!</definedName>
    <definedName name="Color1" localSheetId="3">#REF!</definedName>
    <definedName name="Color1" localSheetId="2">#REF!</definedName>
    <definedName name="Color1">#REF!</definedName>
    <definedName name="Color2" localSheetId="9">#REF!</definedName>
    <definedName name="Color2" localSheetId="5">#REF!</definedName>
    <definedName name="Color2">#REF!</definedName>
    <definedName name="Color3" localSheetId="9">#REF!</definedName>
    <definedName name="Color3" localSheetId="5">#REF!</definedName>
    <definedName name="Color3">#REF!</definedName>
    <definedName name="Color4" localSheetId="9">#REF!</definedName>
    <definedName name="Color4" localSheetId="5">#REF!</definedName>
    <definedName name="Color4">#REF!</definedName>
    <definedName name="Color5" localSheetId="9">#REF!</definedName>
    <definedName name="Color5" localSheetId="5">#REF!</definedName>
    <definedName name="Color5">#REF!</definedName>
    <definedName name="Color6" localSheetId="9">#REF!</definedName>
    <definedName name="Color6" localSheetId="5">#REF!</definedName>
    <definedName name="Color6">#REF!</definedName>
    <definedName name="COM" localSheetId="9">#REF!</definedName>
    <definedName name="COM" localSheetId="5">#REF!</definedName>
    <definedName name="COM">#REF!</definedName>
    <definedName name="CONS1">[41]MONTHLY!$BP$4:$CA$4</definedName>
    <definedName name="CONS2">[41]MONTHLY!$CB$4:$CM$4</definedName>
    <definedName name="CONSOL" localSheetId="8">#REF!</definedName>
    <definedName name="CONSOL" localSheetId="9">#REF!</definedName>
    <definedName name="CONSOL" localSheetId="4">#REF!</definedName>
    <definedName name="CONSOL" localSheetId="6">#REF!</definedName>
    <definedName name="CONSOL" localSheetId="1">#REF!</definedName>
    <definedName name="CONSOL" localSheetId="2">#REF!</definedName>
    <definedName name="CONSOL">#REF!</definedName>
    <definedName name="CONSOLC2" localSheetId="8">#REF!</definedName>
    <definedName name="CONSOLC2" localSheetId="9">#REF!</definedName>
    <definedName name="CONSOLC2" localSheetId="4">#REF!</definedName>
    <definedName name="CONSOLC2" localSheetId="6">#REF!</definedName>
    <definedName name="CONSOLC2" localSheetId="1">#REF!</definedName>
    <definedName name="CONSOLC2" localSheetId="2">#REF!</definedName>
    <definedName name="CONSOLC2">#REF!</definedName>
    <definedName name="copystart" localSheetId="8">#REF!</definedName>
    <definedName name="copystart" localSheetId="9">#REF!</definedName>
    <definedName name="copystart" localSheetId="4">#REF!</definedName>
    <definedName name="copystart" localSheetId="6">#REF!</definedName>
    <definedName name="copystart" localSheetId="1">#REF!</definedName>
    <definedName name="copystart" localSheetId="2">#REF!</definedName>
    <definedName name="copystart">#REF!</definedName>
    <definedName name="Copytodebt" localSheetId="8">'[1]in-out'!#REF!</definedName>
    <definedName name="Copytodebt" localSheetId="9">'[1]in-out'!#REF!</definedName>
    <definedName name="Copytodebt" localSheetId="4">'[1]in-out'!#REF!</definedName>
    <definedName name="Copytodebt" localSheetId="6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8">#REF!</definedName>
    <definedName name="COUNT" localSheetId="9">#REF!</definedName>
    <definedName name="COUNT" localSheetId="4">#REF!</definedName>
    <definedName name="COUNT" localSheetId="6">#REF!</definedName>
    <definedName name="COUNT" localSheetId="1">#REF!</definedName>
    <definedName name="COUNT" localSheetId="2">#REF!</definedName>
    <definedName name="COUNT">#REF!</definedName>
    <definedName name="COUNTER" localSheetId="8">#REF!</definedName>
    <definedName name="COUNTER" localSheetId="9">#REF!</definedName>
    <definedName name="COUNTER" localSheetId="4">#REF!</definedName>
    <definedName name="COUNTER" localSheetId="6">#REF!</definedName>
    <definedName name="COUNTER" localSheetId="1">#REF!</definedName>
    <definedName name="COUNTER" localSheetId="2">#REF!</definedName>
    <definedName name="COUNTER">#REF!</definedName>
    <definedName name="cp" localSheetId="8" hidden="1">'[42]C Summary'!#REF!</definedName>
    <definedName name="cp" localSheetId="9" hidden="1">'[42]C Summary'!#REF!</definedName>
    <definedName name="cp" localSheetId="4" hidden="1">'[42]C Summary'!#REF!</definedName>
    <definedName name="cp" localSheetId="6" hidden="1">'[42]C Summary'!#REF!</definedName>
    <definedName name="cp" localSheetId="1" hidden="1">'[42]C Summary'!#REF!</definedName>
    <definedName name="cp" localSheetId="2" hidden="1">'[42]C Summary'!#REF!</definedName>
    <definedName name="cp" hidden="1">'[42]C Summary'!#REF!</definedName>
    <definedName name="CPF" localSheetId="8">#REF!</definedName>
    <definedName name="CPF" localSheetId="9">#REF!</definedName>
    <definedName name="CPF" localSheetId="4">#REF!</definedName>
    <definedName name="CPF" localSheetId="6">#REF!</definedName>
    <definedName name="CPF" localSheetId="1">#REF!</definedName>
    <definedName name="CPF" localSheetId="2">#REF!</definedName>
    <definedName name="CPF">#REF!</definedName>
    <definedName name="CPI_Core" localSheetId="8">#REF!</definedName>
    <definedName name="CPI_Core" localSheetId="9">#REF!</definedName>
    <definedName name="CPI_Core" localSheetId="4">#REF!</definedName>
    <definedName name="CPI_Core" localSheetId="6">#REF!</definedName>
    <definedName name="CPI_Core" localSheetId="1">#REF!</definedName>
    <definedName name="CPI_Core" localSheetId="2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4">#REF!</definedName>
    <definedName name="CPI_NAT_monthly" localSheetId="6">#REF!</definedName>
    <definedName name="CPI_NAT_monthly" localSheetId="1">#REF!</definedName>
    <definedName name="CPI_NAT_monthly" localSheetId="2">#REF!</definedName>
    <definedName name="CPI_NAT_monthly">#REF!</definedName>
    <definedName name="CREDITOBCH" localSheetId="9">#REF!</definedName>
    <definedName name="CREDITOBCH" localSheetId="5">#REF!</definedName>
    <definedName name="CREDITOBCH">#REF!</definedName>
    <definedName name="CREDITORSB" localSheetId="9">#REF!</definedName>
    <definedName name="CREDITORSB" localSheetId="5">#REF!</definedName>
    <definedName name="CREDITORSB">#REF!</definedName>
    <definedName name="Crng" localSheetId="8">OFFSET(#REF!,0,0,COUNT(#REF!),1)</definedName>
    <definedName name="Crng" localSheetId="9">OFFSET(#REF!,0,0,COUNT(#REF!),1)</definedName>
    <definedName name="Crng" localSheetId="4">OFFSET(#REF!,0,0,COUNT(#REF!),1)</definedName>
    <definedName name="Crng" localSheetId="6">OFFSET(#REF!,0,0,COUNT(#REF!),1)</definedName>
    <definedName name="Crng" localSheetId="3">OFFSET(#REF!,0,0,COUNT(#REF!),1)</definedName>
    <definedName name="Crng" localSheetId="1">OFFSET(#REF!,0,0,COUNT(#REF!),1)</definedName>
    <definedName name="Crng" localSheetId="2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4">#REF!</definedName>
    <definedName name="Crt" localSheetId="6">#REF!</definedName>
    <definedName name="Crt" localSheetId="3">#REF!</definedName>
    <definedName name="Crt" localSheetId="1">#REF!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8">#REF!</definedName>
    <definedName name="CRUZ" localSheetId="9">#REF!</definedName>
    <definedName name="CRUZ" localSheetId="4">#REF!</definedName>
    <definedName name="CRUZ" localSheetId="6">#REF!</definedName>
    <definedName name="CRUZ" localSheetId="1">#REF!</definedName>
    <definedName name="CRUZ" localSheetId="2">#REF!</definedName>
    <definedName name="CRUZ">#REF!</definedName>
    <definedName name="CRUZ1" localSheetId="8">#REF!</definedName>
    <definedName name="CRUZ1" localSheetId="9">#REF!</definedName>
    <definedName name="CRUZ1" localSheetId="4">#REF!</definedName>
    <definedName name="CRUZ1" localSheetId="6">#REF!</definedName>
    <definedName name="CRUZ1" localSheetId="1">#REF!</definedName>
    <definedName name="CRUZ1" localSheetId="2">#REF!</definedName>
    <definedName name="CRUZ1">#REF!</definedName>
    <definedName name="CS" localSheetId="8">#REF!</definedName>
    <definedName name="CS" localSheetId="9">#REF!</definedName>
    <definedName name="CS" localSheetId="4">#REF!</definedName>
    <definedName name="CS" localSheetId="6">#REF!</definedName>
    <definedName name="CS" localSheetId="1">#REF!</definedName>
    <definedName name="CS" localSheetId="2">#REF!</definedName>
    <definedName name="CS">#REF!</definedName>
    <definedName name="CS1A" localSheetId="9">#REF!</definedName>
    <definedName name="CS1A" localSheetId="1">#REF!</definedName>
    <definedName name="CS1A" localSheetId="5">#REF!</definedName>
    <definedName name="CS1A">#REF!</definedName>
    <definedName name="CUENTASMON" localSheetId="9">[32]BCP!#REF!</definedName>
    <definedName name="CUENTASMON" localSheetId="5">[32]BCP!#REF!</definedName>
    <definedName name="CUENTASMON">[32]BCP!#REF!</definedName>
    <definedName name="CurMonth" localSheetId="8">#REF!</definedName>
    <definedName name="CurMonth" localSheetId="9">#REF!</definedName>
    <definedName name="CurMonth" localSheetId="4">#REF!</definedName>
    <definedName name="CurMonth" localSheetId="6">#REF!</definedName>
    <definedName name="CurMonth" localSheetId="1">#REF!</definedName>
    <definedName name="CurMonth" localSheetId="2">#REF!</definedName>
    <definedName name="CurMonth">#REF!</definedName>
    <definedName name="Currency" localSheetId="8">#REF!</definedName>
    <definedName name="Currency" localSheetId="9">#REF!</definedName>
    <definedName name="Currency" localSheetId="4">#REF!</definedName>
    <definedName name="Currency" localSheetId="6">#REF!</definedName>
    <definedName name="Currency" localSheetId="1">#REF!</definedName>
    <definedName name="Currency" localSheetId="2">#REF!</definedName>
    <definedName name="Currency">#REF!</definedName>
    <definedName name="cutoff">'[43]LIC cutoff'!$A$2:$B$15</definedName>
    <definedName name="d" localSheetId="8" hidden="1">'[44]Fax a enviar'!#REF!</definedName>
    <definedName name="d" localSheetId="9" hidden="1">'[44]Fax a enviar'!#REF!</definedName>
    <definedName name="d" localSheetId="4" hidden="1">'[44]Fax a enviar'!#REF!</definedName>
    <definedName name="d" localSheetId="6" hidden="1">'[44]Fax a enviar'!#REF!</definedName>
    <definedName name="d" localSheetId="3" hidden="1">'[44]Fax a enviar'!#REF!</definedName>
    <definedName name="d" localSheetId="1" hidden="1">'[44]Fax a enviar'!#REF!</definedName>
    <definedName name="d" localSheetId="2" hidden="1">'[44]Fax a enviar'!#REF!</definedName>
    <definedName name="d" hidden="1">'[44]Fax a enviar'!#REF!</definedName>
    <definedName name="D_B" localSheetId="8">#REF!</definedName>
    <definedName name="D_B" localSheetId="9">#REF!</definedName>
    <definedName name="D_B" localSheetId="4">#REF!</definedName>
    <definedName name="D_B" localSheetId="6">#REF!</definedName>
    <definedName name="D_B" localSheetId="1">#REF!</definedName>
    <definedName name="D_B" localSheetId="2">#REF!</definedName>
    <definedName name="D_B">#REF!</definedName>
    <definedName name="D_G" localSheetId="8">#REF!</definedName>
    <definedName name="D_G" localSheetId="9">#REF!</definedName>
    <definedName name="D_G" localSheetId="4">#REF!</definedName>
    <definedName name="D_G" localSheetId="6">#REF!</definedName>
    <definedName name="D_G" localSheetId="1">#REF!</definedName>
    <definedName name="D_G" localSheetId="2">#REF!</definedName>
    <definedName name="D_G">#REF!</definedName>
    <definedName name="D_Ind" localSheetId="8">#REF!</definedName>
    <definedName name="D_Ind" localSheetId="9">#REF!</definedName>
    <definedName name="D_Ind" localSheetId="4">#REF!</definedName>
    <definedName name="D_Ind" localSheetId="6">#REF!</definedName>
    <definedName name="D_Ind" localSheetId="1">#REF!</definedName>
    <definedName name="D_Ind" localSheetId="2">#REF!</definedName>
    <definedName name="D_Ind">#REF!</definedName>
    <definedName name="D_L" localSheetId="9">#REF!</definedName>
    <definedName name="D_L" localSheetId="5">#REF!</definedName>
    <definedName name="D_L">#REF!</definedName>
    <definedName name="D_O" localSheetId="9">#REF!</definedName>
    <definedName name="D_O" localSheetId="5">#REF!</definedName>
    <definedName name="D_O">#REF!</definedName>
    <definedName name="D_S" localSheetId="9">#REF!</definedName>
    <definedName name="D_S" localSheetId="5">#REF!</definedName>
    <definedName name="D_S">#REF!</definedName>
    <definedName name="D_SRM" localSheetId="9">#REF!</definedName>
    <definedName name="D_SRM" localSheetId="5">#REF!</definedName>
    <definedName name="D_SRM">#REF!</definedName>
    <definedName name="D_SY" localSheetId="9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5">#REF!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4">#REF!</definedName>
    <definedName name="data" localSheetId="6">#REF!</definedName>
    <definedName name="data" localSheetId="3">#REF!</definedName>
    <definedName name="data" localSheetId="1">#REF!</definedName>
    <definedName name="data" localSheetId="2">#REF!</definedName>
    <definedName name="data">#REF!</definedName>
    <definedName name="data1" localSheetId="8">#REF!</definedName>
    <definedName name="data1" localSheetId="9">#REF!</definedName>
    <definedName name="data1" localSheetId="4">#REF!</definedName>
    <definedName name="data1" localSheetId="6">#REF!</definedName>
    <definedName name="data1" localSheetId="3">#REF!</definedName>
    <definedName name="data1" localSheetId="1">#REF!</definedName>
    <definedName name="data1" localSheetId="2">#REF!</definedName>
    <definedName name="data1">#REF!</definedName>
    <definedName name="Data2" localSheetId="8">#REF!</definedName>
    <definedName name="Data2" localSheetId="9">#REF!</definedName>
    <definedName name="Data2" localSheetId="4">#REF!</definedName>
    <definedName name="Data2" localSheetId="6">#REF!</definedName>
    <definedName name="Data2" localSheetId="3">#REF!</definedName>
    <definedName name="Data2" localSheetId="1">#REF!</definedName>
    <definedName name="Data2" localSheetId="2">#REF!</definedName>
    <definedName name="Data2">#REF!</definedName>
    <definedName name="Dataset" localSheetId="9">#REF!</definedName>
    <definedName name="Dataset" localSheetId="1">#REF!</definedName>
    <definedName name="Dataset" localSheetId="5">#REF!</definedName>
    <definedName name="Dataset">#REF!</definedName>
    <definedName name="date" localSheetId="1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4">#REF!</definedName>
    <definedName name="Dates1" localSheetId="6">#REF!</definedName>
    <definedName name="Dates1" localSheetId="1">#REF!</definedName>
    <definedName name="Dates1" localSheetId="2">#REF!</definedName>
    <definedName name="Dates1">#REF!</definedName>
    <definedName name="DB" localSheetId="8">#REF!</definedName>
    <definedName name="DB" localSheetId="9">#REF!</definedName>
    <definedName name="DB" localSheetId="4">#REF!</definedName>
    <definedName name="DB" localSheetId="6">#REF!</definedName>
    <definedName name="DB" localSheetId="1">#REF!</definedName>
    <definedName name="DB" localSheetId="2">#REF!</definedName>
    <definedName name="DB">#REF!</definedName>
    <definedName name="dbo" localSheetId="8">#REF!</definedName>
    <definedName name="dbo" localSheetId="9">#REF!</definedName>
    <definedName name="dbo" localSheetId="4">#REF!</definedName>
    <definedName name="dbo" localSheetId="6">#REF!</definedName>
    <definedName name="dbo" localSheetId="1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3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4">#REF!</definedName>
    <definedName name="DDD" localSheetId="6">#REF!</definedName>
    <definedName name="DDD" localSheetId="3">#REF!</definedName>
    <definedName name="DDD" localSheetId="1">#REF!</definedName>
    <definedName name="DDD" localSheetId="2">#REF!</definedName>
    <definedName name="DDD">#REF!</definedName>
    <definedName name="dddd" localSheetId="7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3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3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4" hidden="1">#REF!</definedName>
    <definedName name="ddgdg" localSheetId="6" hidden="1">#REF!</definedName>
    <definedName name="ddgdg" localSheetId="3" hidden="1">#REF!</definedName>
    <definedName name="ddgdg" localSheetId="1" hidden="1">#REF!</definedName>
    <definedName name="ddgdg" localSheetId="2" hidden="1">#REF!</definedName>
    <definedName name="ddgdg" hidden="1">#REF!</definedName>
    <definedName name="Deal_Date">'[36]Inter-Bank'!$B$5</definedName>
    <definedName name="DEBRIEF" localSheetId="8">#REF!</definedName>
    <definedName name="DEBRIEF" localSheetId="9">#REF!</definedName>
    <definedName name="DEBRIEF" localSheetId="4">#REF!</definedName>
    <definedName name="DEBRIEF" localSheetId="6">#REF!</definedName>
    <definedName name="DEBRIEF" localSheetId="1">#REF!</definedName>
    <definedName name="DEBRIEF" localSheetId="2">#REF!</definedName>
    <definedName name="DEBRIEF">#REF!</definedName>
    <definedName name="DEBT" localSheetId="8">#REF!</definedName>
    <definedName name="DEBT" localSheetId="9">#REF!</definedName>
    <definedName name="DEBT" localSheetId="4">#REF!</definedName>
    <definedName name="DEBT" localSheetId="6">#REF!</definedName>
    <definedName name="DEBT" localSheetId="1">#REF!</definedName>
    <definedName name="DEBT" localSheetId="2">#REF!</definedName>
    <definedName name="DEBT">#REF!</definedName>
    <definedName name="DEFL" localSheetId="8">#REF!</definedName>
    <definedName name="DEFL" localSheetId="9">#REF!</definedName>
    <definedName name="DEFL" localSheetId="4">#REF!</definedName>
    <definedName name="DEFL" localSheetId="6">#REF!</definedName>
    <definedName name="DEFL" localSheetId="2">#REF!</definedName>
    <definedName name="DEFL">#REF!</definedName>
    <definedName name="DEG" localSheetId="9">#REF!</definedName>
    <definedName name="DEG" localSheetId="1">#REF!</definedName>
    <definedName name="DEG" localSheetId="5">#REF!</definedName>
    <definedName name="DEG">#REF!</definedName>
    <definedName name="DEMEURO" localSheetId="9">#REF!</definedName>
    <definedName name="DEMEURO" localSheetId="1">#REF!</definedName>
    <definedName name="DEMEURO" localSheetId="5">#REF!</definedName>
    <definedName name="DEMEURO">#REF!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3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0">#REF!</definedName>
    <definedName name="DES" localSheetId="6">#REF!</definedName>
    <definedName name="DES">#REF!</definedName>
    <definedName name="dfdf" localSheetId="8" hidden="1">'[44]Fax a enviar'!#REF!</definedName>
    <definedName name="dfdf" localSheetId="9" hidden="1">'[44]Fax a enviar'!#REF!</definedName>
    <definedName name="dfdf" localSheetId="0" hidden="1">'[44]Fax a enviar'!#REF!</definedName>
    <definedName name="dfdf" localSheetId="4" hidden="1">'[44]Fax a enviar'!#REF!</definedName>
    <definedName name="dfdf" localSheetId="6" hidden="1">'[44]Fax a enviar'!#REF!</definedName>
    <definedName name="dfdf" localSheetId="3" hidden="1">'[44]Fax a enviar'!#REF!</definedName>
    <definedName name="dfdf" localSheetId="1" hidden="1">'[44]Fax a enviar'!#REF!</definedName>
    <definedName name="dfdf" localSheetId="2" hidden="1">'[44]Fax a enviar'!#REF!</definedName>
    <definedName name="dfdf" hidden="1">'[44]Fax a enviar'!#REF!</definedName>
    <definedName name="dfdfsd" localSheetId="8" hidden="1">'[46]Fax a enviar'!#REF!</definedName>
    <definedName name="dfdfsd" localSheetId="9" hidden="1">'[46]Fax a enviar'!#REF!</definedName>
    <definedName name="dfdfsd" localSheetId="0" hidden="1">'[46]Fax a enviar'!#REF!</definedName>
    <definedName name="dfdfsd" localSheetId="4" hidden="1">'[46]Fax a enviar'!#REF!</definedName>
    <definedName name="dfdfsd" localSheetId="6" hidden="1">'[46]Fax a enviar'!#REF!</definedName>
    <definedName name="dfdfsd" localSheetId="3" hidden="1">'[46]Fax a enviar'!#REF!</definedName>
    <definedName name="dfdfsd" localSheetId="1" hidden="1">'[46]Fax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8" hidden="1">#REF!</definedName>
    <definedName name="dfdgfdsfsd" localSheetId="9" hidden="1">#REF!</definedName>
    <definedName name="dfdgfdsfsd" localSheetId="4" hidden="1">#REF!</definedName>
    <definedName name="dfdgfdsfsd" localSheetId="6" hidden="1">#REF!</definedName>
    <definedName name="dfdgfdsfsd" localSheetId="1" hidden="1">#REF!</definedName>
    <definedName name="dfdgfdsfsd" localSheetId="2" hidden="1">#REF!</definedName>
    <definedName name="dfdgfdsfsd" hidden="1">#REF!</definedName>
    <definedName name="dfgd" localSheetId="8">#REF!</definedName>
    <definedName name="dfgd" localSheetId="9">#REF!</definedName>
    <definedName name="dfgd" localSheetId="4">#REF!</definedName>
    <definedName name="dfgd" localSheetId="6">#REF!</definedName>
    <definedName name="dfgd" localSheetId="1">#REF!</definedName>
    <definedName name="dfgd" localSheetId="2">#REF!</definedName>
    <definedName name="dfgd">#REF!</definedName>
    <definedName name="DG" localSheetId="8">#REF!</definedName>
    <definedName name="DG" localSheetId="9">#REF!</definedName>
    <definedName name="DG" localSheetId="4">#REF!</definedName>
    <definedName name="DG" localSheetId="6">#REF!</definedName>
    <definedName name="DG" localSheetId="2">#REF!</definedName>
    <definedName name="DG">#REF!</definedName>
    <definedName name="DG_S" localSheetId="9">#REF!</definedName>
    <definedName name="DG_S" localSheetId="5">#REF!</definedName>
    <definedName name="DG_S">#REF!</definedName>
    <definedName name="dgdgd" localSheetId="9" hidden="1">#REF!</definedName>
    <definedName name="dgdgd" localSheetId="1" hidden="1">#REF!</definedName>
    <definedName name="dgdgd" localSheetId="5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8">#REF!</definedName>
    <definedName name="DiscountRate" localSheetId="9">#REF!</definedName>
    <definedName name="DiscountRate" localSheetId="4">#REF!</definedName>
    <definedName name="DiscountRate" localSheetId="6">#REF!</definedName>
    <definedName name="DiscountRate" localSheetId="1">#REF!</definedName>
    <definedName name="DiscountRate" localSheetId="2">#REF!</definedName>
    <definedName name="DiscountRate">#REF!</definedName>
    <definedName name="DIVISOR" localSheetId="8">#REF!</definedName>
    <definedName name="DIVISOR" localSheetId="9">#REF!</definedName>
    <definedName name="DIVISOR" localSheetId="4">#REF!</definedName>
    <definedName name="DIVISOR" localSheetId="6">#REF!</definedName>
    <definedName name="DIVISOR" localSheetId="1">#REF!</definedName>
    <definedName name="DIVISOR" localSheetId="2">#REF!</definedName>
    <definedName name="DIVISOR">#REF!</definedName>
    <definedName name="DIVISOR1" localSheetId="8">#REF!</definedName>
    <definedName name="DIVISOR1" localSheetId="9">#REF!</definedName>
    <definedName name="DIVISOR1" localSheetId="4">#REF!</definedName>
    <definedName name="DIVISOR1" localSheetId="6">#REF!</definedName>
    <definedName name="DIVISOR1" localSheetId="1">#REF!</definedName>
    <definedName name="DIVISOR1" localSheetId="2">#REF!</definedName>
    <definedName name="DIVISOR1">#REF!</definedName>
    <definedName name="DKK" localSheetId="9">#REF!</definedName>
    <definedName name="DKK" localSheetId="1">#REF!</definedName>
    <definedName name="DKK" localSheetId="5">#REF!</definedName>
    <definedName name="DKK">#REF!</definedName>
    <definedName name="DKR" localSheetId="9">#REF!</definedName>
    <definedName name="DKR" localSheetId="1">#REF!</definedName>
    <definedName name="DKR" localSheetId="5">#REF!</definedName>
    <definedName name="DKR">#REF!</definedName>
    <definedName name="DM" localSheetId="9">#REF!</definedName>
    <definedName name="DM" localSheetId="1">#REF!</definedName>
    <definedName name="DM" localSheetId="5">#REF!</definedName>
    <definedName name="DM">#REF!</definedName>
    <definedName name="DM1A" localSheetId="9">#REF!</definedName>
    <definedName name="DM1A" localSheetId="1">#REF!</definedName>
    <definedName name="DM1A" localSheetId="5">#REF!</definedName>
    <definedName name="DM1A">#REF!</definedName>
    <definedName name="DO" localSheetId="9">#REF!</definedName>
    <definedName name="DO" localSheetId="5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4">#REF!</definedName>
    <definedName name="DR" localSheetId="6">#REF!</definedName>
    <definedName name="DR" localSheetId="3">#REF!</definedName>
    <definedName name="DR" localSheetId="1">#REF!</definedName>
    <definedName name="DR" localSheetId="2">#REF!</definedName>
    <definedName name="DR">#REF!</definedName>
    <definedName name="DR1A" localSheetId="8">#REF!</definedName>
    <definedName name="DR1A" localSheetId="9">#REF!</definedName>
    <definedName name="DR1A" localSheetId="4">#REF!</definedName>
    <definedName name="DR1A" localSheetId="6">#REF!</definedName>
    <definedName name="DR1A" localSheetId="3">#REF!</definedName>
    <definedName name="DR1A" localSheetId="1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8">#REF!</definedName>
    <definedName name="DSA_Assumptions" localSheetId="9">#REF!</definedName>
    <definedName name="DSA_Assumptions" localSheetId="4">#REF!</definedName>
    <definedName name="DSA_Assumptions" localSheetId="6">#REF!</definedName>
    <definedName name="DSA_Assumptions" localSheetId="1">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'[44]Fax a enviar'!#REF!</definedName>
    <definedName name="dsds" localSheetId="9" hidden="1">'[44]Fax a enviar'!#REF!</definedName>
    <definedName name="dsds" localSheetId="4" hidden="1">'[44]Fax a enviar'!#REF!</definedName>
    <definedName name="dsds" localSheetId="1" hidden="1">'[44]Fax a enviar'!#REF!</definedName>
    <definedName name="dsds" localSheetId="2" hidden="1">'[44]Fax a enviar'!#REF!</definedName>
    <definedName name="dsds" hidden="1">'[44]Fax a enviar'!#REF!</definedName>
    <definedName name="DSI" localSheetId="8">#REF!</definedName>
    <definedName name="DSI" localSheetId="9">#REF!</definedName>
    <definedName name="DSI" localSheetId="4">#REF!</definedName>
    <definedName name="DSI" localSheetId="6">#REF!</definedName>
    <definedName name="DSI" localSheetId="1">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4">#REF!</definedName>
    <definedName name="DSP" localSheetId="6">#REF!</definedName>
    <definedName name="DSP" localSheetId="1">#REF!</definedName>
    <definedName name="DSP" localSheetId="2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4">#REF!</definedName>
    <definedName name="DSPG" localSheetId="6">#REF!</definedName>
    <definedName name="DSPG" localSheetId="1">#REF!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4">#REF!</definedName>
    <definedName name="DY" localSheetId="6">#REF!</definedName>
    <definedName name="DY" localSheetId="1">#REF!</definedName>
    <definedName name="DY" localSheetId="2">#REF!</definedName>
    <definedName name="DY">#REF!</definedName>
    <definedName name="DY1A" localSheetId="8">#REF!</definedName>
    <definedName name="DY1A" localSheetId="9">#REF!</definedName>
    <definedName name="DY1A" localSheetId="4">#REF!</definedName>
    <definedName name="DY1A" localSheetId="6">#REF!</definedName>
    <definedName name="DY1A" localSheetId="1">#REF!</definedName>
    <definedName name="DY1A" localSheetId="2">#REF!</definedName>
    <definedName name="DY1A">#REF!</definedName>
    <definedName name="E" localSheetId="8">#REF!</definedName>
    <definedName name="E" localSheetId="9">#REF!</definedName>
    <definedName name="E" localSheetId="4">#REF!</definedName>
    <definedName name="E" localSheetId="6">#REF!</definedName>
    <definedName name="E" localSheetId="1">#REF!</definedName>
    <definedName name="E">#REF!</definedName>
    <definedName name="EBRD" localSheetId="9">#REF!</definedName>
    <definedName name="EBRD" localSheetId="5">#REF!</definedName>
    <definedName name="EBRD">#REF!</definedName>
    <definedName name="ECU" localSheetId="9">#REF!</definedName>
    <definedName name="ECU" localSheetId="1">#REF!</definedName>
    <definedName name="ECU" localSheetId="5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3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3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3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3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3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3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4" hidden="1">#REF!</definedName>
    <definedName name="eeeeeeeeee" localSheetId="6" hidden="1">#REF!</definedName>
    <definedName name="eeeeeeeeee" localSheetId="3" hidden="1">#REF!</definedName>
    <definedName name="eeeeeeeeee" localSheetId="1" hidden="1">#REF!</definedName>
    <definedName name="eeeeeeeeee" localSheetId="2" hidden="1">#REF!</definedName>
    <definedName name="eeeeeeeeee" hidden="1">#REF!</definedName>
    <definedName name="efdgd" localSheetId="8" hidden="1">'[49]Fax a enviar'!#REF!</definedName>
    <definedName name="efdgd" localSheetId="9" hidden="1">'[49]Fax a enviar'!#REF!</definedName>
    <definedName name="efdgd" localSheetId="4" hidden="1">'[49]Fax a enviar'!#REF!</definedName>
    <definedName name="efdgd" localSheetId="6" hidden="1">'[49]Fax a enviar'!#REF!</definedName>
    <definedName name="efdgd" localSheetId="3" hidden="1">'[49]Fax a enviar'!#REF!</definedName>
    <definedName name="efdgd" localSheetId="1" hidden="1">'[49]Fax a enviar'!#REF!</definedName>
    <definedName name="efdgd" localSheetId="2" hidden="1">'[49]Fax a enviar'!#REF!</definedName>
    <definedName name="efdgd" hidden="1">'[49]Fax a enviar'!#REF!</definedName>
    <definedName name="efefte" localSheetId="8" hidden="1">'[49]Fax a enviar'!#REF!</definedName>
    <definedName name="efefte" localSheetId="4" hidden="1">'[49]Fax a enviar'!#REF!</definedName>
    <definedName name="efefte" localSheetId="6" hidden="1">'[49]Fax a enviar'!#REF!</definedName>
    <definedName name="efefte" localSheetId="3" hidden="1">'[49]Fax a enviar'!#REF!</definedName>
    <definedName name="efefte" localSheetId="1" hidden="1">'[49]Fax a enviar'!#REF!</definedName>
    <definedName name="efefte" localSheetId="2" hidden="1">'[49]Fax a enviar'!#REF!</definedName>
    <definedName name="efefte" hidden="1">'[49]Fax a enviar'!#REF!</definedName>
    <definedName name="efsdfsd" localSheetId="8" hidden="1">#REF!</definedName>
    <definedName name="efsdfsd" localSheetId="9" hidden="1">#REF!</definedName>
    <definedName name="efsdfsd" localSheetId="4" hidden="1">#REF!</definedName>
    <definedName name="efsdfsd" localSheetId="6" hidden="1">#REF!</definedName>
    <definedName name="efsdfsd" localSheetId="3" hidden="1">#REF!</definedName>
    <definedName name="efsdfsd" localSheetId="1" hidden="1">#REF!</definedName>
    <definedName name="efsdfsd" localSheetId="2" hidden="1">#REF!</definedName>
    <definedName name="efsdfsd" hidden="1">#REF!</definedName>
    <definedName name="eka" localSheetId="8">#REF!</definedName>
    <definedName name="eka" localSheetId="9">#REF!</definedName>
    <definedName name="eka" localSheetId="4">#REF!</definedName>
    <definedName name="eka" localSheetId="6">#REF!</definedName>
    <definedName name="eka" localSheetId="1">#REF!</definedName>
    <definedName name="eka" localSheetId="2">#REF!</definedName>
    <definedName name="eka">#REF!</definedName>
    <definedName name="EMISION" localSheetId="8">[32]BCP!#REF!</definedName>
    <definedName name="EMISION" localSheetId="9">[32]BCP!#REF!</definedName>
    <definedName name="EMISION" localSheetId="4">[32]BCP!#REF!</definedName>
    <definedName name="EMISION" localSheetId="6">[32]BCP!#REF!</definedName>
    <definedName name="EMISION" localSheetId="2">[32]BCP!#REF!</definedName>
    <definedName name="EMISION">[32]BCP!#REF!</definedName>
    <definedName name="empty" localSheetId="8">#REF!</definedName>
    <definedName name="empty" localSheetId="9">#REF!</definedName>
    <definedName name="empty" localSheetId="4">#REF!</definedName>
    <definedName name="empty" localSheetId="6">#REF!</definedName>
    <definedName name="empty" localSheetId="1">#REF!</definedName>
    <definedName name="empty" localSheetId="2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4">#REF!</definedName>
    <definedName name="enri" localSheetId="6">#REF!</definedName>
    <definedName name="enri" localSheetId="1">#REF!</definedName>
    <definedName name="enri" localSheetId="2">#REF!</definedName>
    <definedName name="enri">#REF!</definedName>
    <definedName name="erererer" localSheetId="8" hidden="1">'[44]Fax a enviar'!#REF!</definedName>
    <definedName name="erererer" localSheetId="9" hidden="1">'[44]Fax a enviar'!#REF!</definedName>
    <definedName name="erererer" localSheetId="4" hidden="1">'[44]Fax a enviar'!#REF!</definedName>
    <definedName name="erererer" localSheetId="6" hidden="1">'[44]Fax a enviar'!#REF!</definedName>
    <definedName name="erererer" localSheetId="1" hidden="1">'[44]Fax a enviar'!#REF!</definedName>
    <definedName name="erererer" localSheetId="2" hidden="1">'[44]Fax a enviar'!#REF!</definedName>
    <definedName name="erererer" hidden="1">'[44]Fax a enviar'!#REF!</definedName>
    <definedName name="ererwrw" localSheetId="8" hidden="1">'[47]Fax a enviar'!#REF!</definedName>
    <definedName name="ererwrw" localSheetId="9" hidden="1">'[47]Fax a enviar'!#REF!</definedName>
    <definedName name="ererwrw" localSheetId="4" hidden="1">'[47]Fax a enviar'!#REF!</definedName>
    <definedName name="ererwrw" localSheetId="6" hidden="1">'[47]Fax a enviar'!#REF!</definedName>
    <definedName name="ererwrw" localSheetId="1" hidden="1">'[47]Fax a enviar'!#REF!</definedName>
    <definedName name="ererwrw" localSheetId="2" hidden="1">'[47]Fax a enviar'!#REF!</definedName>
    <definedName name="ererwrw" hidden="1">'[47]Fax a enviar'!#REF!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3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3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3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0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0">#REF!</definedName>
    <definedName name="esafr" localSheetId="4">#REF!</definedName>
    <definedName name="esafr" localSheetId="6">#REF!</definedName>
    <definedName name="esafr" localSheetId="3">#REF!</definedName>
    <definedName name="esafr" localSheetId="1">#REF!</definedName>
    <definedName name="esafr" localSheetId="2">#REF!</definedName>
    <definedName name="esafr">#REF!</definedName>
    <definedName name="ESC" localSheetId="8">#REF!</definedName>
    <definedName name="ESC" localSheetId="9">#REF!</definedName>
    <definedName name="ESC" localSheetId="4">#REF!</definedName>
    <definedName name="ESC" localSheetId="6">#REF!</definedName>
    <definedName name="ESC" localSheetId="3">#REF!</definedName>
    <definedName name="ESC" localSheetId="1">#REF!</definedName>
    <definedName name="ESC" localSheetId="2">#REF!</definedName>
    <definedName name="ESC">#REF!</definedName>
    <definedName name="ESTRUCTURA" localSheetId="8" hidden="1">[4]C!#REF!</definedName>
    <definedName name="ESTRUCTURA" localSheetId="9" hidden="1">[4]C!#REF!</definedName>
    <definedName name="ESTRUCTURA" localSheetId="4" hidden="1">[4]C!#REF!</definedName>
    <definedName name="ESTRUCTURA" localSheetId="6" hidden="1">[4]C!#REF!</definedName>
    <definedName name="ESTRUCTURA" localSheetId="3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4" hidden="1">#REF!</definedName>
    <definedName name="etewte" localSheetId="6" hidden="1">#REF!</definedName>
    <definedName name="etewte" localSheetId="3" hidden="1">#REF!</definedName>
    <definedName name="etewte" localSheetId="1" hidden="1">#REF!</definedName>
    <definedName name="etewte" localSheetId="2" hidden="1">#REF!</definedName>
    <definedName name="etewte" hidden="1">#REF!</definedName>
    <definedName name="etwt" localSheetId="8" hidden="1">#REF!</definedName>
    <definedName name="etwt" localSheetId="9" hidden="1">#REF!</definedName>
    <definedName name="etwt" localSheetId="4" hidden="1">#REF!</definedName>
    <definedName name="etwt" localSheetId="6" hidden="1">#REF!</definedName>
    <definedName name="etwt" localSheetId="3" hidden="1">#REF!</definedName>
    <definedName name="etwt" localSheetId="1" hidden="1">#REF!</definedName>
    <definedName name="etwt" localSheetId="2" hidden="1">#REF!</definedName>
    <definedName name="etwt" hidden="1">#REF!</definedName>
    <definedName name="EURCRUDE87" localSheetId="8">#REF!</definedName>
    <definedName name="EURCRUDE87" localSheetId="9">#REF!</definedName>
    <definedName name="EURCRUDE87" localSheetId="4">#REF!</definedName>
    <definedName name="EURCRUDE87" localSheetId="6">#REF!</definedName>
    <definedName name="EURCRUDE87" localSheetId="3">#REF!</definedName>
    <definedName name="EURCRUDE87" localSheetId="1">#REF!</definedName>
    <definedName name="EURCRUDE87" localSheetId="2">#REF!</definedName>
    <definedName name="EURCRUDE87">#REF!</definedName>
    <definedName name="EURCRUDE88" localSheetId="9">#REF!</definedName>
    <definedName name="EURCRUDE88" localSheetId="1">#REF!</definedName>
    <definedName name="EURCRUDE88" localSheetId="5">#REF!</definedName>
    <definedName name="EURCRUDE88">#REF!</definedName>
    <definedName name="EURO" localSheetId="9">#REF!</definedName>
    <definedName name="EURO" localSheetId="1">#REF!</definedName>
    <definedName name="EURO" localSheetId="5">#REF!</definedName>
    <definedName name="EURO">#REF!</definedName>
    <definedName name="EURO1" localSheetId="9">#REF!</definedName>
    <definedName name="EURO1" localSheetId="1">#REF!</definedName>
    <definedName name="EURO1" localSheetId="5">#REF!</definedName>
    <definedName name="EURO1">#REF!</definedName>
    <definedName name="EURPROD87" localSheetId="9">#REF!</definedName>
    <definedName name="EURPROD87" localSheetId="1">#REF!</definedName>
    <definedName name="EURPROD87" localSheetId="5">#REF!</definedName>
    <definedName name="EURPROD87">#REF!</definedName>
    <definedName name="EURPROD88" localSheetId="9">#REF!</definedName>
    <definedName name="EURPROD88" localSheetId="1">#REF!</definedName>
    <definedName name="EURPROD88" localSheetId="5">#REF!</definedName>
    <definedName name="EURPROD88">#REF!</definedName>
    <definedName name="EURTOT87" localSheetId="9">#REF!</definedName>
    <definedName name="EURTOT87" localSheetId="1">#REF!</definedName>
    <definedName name="EURTOT87" localSheetId="5">#REF!</definedName>
    <definedName name="EURTOT87">#REF!</definedName>
    <definedName name="EURTOT88" localSheetId="9">#REF!</definedName>
    <definedName name="EURTOT88" localSheetId="1">#REF!</definedName>
    <definedName name="EURTOT88" localSheetId="5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8">#REF!</definedName>
    <definedName name="FAL" localSheetId="9">#REF!</definedName>
    <definedName name="FAL" localSheetId="4">#REF!</definedName>
    <definedName name="FAL" localSheetId="6">#REF!</definedName>
    <definedName name="FAL" localSheetId="1">#REF!</definedName>
    <definedName name="FAL" localSheetId="2">#REF!</definedName>
    <definedName name="FAL">#REF!</definedName>
    <definedName name="FB" localSheetId="8">#REF!</definedName>
    <definedName name="FB" localSheetId="9">#REF!</definedName>
    <definedName name="FB" localSheetId="4">#REF!</definedName>
    <definedName name="FB" localSheetId="6">#REF!</definedName>
    <definedName name="FB" localSheetId="1">#REF!</definedName>
    <definedName name="FB" localSheetId="2">#REF!</definedName>
    <definedName name="FB">#REF!</definedName>
    <definedName name="FB1A" localSheetId="8">#REF!</definedName>
    <definedName name="FB1A" localSheetId="9">#REF!</definedName>
    <definedName name="FB1A" localSheetId="4">#REF!</definedName>
    <definedName name="FB1A" localSheetId="6">#REF!</definedName>
    <definedName name="FB1A" localSheetId="1">#REF!</definedName>
    <definedName name="FB1A" localSheetId="2">#REF!</definedName>
    <definedName name="FB1A">#REF!</definedName>
    <definedName name="fdfd" localSheetId="8" hidden="1">'[24]Fax a enviar'!#REF!</definedName>
    <definedName name="fdfd" localSheetId="9" hidden="1">'[24]Fax a enviar'!#REF!</definedName>
    <definedName name="fdfd" localSheetId="4" hidden="1">'[24]Fax a enviar'!#REF!</definedName>
    <definedName name="fdfd" localSheetId="6" hidden="1">'[24]Fax a enviar'!#REF!</definedName>
    <definedName name="fdfd" localSheetId="2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4" hidden="1">#REF!</definedName>
    <definedName name="fdfdd" localSheetId="6" hidden="1">#REF!</definedName>
    <definedName name="fdfdd" localSheetId="1" hidden="1">#REF!</definedName>
    <definedName name="fdfdd" localSheetId="2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4" hidden="1">#REF!</definedName>
    <definedName name="fdfddf" localSheetId="6" hidden="1">#REF!</definedName>
    <definedName name="fdfddf" localSheetId="1" hidden="1">#REF!</definedName>
    <definedName name="fdfddf" localSheetId="2" hidden="1">#REF!</definedName>
    <definedName name="fdfddf" hidden="1">#REF!</definedName>
    <definedName name="fdfdf" localSheetId="8" hidden="1">'[24]Fax a enviar'!#REF!</definedName>
    <definedName name="fdfdf" localSheetId="9" hidden="1">'[24]Fax a enviar'!#REF!</definedName>
    <definedName name="fdfdf" localSheetId="4" hidden="1">'[24]Fax a enviar'!#REF!</definedName>
    <definedName name="fdfdf" localSheetId="6" hidden="1">'[24]Fax a enviar'!#REF!</definedName>
    <definedName name="fdfdf" localSheetId="2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4" hidden="1">#REF!</definedName>
    <definedName name="fdfds" localSheetId="6" hidden="1">#REF!</definedName>
    <definedName name="fdfds" localSheetId="1" hidden="1">#REF!</definedName>
    <definedName name="fdfds" localSheetId="2" hidden="1">#REF!</definedName>
    <definedName name="fdfds" hidden="1">#REF!</definedName>
    <definedName name="fdfdsafsdf" localSheetId="8" hidden="1">'[46]Fax a enviar'!#REF!</definedName>
    <definedName name="fdfdsafsdf" localSheetId="9" hidden="1">'[46]Fax a enviar'!#REF!</definedName>
    <definedName name="fdfdsafsdf" localSheetId="4" hidden="1">'[46]Fax a enviar'!#REF!</definedName>
    <definedName name="fdfdsafsdf" localSheetId="6" hidden="1">'[46]Fax a enviar'!#REF!</definedName>
    <definedName name="fdfdsafsdf" localSheetId="1" hidden="1">'[46]Fax a enviar'!#REF!</definedName>
    <definedName name="fdfdsafsdf" localSheetId="2" hidden="1">'[46]Fax a enviar'!#REF!</definedName>
    <definedName name="fdfdsafsdf" hidden="1">'[46]Fax a enviar'!#REF!</definedName>
    <definedName name="fdfdsf" localSheetId="8" hidden="1">#REF!</definedName>
    <definedName name="fdfdsf" localSheetId="9" hidden="1">#REF!</definedName>
    <definedName name="fdfdsf" localSheetId="4" hidden="1">#REF!</definedName>
    <definedName name="fdfdsf" localSheetId="6" hidden="1">#REF!</definedName>
    <definedName name="fdfdsf" localSheetId="1" hidden="1">#REF!</definedName>
    <definedName name="fdfdsf" localSheetId="2" hidden="1">#REF!</definedName>
    <definedName name="fdfdsf" hidden="1">#REF!</definedName>
    <definedName name="fdfsd" localSheetId="8" hidden="1">'[34]Fax a enviar'!#REF!</definedName>
    <definedName name="fdfsd" localSheetId="9" hidden="1">'[34]Fax a enviar'!#REF!</definedName>
    <definedName name="fdfsd" localSheetId="4" hidden="1">'[34]Fax a enviar'!#REF!</definedName>
    <definedName name="fdfsd" localSheetId="6" hidden="1">'[34]Fax a enviar'!#REF!</definedName>
    <definedName name="fdfsd" localSheetId="1" hidden="1">'[34]Fax a enviar'!#REF!</definedName>
    <definedName name="fdfsd" localSheetId="2" hidden="1">'[34]Fax a enviar'!#REF!</definedName>
    <definedName name="fdfsd" hidden="1">'[34]Fax a enviar'!#REF!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3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3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4">#REF!</definedName>
    <definedName name="FF" localSheetId="6">#REF!</definedName>
    <definedName name="FF" localSheetId="3">#REF!</definedName>
    <definedName name="FF" localSheetId="1">#REF!</definedName>
    <definedName name="FF" localSheetId="2">#REF!</definedName>
    <definedName name="FF">#REF!</definedName>
    <definedName name="FF1A" localSheetId="8">#REF!</definedName>
    <definedName name="FF1A" localSheetId="9">#REF!</definedName>
    <definedName name="FF1A" localSheetId="4">#REF!</definedName>
    <definedName name="FF1A" localSheetId="6">#REF!</definedName>
    <definedName name="FF1A" localSheetId="3">#REF!</definedName>
    <definedName name="FF1A" localSheetId="1">#REF!</definedName>
    <definedName name="FF1A" localSheetId="2">#REF!</definedName>
    <definedName name="FF1A">#REF!</definedName>
    <definedName name="fff" localSheetId="8" hidden="1">#REF!</definedName>
    <definedName name="fff" localSheetId="9" hidden="1">#REF!</definedName>
    <definedName name="fff" localSheetId="4" hidden="1">#REF!</definedName>
    <definedName name="fff" localSheetId="6" hidden="1">#REF!</definedName>
    <definedName name="fff" localSheetId="3" hidden="1">#REF!</definedName>
    <definedName name="fff" localSheetId="1" hidden="1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3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4">#REF!</definedName>
    <definedName name="fffff" localSheetId="6">#REF!</definedName>
    <definedName name="fffff" localSheetId="3">#REF!</definedName>
    <definedName name="fffff" localSheetId="1">#REF!</definedName>
    <definedName name="fffff" localSheetId="2">#REF!</definedName>
    <definedName name="fffff">#REF!</definedName>
    <definedName name="ffffff" localSheetId="8" hidden="1">#REF!</definedName>
    <definedName name="ffffff" localSheetId="9" hidden="1">#REF!</definedName>
    <definedName name="ffffff" localSheetId="4" hidden="1">#REF!</definedName>
    <definedName name="ffffff" localSheetId="6" hidden="1">#REF!</definedName>
    <definedName name="ffffff" localSheetId="3" hidden="1">#REF!</definedName>
    <definedName name="ffffff" localSheetId="1" hidden="1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3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0">#REF!</definedName>
    <definedName name="FFNN" localSheetId="6">#REF!</definedName>
    <definedName name="FFNN">#REF!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3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8">#REF!</definedName>
    <definedName name="Fig.1" localSheetId="9">#REF!</definedName>
    <definedName name="Fig.1" localSheetId="4">#REF!</definedName>
    <definedName name="Fig.1" localSheetId="6">#REF!</definedName>
    <definedName name="Fig.1" localSheetId="1">#REF!</definedName>
    <definedName name="Fig.1" localSheetId="2">#REF!</definedName>
    <definedName name="Fig.1">#REF!</definedName>
    <definedName name="FigTitle" localSheetId="8">#REF!</definedName>
    <definedName name="FigTitle" localSheetId="9">#REF!</definedName>
    <definedName name="FigTitle" localSheetId="4">#REF!</definedName>
    <definedName name="FigTitle" localSheetId="6">#REF!</definedName>
    <definedName name="FigTitle" localSheetId="1">#REF!</definedName>
    <definedName name="FigTitle" localSheetId="2">#REF!</definedName>
    <definedName name="FigTitle">#REF!</definedName>
    <definedName name="Figure.3" localSheetId="8">#REF!</definedName>
    <definedName name="Figure.3" localSheetId="9">#REF!</definedName>
    <definedName name="Figure.3" localSheetId="4">#REF!</definedName>
    <definedName name="Figure.3" localSheetId="6">#REF!</definedName>
    <definedName name="Figure.3" localSheetId="1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3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 localSheetId="0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0">#REF!</definedName>
    <definedName name="Fisca" localSheetId="4">#REF!</definedName>
    <definedName name="Fisca" localSheetId="6">#REF!</definedName>
    <definedName name="Fisca" localSheetId="3">#REF!</definedName>
    <definedName name="Fisca" localSheetId="1">#REF!</definedName>
    <definedName name="Fisca" localSheetId="2">#REF!</definedName>
    <definedName name="Fisca">#REF!</definedName>
    <definedName name="FMI" localSheetId="8">[32]BCP!#REF!</definedName>
    <definedName name="FMI" localSheetId="9">[32]BCP!#REF!</definedName>
    <definedName name="FMI" localSheetId="0">[32]BCP!#REF!</definedName>
    <definedName name="FMI" localSheetId="4">[32]BCP!#REF!</definedName>
    <definedName name="FMI" localSheetId="6">[32]BCP!#REF!</definedName>
    <definedName name="FMI" localSheetId="3">[32]BCP!#REF!</definedName>
    <definedName name="FMI" localSheetId="1">[32]BCP!#REF!</definedName>
    <definedName name="FMI" localSheetId="2">[32]BCP!#REF!</definedName>
    <definedName name="FMI">[32]BCP!#REF!</definedName>
    <definedName name="FMK" localSheetId="8">#REF!</definedName>
    <definedName name="FMK" localSheetId="9">#REF!</definedName>
    <definedName name="FMK" localSheetId="4">#REF!</definedName>
    <definedName name="FMK" localSheetId="6">#REF!</definedName>
    <definedName name="FMK" localSheetId="3">#REF!</definedName>
    <definedName name="FMK" localSheetId="1">#REF!</definedName>
    <definedName name="FMK" localSheetId="2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4">#REF!</definedName>
    <definedName name="FRAMENO" localSheetId="6">#REF!</definedName>
    <definedName name="FRAMENO" localSheetId="1">#REF!</definedName>
    <definedName name="FRAMENO" localSheetId="2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4">#REF!</definedName>
    <definedName name="framework_macro" localSheetId="6">#REF!</definedName>
    <definedName name="framework_macro" localSheetId="1">#REF!</definedName>
    <definedName name="framework_macro" localSheetId="2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4">#REF!</definedName>
    <definedName name="framework_macro_new" localSheetId="6">#REF!</definedName>
    <definedName name="framework_macro_new" localSheetId="1">#REF!</definedName>
    <definedName name="framework_macro_new" localSheetId="2">#REF!</definedName>
    <definedName name="framework_macro_new">#REF!</definedName>
    <definedName name="framework_monetary" localSheetId="9">#REF!</definedName>
    <definedName name="framework_monetary" localSheetId="5">#REF!</definedName>
    <definedName name="framework_monetary">#REF!</definedName>
    <definedName name="FRAMEYES" localSheetId="9">#REF!</definedName>
    <definedName name="FRAMEYES" localSheetId="5">#REF!</definedName>
    <definedName name="FRAMEYES">#REF!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3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4">#REF!</definedName>
    <definedName name="FRFEURO" localSheetId="6">#REF!</definedName>
    <definedName name="FRFEURO" localSheetId="3">#REF!</definedName>
    <definedName name="FRFEURO" localSheetId="1">#REF!</definedName>
    <definedName name="FRFEURO" localSheetId="2">#REF!</definedName>
    <definedName name="FRFEURO">#REF!</definedName>
    <definedName name="FS" localSheetId="8">#REF!</definedName>
    <definedName name="FS" localSheetId="9">#REF!</definedName>
    <definedName name="FS" localSheetId="4">#REF!</definedName>
    <definedName name="FS" localSheetId="6">#REF!</definedName>
    <definedName name="FS" localSheetId="3">#REF!</definedName>
    <definedName name="FS" localSheetId="1">#REF!</definedName>
    <definedName name="FS" localSheetId="2">#REF!</definedName>
    <definedName name="FS">#REF!</definedName>
    <definedName name="FS1A" localSheetId="8">#REF!</definedName>
    <definedName name="FS1A" localSheetId="9">#REF!</definedName>
    <definedName name="FS1A" localSheetId="4">#REF!</definedName>
    <definedName name="FS1A" localSheetId="6">#REF!</definedName>
    <definedName name="FS1A" localSheetId="3">#REF!</definedName>
    <definedName name="FS1A" localSheetId="1">#REF!</definedName>
    <definedName name="FS1A" localSheetId="2">#REF!</definedName>
    <definedName name="FS1A">#REF!</definedName>
    <definedName name="fsdfsd" localSheetId="8" hidden="1">[53]C!#REF!</definedName>
    <definedName name="fsdfsd" localSheetId="9" hidden="1">[53]C!#REF!</definedName>
    <definedName name="fsdfsd" localSheetId="4" hidden="1">[53]C!#REF!</definedName>
    <definedName name="fsdfsd" localSheetId="6" hidden="1">[53]C!#REF!</definedName>
    <definedName name="fsdfsd" localSheetId="3" hidden="1">[53]C!#REF!</definedName>
    <definedName name="fsdfsd" localSheetId="2" hidden="1">[53]C!#REF!</definedName>
    <definedName name="fsdfsd" hidden="1">[53]C!#REF!</definedName>
    <definedName name="fsdsdfa" localSheetId="8" hidden="1">'[46]Fax a enviar'!#REF!</definedName>
    <definedName name="fsdsdfa" localSheetId="9" hidden="1">'[46]Fax a enviar'!#REF!</definedName>
    <definedName name="fsdsdfa" localSheetId="4" hidden="1">'[46]Fax a enviar'!#REF!</definedName>
    <definedName name="fsdsdfa" localSheetId="6" hidden="1">'[46]Fax a enviar'!#REF!</definedName>
    <definedName name="fsdsdfa" localSheetId="3" hidden="1">'[46]Fax a enviar'!#REF!</definedName>
    <definedName name="fsdsdfa" localSheetId="2" hidden="1">'[46]Fax a enviar'!#REF!</definedName>
    <definedName name="fsdsdfa" hidden="1">'[46]Fax a enviar'!#REF!</definedName>
    <definedName name="FT" localSheetId="8">#REF!</definedName>
    <definedName name="FT" localSheetId="9">#REF!</definedName>
    <definedName name="FT" localSheetId="4">#REF!</definedName>
    <definedName name="FT" localSheetId="6">#REF!</definedName>
    <definedName name="FT" localSheetId="1">#REF!</definedName>
    <definedName name="FT" localSheetId="2">#REF!</definedName>
    <definedName name="FT">#REF!</definedName>
    <definedName name="FT1A" localSheetId="8">#REF!</definedName>
    <definedName name="FT1A" localSheetId="9">#REF!</definedName>
    <definedName name="FT1A" localSheetId="4">#REF!</definedName>
    <definedName name="FT1A" localSheetId="6">#REF!</definedName>
    <definedName name="FT1A" localSheetId="1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3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3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4">#REF!</definedName>
    <definedName name="FUENTE" localSheetId="6">#REF!</definedName>
    <definedName name="FUENTE" localSheetId="3">#REF!</definedName>
    <definedName name="FUENTE" localSheetId="1">#REF!</definedName>
    <definedName name="FUENTE" localSheetId="2">#REF!</definedName>
    <definedName name="FUENTE">#REF!</definedName>
    <definedName name="fuente1" localSheetId="8">#REF!</definedName>
    <definedName name="fuente1" localSheetId="9">#REF!</definedName>
    <definedName name="fuente1" localSheetId="4">#REF!</definedName>
    <definedName name="fuente1" localSheetId="6">#REF!</definedName>
    <definedName name="fuente1" localSheetId="3">#REF!</definedName>
    <definedName name="fuente1" localSheetId="1">#REF!</definedName>
    <definedName name="fuente1" localSheetId="2">#REF!</definedName>
    <definedName name="fuente1">#REF!</definedName>
    <definedName name="FUENTE2" localSheetId="8">#REF!</definedName>
    <definedName name="FUENTE2" localSheetId="9">#REF!</definedName>
    <definedName name="FUENTE2" localSheetId="4">#REF!</definedName>
    <definedName name="FUENTE2" localSheetId="6">#REF!</definedName>
    <definedName name="FUENTE2" localSheetId="3">#REF!</definedName>
    <definedName name="FUENTE2" localSheetId="2">#REF!</definedName>
    <definedName name="FUENTE2">#REF!</definedName>
    <definedName name="Fuentes" localSheetId="9">#REF!</definedName>
    <definedName name="Fuentes" localSheetId="5">#REF!</definedName>
    <definedName name="Fuentes">#REF!</definedName>
    <definedName name="fx" localSheetId="9">#REF!</definedName>
    <definedName name="fx" localSheetId="1">#REF!</definedName>
    <definedName name="fx" localSheetId="5">#REF!</definedName>
    <definedName name="fx">#REF!</definedName>
    <definedName name="G" localSheetId="7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3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 localSheetId="0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0">#REF!</definedName>
    <definedName name="GAPFGFROM" localSheetId="4">#REF!</definedName>
    <definedName name="GAPFGFROM" localSheetId="6">#REF!</definedName>
    <definedName name="GAPFGFROM" localSheetId="3">#REF!</definedName>
    <definedName name="GAPFGFROM" localSheetId="1">#REF!</definedName>
    <definedName name="GAPFGFROM" localSheetId="2">#REF!</definedName>
    <definedName name="GAPFGFROM">#REF!</definedName>
    <definedName name="GAPFGTO" localSheetId="8">#REF!</definedName>
    <definedName name="GAPFGTO" localSheetId="9">#REF!</definedName>
    <definedName name="GAPFGTO" localSheetId="4">#REF!</definedName>
    <definedName name="GAPFGTO" localSheetId="6">#REF!</definedName>
    <definedName name="GAPFGTO" localSheetId="3">#REF!</definedName>
    <definedName name="GAPFGTO" localSheetId="1">#REF!</definedName>
    <definedName name="GAPFGTO" localSheetId="2">#REF!</definedName>
    <definedName name="GAPFGTO">#REF!</definedName>
    <definedName name="GAPSTFROM" localSheetId="9">#REF!</definedName>
    <definedName name="GAPSTFROM" localSheetId="5">#REF!</definedName>
    <definedName name="GAPSTFROM">#REF!</definedName>
    <definedName name="GAPSTTO" localSheetId="9">#REF!</definedName>
    <definedName name="GAPSTTO" localSheetId="5">#REF!</definedName>
    <definedName name="GAPSTTO">#REF!</definedName>
    <definedName name="GAPTEST" localSheetId="9">#REF!</definedName>
    <definedName name="GAPTEST" localSheetId="5">#REF!</definedName>
    <definedName name="GAPTEST">#REF!</definedName>
    <definedName name="GAPTESTFG" localSheetId="9">#REF!</definedName>
    <definedName name="GAPTESTFG" localSheetId="5">#REF!</definedName>
    <definedName name="GAPTESTFG">#REF!</definedName>
    <definedName name="GAZZETTE" localSheetId="9">#REF!</definedName>
    <definedName name="GAZZETTE" localSheetId="5">#REF!</definedName>
    <definedName name="GAZZETTE">#REF!</definedName>
    <definedName name="GBP" localSheetId="9">#REF!</definedName>
    <definedName name="GBP" localSheetId="1">#REF!</definedName>
    <definedName name="GBP" localSheetId="5">#REF!</definedName>
    <definedName name="GBP">#REF!</definedName>
    <definedName name="GCB_NGDP">#N/A</definedName>
    <definedName name="gdg" localSheetId="9" hidden="1">'[44]Fax a enviar'!#REF!</definedName>
    <definedName name="gdg" localSheetId="1" hidden="1">'[44]Fax a enviar'!#REF!</definedName>
    <definedName name="gdg" localSheetId="5" hidden="1">'[44]Fax a enviar'!#REF!</definedName>
    <definedName name="gdg" hidden="1">'[44]Fax a enviar'!#REF!</definedName>
    <definedName name="gdgd" localSheetId="9" hidden="1">'[49]Fax a enviar'!#REF!</definedName>
    <definedName name="gdgd" localSheetId="1" hidden="1">'[49]Fax a enviar'!#REF!</definedName>
    <definedName name="gdgd" localSheetId="5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4" hidden="1">#REF!</definedName>
    <definedName name="ggfrfff" localSheetId="6" hidden="1">#REF!</definedName>
    <definedName name="ggfrfff" localSheetId="3" hidden="1">#REF!</definedName>
    <definedName name="ggfrfff" localSheetId="1" hidden="1">#REF!</definedName>
    <definedName name="ggfrfff" localSheetId="2" hidden="1">#REF!</definedName>
    <definedName name="ggfrfff" hidden="1">#REF!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3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8" hidden="1">#REF!</definedName>
    <definedName name="ggggggggggggggg" localSheetId="9" hidden="1">#REF!</definedName>
    <definedName name="ggggggggggggggg" localSheetId="4" hidden="1">#REF!</definedName>
    <definedName name="ggggggggggggggg" localSheetId="6" hidden="1">#REF!</definedName>
    <definedName name="ggggggggggggggg" localSheetId="1" hidden="1">#REF!</definedName>
    <definedName name="ggggggggggggggg" localSheetId="2" hidden="1">#REF!</definedName>
    <definedName name="ggggggggggggggg" hidden="1">#REF!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3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0">#REF!</definedName>
    <definedName name="GL_Z" localSheetId="6">#REF!</definedName>
    <definedName name="GL_Z">#REF!</definedName>
    <definedName name="gni">[43]GNIpc!$A$1:$R$235</definedName>
    <definedName name="goafrica" localSheetId="7">[56]!goafrica</definedName>
    <definedName name="goafrica" localSheetId="0">[56]!goafrica</definedName>
    <definedName name="goafrica">[56]!goafrica</definedName>
    <definedName name="goasia" localSheetId="7">[56]!goasia</definedName>
    <definedName name="goasia" localSheetId="0">[56]!goasia</definedName>
    <definedName name="goasia">[56]!goasia</definedName>
    <definedName name="GOB" localSheetId="8">#REF!</definedName>
    <definedName name="GOB" localSheetId="9">#REF!</definedName>
    <definedName name="GOB" localSheetId="4">#REF!</definedName>
    <definedName name="GOB" localSheetId="6">#REF!</definedName>
    <definedName name="GOB" localSheetId="1">#REF!</definedName>
    <definedName name="GOB" localSheetId="2">#REF!</definedName>
    <definedName name="GOB">#REF!</definedName>
    <definedName name="goeeup" localSheetId="7">[56]!goeeup</definedName>
    <definedName name="goeeup" localSheetId="0">[56]!goeeup</definedName>
    <definedName name="goeeup">[56]!goeeup</definedName>
    <definedName name="goeurope" localSheetId="7">[56]!goeurope</definedName>
    <definedName name="goeurope" localSheetId="0">[56]!goeurope</definedName>
    <definedName name="goeurope">[56]!goeurope</definedName>
    <definedName name="golamerica" localSheetId="7">[56]!golamerica</definedName>
    <definedName name="golamerica" localSheetId="0">[56]!golamerica</definedName>
    <definedName name="golamerica">[56]!golamerica</definedName>
    <definedName name="gomeast" localSheetId="7">[56]!gomeast</definedName>
    <definedName name="gomeast" localSheetId="0">[56]!gomeast</definedName>
    <definedName name="gomeast">[56]!gomeast</definedName>
    <definedName name="gooecd" localSheetId="7">[56]!gooecd</definedName>
    <definedName name="gooecd" localSheetId="0">[56]!gooecd</definedName>
    <definedName name="gooecd">[56]!gooecd</definedName>
    <definedName name="goopec" localSheetId="7">[56]!goopec</definedName>
    <definedName name="goopec" localSheetId="0">[56]!goopec</definedName>
    <definedName name="goopec">[56]!goopec</definedName>
    <definedName name="gosummary" localSheetId="7">[56]!gosummary</definedName>
    <definedName name="gosummary" localSheetId="0">[56]!gosummary</definedName>
    <definedName name="gosummary">[56]!gosummary</definedName>
    <definedName name="Grace_IDA">[48]NPV!$B$25</definedName>
    <definedName name="Grace_NC">[48]NPV!#REF!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3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8" hidden="1">#REF!</definedName>
    <definedName name="gtryrtyr" localSheetId="9" hidden="1">#REF!</definedName>
    <definedName name="gtryrtyr" localSheetId="4" hidden="1">#REF!</definedName>
    <definedName name="gtryrtyr" localSheetId="6" hidden="1">#REF!</definedName>
    <definedName name="gtryrtyr" localSheetId="1" hidden="1">#REF!</definedName>
    <definedName name="gtryrtyr" localSheetId="2" hidden="1">#REF!</definedName>
    <definedName name="gtryrtyr" hidden="1">#REF!</definedName>
    <definedName name="GUIL" localSheetId="8">#REF!</definedName>
    <definedName name="GUIL" localSheetId="9">#REF!</definedName>
    <definedName name="GUIL" localSheetId="4">#REF!</definedName>
    <definedName name="GUIL" localSheetId="6">#REF!</definedName>
    <definedName name="GUIL" localSheetId="1">#REF!</definedName>
    <definedName name="GUIL" localSheetId="2">#REF!</definedName>
    <definedName name="GUIL">#REF!</definedName>
    <definedName name="GUIL1" localSheetId="8">#REF!</definedName>
    <definedName name="GUIL1" localSheetId="9">#REF!</definedName>
    <definedName name="GUIL1" localSheetId="4">#REF!</definedName>
    <definedName name="GUIL1" localSheetId="6">#REF!</definedName>
    <definedName name="GUIL1" localSheetId="1">#REF!</definedName>
    <definedName name="GUIL1" localSheetId="2">#REF!</definedName>
    <definedName name="GUIL1">#REF!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3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4" hidden="1">#REF!</definedName>
    <definedName name="h" localSheetId="6" hidden="1">#REF!</definedName>
    <definedName name="h" localSheetId="3" hidden="1">#REF!</definedName>
    <definedName name="h" localSheetId="1" hidden="1">#REF!</definedName>
    <definedName name="h" localSheetId="2" hidden="1">#REF!</definedName>
    <definedName name="h" hidden="1">#REF!</definedName>
    <definedName name="HEADING" localSheetId="8">#REF!</definedName>
    <definedName name="HEADING" localSheetId="9">#REF!</definedName>
    <definedName name="HEADING" localSheetId="4">#REF!</definedName>
    <definedName name="HEADING" localSheetId="6">#REF!</definedName>
    <definedName name="HEADING" localSheetId="3">#REF!</definedName>
    <definedName name="HEADING" localSheetId="1">#REF!</definedName>
    <definedName name="HEADING" localSheetId="2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4">#REF!</definedName>
    <definedName name="hfhf" localSheetId="6">#REF!</definedName>
    <definedName name="hfhf" localSheetId="1">#REF!</definedName>
    <definedName name="hfhf" localSheetId="2">#REF!</definedName>
    <definedName name="hfhf">#REF!</definedName>
    <definedName name="hfhfhf" localSheetId="8" hidden="1">'[44]Fax a enviar'!#REF!</definedName>
    <definedName name="hfhfhf" localSheetId="9" hidden="1">'[44]Fax a enviar'!#REF!</definedName>
    <definedName name="hfhfhf" localSheetId="4" hidden="1">'[44]Fax a enviar'!#REF!</definedName>
    <definedName name="hfhfhf" localSheetId="1" hidden="1">'[44]Fax a enviar'!#REF!</definedName>
    <definedName name="hfhfhf" localSheetId="2" hidden="1">'[44]Fax a enviar'!#REF!</definedName>
    <definedName name="hfhfhf" hidden="1">'[44]Fax a enviar'!#REF!</definedName>
    <definedName name="hhh" localSheetId="8" hidden="1">'[57]J(Priv.Cap)'!#REF!</definedName>
    <definedName name="hhh" localSheetId="1" hidden="1">'[57]J(Priv.Cap)'!#REF!</definedName>
    <definedName name="hhh" localSheetId="2" hidden="1">'[57]J(Priv.Cap)'!#REF!</definedName>
    <definedName name="hhh" hidden="1">'[57]J(Priv.Cap)'!#REF!</definedName>
    <definedName name="HHHH" localSheetId="8" hidden="1">#REF!</definedName>
    <definedName name="HHHH" localSheetId="9" hidden="1">#REF!</definedName>
    <definedName name="HHHH" localSheetId="4" hidden="1">#REF!</definedName>
    <definedName name="HHHH" localSheetId="6" hidden="1">#REF!</definedName>
    <definedName name="HHHH" localSheetId="1" hidden="1">#REF!</definedName>
    <definedName name="HHHH" localSheetId="2" hidden="1">#REF!</definedName>
    <definedName name="HHHH" hidden="1">#REF!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3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3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8" hidden="1">#REF!</definedName>
    <definedName name="hkh" localSheetId="9" hidden="1">#REF!</definedName>
    <definedName name="hkh" localSheetId="4" hidden="1">#REF!</definedName>
    <definedName name="hkh" localSheetId="6" hidden="1">#REF!</definedName>
    <definedName name="hkh" localSheetId="1" hidden="1">#REF!</definedName>
    <definedName name="hkh" localSheetId="2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4" hidden="1">#REF!</definedName>
    <definedName name="hkhkh" localSheetId="6" hidden="1">#REF!</definedName>
    <definedName name="hkhkh" localSheetId="1" hidden="1">#REF!</definedName>
    <definedName name="hkhkh" localSheetId="2" hidden="1">#REF!</definedName>
    <definedName name="hkhkh" hidden="1">#REF!</definedName>
    <definedName name="hola" localSheetId="8">#REF!</definedName>
    <definedName name="hola" localSheetId="9">#REF!</definedName>
    <definedName name="hola" localSheetId="4">#REF!</definedName>
    <definedName name="hola" localSheetId="6">#REF!</definedName>
    <definedName name="hola" localSheetId="1">#REF!</definedName>
    <definedName name="hola" localSheetId="2">#REF!</definedName>
    <definedName name="hola">#REF!</definedName>
    <definedName name="holalalala" localSheetId="8" hidden="1">'[24]Fax a enviar'!#REF!</definedName>
    <definedName name="holalalala" localSheetId="9" hidden="1">'[24]Fax a enviar'!#REF!</definedName>
    <definedName name="holalalala" localSheetId="4" hidden="1">'[24]Fax a enviar'!#REF!</definedName>
    <definedName name="holalalala" localSheetId="6" hidden="1">'[24]Fax a enviar'!#REF!</definedName>
    <definedName name="holalalala" localSheetId="2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4">#REF!</definedName>
    <definedName name="holallll" localSheetId="6">#REF!</definedName>
    <definedName name="holallll" localSheetId="1">#REF!</definedName>
    <definedName name="holallll" localSheetId="2">#REF!</definedName>
    <definedName name="holallll">#REF!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3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6" hidden="1">{"'para SB'!$A$1318:$F$1381"}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3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3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4" hidden="1">#REF!</definedName>
    <definedName name="hutyu7" localSheetId="6" hidden="1">#REF!</definedName>
    <definedName name="hutyu7" localSheetId="3" hidden="1">#REF!</definedName>
    <definedName name="hutyu7" localSheetId="1" hidden="1">#REF!</definedName>
    <definedName name="hutyu7" localSheetId="2" hidden="1">#REF!</definedName>
    <definedName name="hutyu7" hidden="1">#REF!</definedName>
    <definedName name="HVYNONO1" localSheetId="8">[35]nonopec!#REF!</definedName>
    <definedName name="HVYNONO1" localSheetId="9">[35]nonopec!#REF!</definedName>
    <definedName name="HVYNONO1" localSheetId="4">[35]nonopec!#REF!</definedName>
    <definedName name="HVYNONO1" localSheetId="6">[35]nonopec!#REF!</definedName>
    <definedName name="HVYNONO1" localSheetId="3">[35]nonopec!#REF!</definedName>
    <definedName name="HVYNONO1" localSheetId="1">[35]nonopec!#REF!</definedName>
    <definedName name="HVYNONO1" localSheetId="2">[35]nonopec!#REF!</definedName>
    <definedName name="HVYNONO1">[35]nonopec!#REF!</definedName>
    <definedName name="HVYNONO2" localSheetId="8">[35]nonopec!#REF!</definedName>
    <definedName name="HVYNONO2" localSheetId="4">[35]nonopec!#REF!</definedName>
    <definedName name="HVYNONO2" localSheetId="6">[35]nonopec!#REF!</definedName>
    <definedName name="HVYNONO2" localSheetId="3">[35]nonopec!#REF!</definedName>
    <definedName name="HVYNONO2" localSheetId="1">[35]nonopec!#REF!</definedName>
    <definedName name="HVYNONO2" localSheetId="2">[35]nonopec!#REF!</definedName>
    <definedName name="HVYNONO2">[35]nonopec!#REF!</definedName>
    <definedName name="HVYNONOPEC" localSheetId="4">[35]nonopec!#REF!</definedName>
    <definedName name="HVYNONOPEC" localSheetId="3">[35]nonopec!#REF!</definedName>
    <definedName name="HVYNONOPEC" localSheetId="1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8">#REF!</definedName>
    <definedName name="IDAr" localSheetId="9">#REF!</definedName>
    <definedName name="IDAr" localSheetId="4">#REF!</definedName>
    <definedName name="IDAr" localSheetId="6">#REF!</definedName>
    <definedName name="IDAr" localSheetId="1">#REF!</definedName>
    <definedName name="IDAr" localSheetId="2">#REF!</definedName>
    <definedName name="IDAr">#REF!</definedName>
    <definedName name="IDB" localSheetId="8">#REF!</definedName>
    <definedName name="IDB" localSheetId="9">#REF!</definedName>
    <definedName name="IDB" localSheetId="4">#REF!</definedName>
    <definedName name="IDB" localSheetId="6">#REF!</definedName>
    <definedName name="IDB" localSheetId="1">#REF!</definedName>
    <definedName name="IDB" localSheetId="2">#REF!</definedName>
    <definedName name="IDB">#REF!</definedName>
    <definedName name="IFSASSETS" localSheetId="8">#REF!</definedName>
    <definedName name="IFSASSETS" localSheetId="9">#REF!</definedName>
    <definedName name="IFSASSETS" localSheetId="4">#REF!</definedName>
    <definedName name="IFSASSETS" localSheetId="6">#REF!</definedName>
    <definedName name="IFSASSETS" localSheetId="2">#REF!</definedName>
    <definedName name="IFSASSETS">#REF!</definedName>
    <definedName name="IFSLIABS" localSheetId="9">#REF!</definedName>
    <definedName name="IFSLIABS" localSheetId="5">#REF!</definedName>
    <definedName name="IFSLIABS">#REF!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3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3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4" hidden="1">#REF!</definedName>
    <definedName name="iiiiiiiiiii" localSheetId="6" hidden="1">#REF!</definedName>
    <definedName name="iiiiiiiiiii" localSheetId="3" hidden="1">#REF!</definedName>
    <definedName name="iiiiiiiiiii" localSheetId="1" hidden="1">#REF!</definedName>
    <definedName name="iiiiiiiiiii" localSheetId="2" hidden="1">#REF!</definedName>
    <definedName name="iiiiiiiiiii" hidden="1">#REF!</definedName>
    <definedName name="iiiiiiiiiiii" localSheetId="8" hidden="1">'[44]Fax a enviar'!#REF!</definedName>
    <definedName name="iiiiiiiiiiii" localSheetId="9" hidden="1">'[44]Fax a enviar'!#REF!</definedName>
    <definedName name="iiiiiiiiiiii" localSheetId="4" hidden="1">'[44]Fax a enviar'!#REF!</definedName>
    <definedName name="iiiiiiiiiiii" localSheetId="6" hidden="1">'[44]Fax a enviar'!#REF!</definedName>
    <definedName name="iiiiiiiiiiii" localSheetId="3" hidden="1">'[44]Fax a enviar'!#REF!</definedName>
    <definedName name="iiiiiiiiiiii" localSheetId="1" hidden="1">'[44]Fax a enviar'!#REF!</definedName>
    <definedName name="iiiiiiiiiiii" localSheetId="2" hidden="1">'[44]Fax a enviar'!#REF!</definedName>
    <definedName name="iiiiiiiiiiii" hidden="1">'[44]Fax a enviar'!#REF!</definedName>
    <definedName name="iiiiiiiiiiiiiiiii" localSheetId="8" hidden="1">'[44]Fax a enviar'!#REF!</definedName>
    <definedName name="iiiiiiiiiiiiiiiii" localSheetId="4" hidden="1">'[44]Fax a enviar'!#REF!</definedName>
    <definedName name="iiiiiiiiiiiiiiiii" localSheetId="6" hidden="1">'[44]Fax a enviar'!#REF!</definedName>
    <definedName name="iiiiiiiiiiiiiiiii" localSheetId="3" hidden="1">'[44]Fax a enviar'!#REF!</definedName>
    <definedName name="iiiiiiiiiiiiiiiii" localSheetId="1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3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4">#REF!</definedName>
    <definedName name="iiiooo" localSheetId="6">#REF!</definedName>
    <definedName name="iiiooo" localSheetId="1">#REF!</definedName>
    <definedName name="iiiooo" localSheetId="2">#REF!</definedName>
    <definedName name="iiiooo">#REF!</definedName>
    <definedName name="IKR" localSheetId="8">#REF!</definedName>
    <definedName name="IKR" localSheetId="9">#REF!</definedName>
    <definedName name="IKR" localSheetId="4">#REF!</definedName>
    <definedName name="IKR" localSheetId="6">#REF!</definedName>
    <definedName name="IKR" localSheetId="1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3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3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0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0">#REF!</definedName>
    <definedName name="IMF" localSheetId="4">#REF!</definedName>
    <definedName name="IMF" localSheetId="6">#REF!</definedName>
    <definedName name="IMF" localSheetId="3">#REF!</definedName>
    <definedName name="IMF" localSheetId="1">#REF!</definedName>
    <definedName name="IMF" localSheetId="2">#REF!</definedName>
    <definedName name="IMF">#REF!</definedName>
    <definedName name="Importaciones" localSheetId="8" hidden="1">'[10]Base Original'!#REF!</definedName>
    <definedName name="Importaciones" localSheetId="9" hidden="1">'[10]Base Original'!#REF!</definedName>
    <definedName name="Importaciones" localSheetId="0" hidden="1">'[10]Base Original'!#REF!</definedName>
    <definedName name="Importaciones" localSheetId="4" hidden="1">'[10]Base Original'!#REF!</definedName>
    <definedName name="Importaciones" localSheetId="6" hidden="1">'[10]Base Original'!#REF!</definedName>
    <definedName name="Importaciones" localSheetId="3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4">#REF!</definedName>
    <definedName name="INDICEPRODUCCIO" localSheetId="6">#REF!</definedName>
    <definedName name="INDICEPRODUCCIO" localSheetId="3">#REF!</definedName>
    <definedName name="INDICEPRODUCCIO" localSheetId="1">#REF!</definedName>
    <definedName name="INDICEPRODUCCIO" localSheetId="2">#REF!</definedName>
    <definedName name="INDICEPRODUCCIO">#REF!</definedName>
    <definedName name="INFOGER" localSheetId="8">[32]BCP!#REF!</definedName>
    <definedName name="INFOGER" localSheetId="9">[32]BCP!#REF!</definedName>
    <definedName name="INFOGER" localSheetId="4">[32]BCP!#REF!</definedName>
    <definedName name="INFOGER" localSheetId="6">[32]BCP!#REF!</definedName>
    <definedName name="INFOGER" localSheetId="3">[32]BCP!#REF!</definedName>
    <definedName name="INFOGER" localSheetId="1">[32]BCP!#REF!</definedName>
    <definedName name="INFOGER" localSheetId="2">[32]BCP!#REF!</definedName>
    <definedName name="INFOGER">[32]BCP!#REF!</definedName>
    <definedName name="INGRESOS" localSheetId="8">#REF!</definedName>
    <definedName name="INGRESOS" localSheetId="9">#REF!</definedName>
    <definedName name="INGRESOS" localSheetId="4">#REF!</definedName>
    <definedName name="INGRESOS" localSheetId="6">#REF!</definedName>
    <definedName name="INGRESOS" localSheetId="3">#REF!</definedName>
    <definedName name="INGRESOS" localSheetId="1">#REF!</definedName>
    <definedName name="INGRESOS" localSheetId="2">#REF!</definedName>
    <definedName name="INGRESOS">#REF!</definedName>
    <definedName name="INIT" localSheetId="8">#REF!</definedName>
    <definedName name="INIT" localSheetId="9">#REF!</definedName>
    <definedName name="INIT" localSheetId="4">#REF!</definedName>
    <definedName name="INIT" localSheetId="6">#REF!</definedName>
    <definedName name="INIT" localSheetId="1">#REF!</definedName>
    <definedName name="INIT" localSheetId="2">#REF!</definedName>
    <definedName name="INIT">#REF!</definedName>
    <definedName name="INPUT_2" localSheetId="8">[14]Input!#REF!</definedName>
    <definedName name="INPUT_2" localSheetId="9">[14]Input!#REF!</definedName>
    <definedName name="INPUT_2" localSheetId="4">[14]Input!#REF!</definedName>
    <definedName name="INPUT_2" localSheetId="6">[14]Input!#REF!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8">[14]Input!#REF!</definedName>
    <definedName name="INPUT_4" localSheetId="9">[14]Input!#REF!</definedName>
    <definedName name="INPUT_4" localSheetId="4">[14]Input!#REF!</definedName>
    <definedName name="INPUT_4" localSheetId="6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" localSheetId="8">#REF!</definedName>
    <definedName name="INTERES" localSheetId="9">#REF!</definedName>
    <definedName name="INTERES" localSheetId="4">#REF!</definedName>
    <definedName name="INTERES" localSheetId="6">#REF!</definedName>
    <definedName name="INTERES" localSheetId="1">#REF!</definedName>
    <definedName name="INTERES" localSheetId="2">#REF!</definedName>
    <definedName name="INTERES">#REF!</definedName>
    <definedName name="INTEREST" localSheetId="8">#REF!</definedName>
    <definedName name="INTEREST" localSheetId="9">#REF!</definedName>
    <definedName name="INTEREST" localSheetId="4">#REF!</definedName>
    <definedName name="INTEREST" localSheetId="6">#REF!</definedName>
    <definedName name="INTEREST" localSheetId="1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8">#REF!</definedName>
    <definedName name="InterestRate" localSheetId="9">#REF!</definedName>
    <definedName name="InterestRate" localSheetId="4">#REF!</definedName>
    <definedName name="InterestRate" localSheetId="6">#REF!</definedName>
    <definedName name="InterestRate" localSheetId="1">#REF!</definedName>
    <definedName name="InterestRate" localSheetId="2">#REF!</definedName>
    <definedName name="InterestRate">#REF!</definedName>
    <definedName name="IPC" localSheetId="8">[58]ipc!#REF!</definedName>
    <definedName name="IPC" localSheetId="9">[58]ipc!#REF!</definedName>
    <definedName name="IPC" localSheetId="4">[58]ipc!#REF!</definedName>
    <definedName name="IPC" localSheetId="6">[58]ipc!#REF!</definedName>
    <definedName name="IPC" localSheetId="1">[58]ipc!#REF!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4">#REF!</definedName>
    <definedName name="IRLS" localSheetId="6">#REF!</definedName>
    <definedName name="IRLS" localSheetId="3">#REF!</definedName>
    <definedName name="IRLS" localSheetId="1">#REF!</definedName>
    <definedName name="IRLS" localSheetId="2">#REF!</definedName>
    <definedName name="IRLS">#REF!</definedName>
    <definedName name="IRLS1" localSheetId="8">#REF!</definedName>
    <definedName name="IRLS1" localSheetId="9">#REF!</definedName>
    <definedName name="IRLS1" localSheetId="4">#REF!</definedName>
    <definedName name="IRLS1" localSheetId="6">#REF!</definedName>
    <definedName name="IRLS1" localSheetId="3">#REF!</definedName>
    <definedName name="IRLS1" localSheetId="1">#REF!</definedName>
    <definedName name="IRLS1" localSheetId="2">#REF!</definedName>
    <definedName name="IRLS1">#REF!</definedName>
    <definedName name="IRP" localSheetId="8">#REF!</definedName>
    <definedName name="IRP" localSheetId="9">#REF!</definedName>
    <definedName name="IRP" localSheetId="4">#REF!</definedName>
    <definedName name="IRP" localSheetId="6">#REF!</definedName>
    <definedName name="IRP" localSheetId="3">#REF!</definedName>
    <definedName name="IRP" localSheetId="1">#REF!</definedName>
    <definedName name="IRP" localSheetId="2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4" hidden="1">#REF!</definedName>
    <definedName name="iyiyiy" localSheetId="6" hidden="1">#REF!</definedName>
    <definedName name="iyiyiy" localSheetId="3" hidden="1">#REF!</definedName>
    <definedName name="iyiyiy" localSheetId="1" hidden="1">#REF!</definedName>
    <definedName name="iyiyiy" localSheetId="2" hidden="1">#REF!</definedName>
    <definedName name="iyiyiy" hidden="1">#REF!</definedName>
    <definedName name="JA" localSheetId="8">#REF!</definedName>
    <definedName name="JA" localSheetId="9">#REF!</definedName>
    <definedName name="JA" localSheetId="4">#REF!</definedName>
    <definedName name="JA" localSheetId="6">#REF!</definedName>
    <definedName name="JA" localSheetId="3">#REF!</definedName>
    <definedName name="JA" localSheetId="1">#REF!</definedName>
    <definedName name="JA" localSheetId="2">#REF!</definedName>
    <definedName name="JA">#REF!</definedName>
    <definedName name="jagu4" localSheetId="8">#REF!</definedName>
    <definedName name="jagu4" localSheetId="9">#REF!</definedName>
    <definedName name="jagu4" localSheetId="4">#REF!</definedName>
    <definedName name="jagu4" localSheetId="6">#REF!</definedName>
    <definedName name="jagu4" localSheetId="3">#REF!</definedName>
    <definedName name="jagu4" localSheetId="1">#REF!</definedName>
    <definedName name="jagu4" localSheetId="2">#REF!</definedName>
    <definedName name="jagu4">#REF!</definedName>
    <definedName name="JAPCRUDE87" localSheetId="9">#REF!</definedName>
    <definedName name="JAPCRUDE87" localSheetId="1">#REF!</definedName>
    <definedName name="JAPCRUDE87" localSheetId="5">#REF!</definedName>
    <definedName name="JAPCRUDE87">#REF!</definedName>
    <definedName name="JAPCRUDE88" localSheetId="9">#REF!</definedName>
    <definedName name="JAPCRUDE88" localSheetId="1">#REF!</definedName>
    <definedName name="JAPCRUDE88" localSheetId="5">#REF!</definedName>
    <definedName name="JAPCRUDE88">#REF!</definedName>
    <definedName name="JAPPROD87" localSheetId="9">#REF!</definedName>
    <definedName name="JAPPROD87" localSheetId="1">#REF!</definedName>
    <definedName name="JAPPROD87" localSheetId="5">#REF!</definedName>
    <definedName name="JAPPROD87">#REF!</definedName>
    <definedName name="JAPPROD88" localSheetId="9">#REF!</definedName>
    <definedName name="JAPPROD88" localSheetId="1">#REF!</definedName>
    <definedName name="JAPPROD88" localSheetId="5">#REF!</definedName>
    <definedName name="JAPPROD88">#REF!</definedName>
    <definedName name="JAPTOT87" localSheetId="9">#REF!</definedName>
    <definedName name="JAPTOT87" localSheetId="1">#REF!</definedName>
    <definedName name="JAPTOT87" localSheetId="5">#REF!</definedName>
    <definedName name="JAPTOT87">#REF!</definedName>
    <definedName name="JAPTOT88" localSheetId="9">#REF!</definedName>
    <definedName name="JAPTOT88" localSheetId="1">#REF!</definedName>
    <definedName name="JAPTOT88" localSheetId="5">#REF!</definedName>
    <definedName name="JAPTOT88">#REF!</definedName>
    <definedName name="JJ" localSheetId="9">#REF!</definedName>
    <definedName name="JJ" localSheetId="1">#REF!</definedName>
    <definedName name="JJ" localSheetId="5">#REF!</definedName>
    <definedName name="JJ">#REF!</definedName>
    <definedName name="jjj" localSheetId="8" hidden="1">'[34]Fax a enviar'!#REF!</definedName>
    <definedName name="jjj" localSheetId="9" hidden="1">'[34]Fax a enviar'!#REF!</definedName>
    <definedName name="jjj" localSheetId="4" hidden="1">'[34]Fax a enviar'!#REF!</definedName>
    <definedName name="jjj" localSheetId="6" hidden="1">'[34]Fax a enviar'!#REF!</definedName>
    <definedName name="jjj" localSheetId="3" hidden="1">'[34]Fax a enviar'!#REF!</definedName>
    <definedName name="jjj" localSheetId="1" hidden="1">'[34]Fax a enviar'!#REF!</definedName>
    <definedName name="jjj" localSheetId="2" hidden="1">'[34]Fax a enviar'!#REF!</definedName>
    <definedName name="jjj" hidden="1">'[34]Fax a enviar'!#REF!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3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8" hidden="1">#REF!</definedName>
    <definedName name="JJJJJJJJJJ" localSheetId="9" hidden="1">#REF!</definedName>
    <definedName name="JJJJJJJJJJ" localSheetId="4" hidden="1">#REF!</definedName>
    <definedName name="JJJJJJJJJJ" localSheetId="6" hidden="1">#REF!</definedName>
    <definedName name="JJJJJJJJJJ" localSheetId="1" hidden="1">#REF!</definedName>
    <definedName name="JJJJJJJJJJ" localSheetId="2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3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3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4">#REF!</definedName>
    <definedName name="JPY" localSheetId="6">#REF!</definedName>
    <definedName name="JPY" localSheetId="3">#REF!</definedName>
    <definedName name="JPY" localSheetId="1">#REF!</definedName>
    <definedName name="JPY" localSheetId="2">#REF!</definedName>
    <definedName name="JPY">#REF!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3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4" hidden="1">#REF!</definedName>
    <definedName name="jutjugyj" localSheetId="6" hidden="1">#REF!</definedName>
    <definedName name="jutjugyj" localSheetId="3" hidden="1">#REF!</definedName>
    <definedName name="jutjugyj" localSheetId="1" hidden="1">#REF!</definedName>
    <definedName name="jutjugyj" localSheetId="2" hidden="1">#REF!</definedName>
    <definedName name="jutjugyj" hidden="1">#REF!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3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3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4">#REF!</definedName>
    <definedName name="KD" localSheetId="6">#REF!</definedName>
    <definedName name="KD" localSheetId="3">#REF!</definedName>
    <definedName name="KD" localSheetId="1">#REF!</definedName>
    <definedName name="KD" localSheetId="2">#REF!</definedName>
    <definedName name="KD">#REF!</definedName>
    <definedName name="KD1A" localSheetId="8">#REF!</definedName>
    <definedName name="KD1A" localSheetId="9">#REF!</definedName>
    <definedName name="KD1A" localSheetId="4">#REF!</definedName>
    <definedName name="KD1A" localSheetId="6">#REF!</definedName>
    <definedName name="KD1A" localSheetId="3">#REF!</definedName>
    <definedName name="KD1A" localSheetId="1">#REF!</definedName>
    <definedName name="KD1A" localSheetId="2">#REF!</definedName>
    <definedName name="KD1A">#REF!</definedName>
    <definedName name="khkh" localSheetId="8" hidden="1">'[44]Fax a enviar'!#REF!</definedName>
    <definedName name="khkh" localSheetId="9" hidden="1">'[44]Fax a enviar'!#REF!</definedName>
    <definedName name="khkh" localSheetId="4" hidden="1">'[44]Fax a enviar'!#REF!</definedName>
    <definedName name="khkh" localSheetId="6" hidden="1">'[44]Fax a enviar'!#REF!</definedName>
    <definedName name="khkh" localSheetId="3" hidden="1">'[44]Fax a enviar'!#REF!</definedName>
    <definedName name="khkh" localSheetId="2" hidden="1">'[44]Fax a enviar'!#REF!</definedName>
    <definedName name="khkh" hidden="1">'[44]Fax a enviar'!#REF!</definedName>
    <definedName name="kiiiiii" localSheetId="8" hidden="1">#REF!</definedName>
    <definedName name="kiiiiii" localSheetId="9" hidden="1">#REF!</definedName>
    <definedName name="kiiiiii" localSheetId="4" hidden="1">#REF!</definedName>
    <definedName name="kiiiiii" localSheetId="6" hidden="1">#REF!</definedName>
    <definedName name="kiiiiii" localSheetId="3" hidden="1">#REF!</definedName>
    <definedName name="kiiiiii" localSheetId="1" hidden="1">#REF!</definedName>
    <definedName name="kiiiiii" localSheetId="2" hidden="1">#REF!</definedName>
    <definedName name="kiiiiii" hidden="1">#REF!</definedName>
    <definedName name="kim" localSheetId="8">#REF!</definedName>
    <definedName name="kim" localSheetId="9">#REF!</definedName>
    <definedName name="kim" localSheetId="4">#REF!</definedName>
    <definedName name="kim" localSheetId="6">#REF!</definedName>
    <definedName name="kim" localSheetId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3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3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3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3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3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8">#REF!</definedName>
    <definedName name="LastOpenedWorkSheet" localSheetId="9">#REF!</definedName>
    <definedName name="LastOpenedWorkSheet" localSheetId="4">#REF!</definedName>
    <definedName name="LastOpenedWorkSheet" localSheetId="6">#REF!</definedName>
    <definedName name="LastOpenedWorkSheet" localSheetId="1">#REF!</definedName>
    <definedName name="LastOpenedWorkSheet" localSheetId="2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4">#REF!</definedName>
    <definedName name="LastRefreshed" localSheetId="6">#REF!</definedName>
    <definedName name="LastRefreshed" localSheetId="1">#REF!</definedName>
    <definedName name="LastRefreshed" localSheetId="2">#REF!</definedName>
    <definedName name="LastRefreshed">#REF!</definedName>
    <definedName name="LD" localSheetId="8">#REF!</definedName>
    <definedName name="LD" localSheetId="9">#REF!</definedName>
    <definedName name="LD" localSheetId="4">#REF!</definedName>
    <definedName name="LD" localSheetId="6">#REF!</definedName>
    <definedName name="LD" localSheetId="1">#REF!</definedName>
    <definedName name="LD" localSheetId="2">#REF!</definedName>
    <definedName name="LD">#REF!</definedName>
    <definedName name="LD1A" localSheetId="9">#REF!</definedName>
    <definedName name="LD1A" localSheetId="1">#REF!</definedName>
    <definedName name="LD1A" localSheetId="5">#REF!</definedName>
    <definedName name="LD1A">#REF!</definedName>
    <definedName name="LE" localSheetId="9">#REF!</definedName>
    <definedName name="LE" localSheetId="1">#REF!</definedName>
    <definedName name="LE" localSheetId="5">#REF!</definedName>
    <definedName name="LE">#REF!</definedName>
    <definedName name="LE1A" localSheetId="9">#REF!</definedName>
    <definedName name="LE1A" localSheetId="1">#REF!</definedName>
    <definedName name="LE1A" localSheetId="5">#REF!</definedName>
    <definedName name="LE1A">#REF!</definedName>
    <definedName name="LEAP" localSheetId="9">#REF!</definedName>
    <definedName name="LEAP" localSheetId="1">#REF!</definedName>
    <definedName name="LEAP" localSheetId="5">#REF!</definedName>
    <definedName name="LEAP">#REF!</definedName>
    <definedName name="LGTNONO1" localSheetId="9">[35]nonopec!#REF!</definedName>
    <definedName name="LGTNONO1" localSheetId="5">[35]nonopec!#REF!</definedName>
    <definedName name="LGTNONO1">[35]nonopec!#REF!</definedName>
    <definedName name="LGTNONO2" localSheetId="9">[35]nonopec!#REF!</definedName>
    <definedName name="LGTNONO2" localSheetId="5">[35]nonopec!#REF!</definedName>
    <definedName name="LGTNONO2">[35]nonopec!#REF!</definedName>
    <definedName name="LGTNONOPEC" localSheetId="9">[35]nonopec!#REF!</definedName>
    <definedName name="LGTNONOPEC" localSheetId="5">[35]nonopec!#REF!</definedName>
    <definedName name="LGTNONOPEC">[35]nonopec!#REF!</definedName>
    <definedName name="LGTNSUMM" localSheetId="9">[35]nonopec!#REF!</definedName>
    <definedName name="LGTNSUMM" localSheetId="5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8">#REF!</definedName>
    <definedName name="LINES" localSheetId="9">#REF!</definedName>
    <definedName name="LINES" localSheetId="4">#REF!</definedName>
    <definedName name="LINES" localSheetId="6">#REF!</definedName>
    <definedName name="LINES" localSheetId="1">#REF!</definedName>
    <definedName name="LINES" localSheetId="2">#REF!</definedName>
    <definedName name="LINES">#REF!</definedName>
    <definedName name="LIT" localSheetId="8">#REF!</definedName>
    <definedName name="LIT" localSheetId="9">#REF!</definedName>
    <definedName name="LIT" localSheetId="4">#REF!</definedName>
    <definedName name="LIT" localSheetId="6">#REF!</definedName>
    <definedName name="LIT" localSheetId="1">#REF!</definedName>
    <definedName name="LIT" localSheetId="2">#REF!</definedName>
    <definedName name="LIT">#REF!</definedName>
    <definedName name="LITEURO" localSheetId="8">#REF!</definedName>
    <definedName name="LITEURO" localSheetId="9">#REF!</definedName>
    <definedName name="LITEURO" localSheetId="4">#REF!</definedName>
    <definedName name="LITEURO" localSheetId="6">#REF!</definedName>
    <definedName name="LITEURO" localSheetId="1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3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3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3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3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3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4" hidden="1">#REF!</definedName>
    <definedName name="lloo" localSheetId="6" hidden="1">#REF!</definedName>
    <definedName name="lloo" localSheetId="3" hidden="1">#REF!</definedName>
    <definedName name="lloo" localSheetId="1" hidden="1">#REF!</definedName>
    <definedName name="lloo" localSheetId="2" hidden="1">#REF!</definedName>
    <definedName name="lloo" hidden="1">#REF!</definedName>
    <definedName name="lodnjkhdnbdv" localSheetId="8">#REF!</definedName>
    <definedName name="lodnjkhdnbdv" localSheetId="9">#REF!</definedName>
    <definedName name="lodnjkhdnbdv" localSheetId="4">#REF!</definedName>
    <definedName name="lodnjkhdnbdv" localSheetId="6">#REF!</definedName>
    <definedName name="lodnjkhdnbdv" localSheetId="3">#REF!</definedName>
    <definedName name="lodnjkhdnbdv" localSheetId="1">#REF!</definedName>
    <definedName name="lodnjkhdnbdv" localSheetId="2">#REF!</definedName>
    <definedName name="lodnjkhdnbdv">#REF!</definedName>
    <definedName name="lolololo" localSheetId="8">#REF!</definedName>
    <definedName name="lolololo" localSheetId="9">#REF!</definedName>
    <definedName name="lolololo" localSheetId="4">#REF!</definedName>
    <definedName name="lolololo" localSheetId="6">#REF!</definedName>
    <definedName name="lolololo" localSheetId="3">#REF!</definedName>
    <definedName name="lolololo" localSheetId="1">#REF!</definedName>
    <definedName name="lolololo" localSheetId="2">#REF!</definedName>
    <definedName name="lolololo">#REF!</definedName>
    <definedName name="Lowest_Inter_Bank_Rate">'[36]Inter-Bank'!$M$5</definedName>
    <definedName name="LP" localSheetId="8">#REF!</definedName>
    <definedName name="LP" localSheetId="9">#REF!</definedName>
    <definedName name="LP" localSheetId="4">#REF!</definedName>
    <definedName name="LP" localSheetId="6">#REF!</definedName>
    <definedName name="LP" localSheetId="1">#REF!</definedName>
    <definedName name="LP" localSheetId="2">#REF!</definedName>
    <definedName name="LP">#REF!</definedName>
    <definedName name="LP1A" localSheetId="8">#REF!</definedName>
    <definedName name="LP1A" localSheetId="9">#REF!</definedName>
    <definedName name="LP1A" localSheetId="4">#REF!</definedName>
    <definedName name="LP1A" localSheetId="6">#REF!</definedName>
    <definedName name="LP1A" localSheetId="1">#REF!</definedName>
    <definedName name="LP1A" localSheetId="2">#REF!</definedName>
    <definedName name="LP1A">#REF!</definedName>
    <definedName name="LTcirr" localSheetId="8">#REF!</definedName>
    <definedName name="LTcirr" localSheetId="9">#REF!</definedName>
    <definedName name="LTcirr" localSheetId="4">#REF!</definedName>
    <definedName name="LTcirr" localSheetId="6">#REF!</definedName>
    <definedName name="LTcirr" localSheetId="2">#REF!</definedName>
    <definedName name="LTcirr">#REF!</definedName>
    <definedName name="LTr" localSheetId="9">#REF!</definedName>
    <definedName name="LTr" localSheetId="5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4">#REF!</definedName>
    <definedName name="LUXF" localSheetId="6">#REF!</definedName>
    <definedName name="LUXF" localSheetId="3">#REF!</definedName>
    <definedName name="LUXF" localSheetId="1">#REF!</definedName>
    <definedName name="LUXF" localSheetId="2">#REF!</definedName>
    <definedName name="LUXF">#REF!</definedName>
    <definedName name="LUXF1" localSheetId="8">#REF!</definedName>
    <definedName name="LUXF1" localSheetId="9">#REF!</definedName>
    <definedName name="LUXF1" localSheetId="4">#REF!</definedName>
    <definedName name="LUXF1" localSheetId="6">#REF!</definedName>
    <definedName name="LUXF1" localSheetId="3">#REF!</definedName>
    <definedName name="LUXF1" localSheetId="1">#REF!</definedName>
    <definedName name="LUXF1" localSheetId="2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4">#REF!</definedName>
    <definedName name="MACRO" localSheetId="6">#REF!</definedName>
    <definedName name="MACRO" localSheetId="3">#REF!</definedName>
    <definedName name="MACRO" localSheetId="1">#REF!</definedName>
    <definedName name="MACRO" localSheetId="2">#REF!</definedName>
    <definedName name="MACRO">#REF!</definedName>
    <definedName name="MACRO_ASSUMP_2006" localSheetId="8">#REF!</definedName>
    <definedName name="MACRO_ASSUMP_2006" localSheetId="9">#REF!</definedName>
    <definedName name="MACRO_ASSUMP_2006" localSheetId="4">#REF!</definedName>
    <definedName name="MACRO_ASSUMP_2006" localSheetId="6">#REF!</definedName>
    <definedName name="MACRO_ASSUMP_2006" localSheetId="3">#REF!</definedName>
    <definedName name="MACRO_ASSUMP_2006" localSheetId="1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4">#REF!</definedName>
    <definedName name="MALAX" localSheetId="6">#REF!</definedName>
    <definedName name="MALAX" localSheetId="3">#REF!</definedName>
    <definedName name="MALAX" localSheetId="1">#REF!</definedName>
    <definedName name="MALAX" localSheetId="2">#REF!</definedName>
    <definedName name="MALAX">#REF!</definedName>
    <definedName name="MALAX1" localSheetId="8">#REF!</definedName>
    <definedName name="MALAX1" localSheetId="9">#REF!</definedName>
    <definedName name="MALAX1" localSheetId="4">#REF!</definedName>
    <definedName name="MALAX1" localSheetId="6">#REF!</definedName>
    <definedName name="MALAX1" localSheetId="3">#REF!</definedName>
    <definedName name="MALAX1" localSheetId="1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0">#REF!</definedName>
    <definedName name="MCV_B1" localSheetId="6">#REF!</definedName>
    <definedName name="MCV_B1" localSheetId="1">#REF!</definedName>
    <definedName name="MCV_B1" localSheetId="2">#REF!</definedName>
    <definedName name="MCV_B1" localSheetId="5">#REF!</definedName>
    <definedName name="MCV_B1">#REF!</definedName>
    <definedName name="MCV_D">#N/A</definedName>
    <definedName name="MCV_D1" localSheetId="8">#REF!</definedName>
    <definedName name="MCV_D1" localSheetId="9">#REF!</definedName>
    <definedName name="MCV_D1" localSheetId="0">#REF!</definedName>
    <definedName name="MCV_D1" localSheetId="6">#REF!</definedName>
    <definedName name="MCV_D1" localSheetId="1">#REF!</definedName>
    <definedName name="MCV_D1" localSheetId="2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0">#REF!</definedName>
    <definedName name="MCV_T1" localSheetId="6">#REF!</definedName>
    <definedName name="MCV_T1" localSheetId="1">#REF!</definedName>
    <definedName name="MCV_T1" localSheetId="2">#REF!</definedName>
    <definedName name="MCV_T1" localSheetId="5">#REF!</definedName>
    <definedName name="MCV_T1">#REF!</definedName>
    <definedName name="MEDTERM" localSheetId="8">#REF!</definedName>
    <definedName name="MEDTERM" localSheetId="9">#REF!</definedName>
    <definedName name="MEDTERM" localSheetId="0">#REF!</definedName>
    <definedName name="MEDTERM" localSheetId="4">#REF!</definedName>
    <definedName name="MEDTERM" localSheetId="6">#REF!</definedName>
    <definedName name="MEDTERM" localSheetId="3">#REF!</definedName>
    <definedName name="MEDTERM" localSheetId="1">#REF!</definedName>
    <definedName name="MEDTERM" localSheetId="2">#REF!</definedName>
    <definedName name="MEDTERM">#REF!</definedName>
    <definedName name="Meses">[62]Codigos!$A$14:$B$25</definedName>
    <definedName name="MEX" localSheetId="8">#REF!</definedName>
    <definedName name="MEX" localSheetId="9">#REF!</definedName>
    <definedName name="MEX" localSheetId="4">#REF!</definedName>
    <definedName name="MEX" localSheetId="6">#REF!</definedName>
    <definedName name="MEX" localSheetId="1">#REF!</definedName>
    <definedName name="MEX" localSheetId="2">#REF!</definedName>
    <definedName name="MEX">#REF!</definedName>
    <definedName name="mflowsa" localSheetId="7">[12]!mflowsa</definedName>
    <definedName name="mflowsa" localSheetId="0">[12]!mflowsa</definedName>
    <definedName name="mflowsa">[12]!mflowsa</definedName>
    <definedName name="mflowsq" localSheetId="7">[12]!mflowsq</definedName>
    <definedName name="mflowsq" localSheetId="0">[12]!mflowsq</definedName>
    <definedName name="mflowsq">[12]!mflowsq</definedName>
    <definedName name="MIDDLE" localSheetId="8">#REF!</definedName>
    <definedName name="MIDDLE" localSheetId="9">#REF!</definedName>
    <definedName name="MIDDLE" localSheetId="4">#REF!</definedName>
    <definedName name="MIDDLE" localSheetId="6">#REF!</definedName>
    <definedName name="MIDDLE" localSheetId="3">#REF!</definedName>
    <definedName name="MIDDLE" localSheetId="1">#REF!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3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3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3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3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8">#REF!</definedName>
    <definedName name="Month" localSheetId="9">#REF!</definedName>
    <definedName name="Month" localSheetId="4">#REF!</definedName>
    <definedName name="Month" localSheetId="6">#REF!</definedName>
    <definedName name="Month" localSheetId="1">#REF!</definedName>
    <definedName name="Month" localSheetId="2">#REF!</definedName>
    <definedName name="Month">#REF!</definedName>
    <definedName name="MonthIndex" localSheetId="8">#REF!</definedName>
    <definedName name="MonthIndex" localSheetId="9">#REF!</definedName>
    <definedName name="MonthIndex" localSheetId="4">#REF!</definedName>
    <definedName name="MonthIndex" localSheetId="6">#REF!</definedName>
    <definedName name="MonthIndex" localSheetId="1">#REF!</definedName>
    <definedName name="MonthIndex" localSheetId="2">#REF!</definedName>
    <definedName name="MonthIndex">#REF!</definedName>
    <definedName name="MONTHS">[41]MONTHLY!$BV$3:$CG$3</definedName>
    <definedName name="moodys" localSheetId="8">'[63]Credit ratings on 1st issues'!#REF!</definedName>
    <definedName name="moodys" localSheetId="9">'[63]Credit ratings on 1st issues'!#REF!</definedName>
    <definedName name="moodys" localSheetId="4">'[63]Credit ratings on 1st issues'!#REF!</definedName>
    <definedName name="moodys" localSheetId="6">'[63]Credit ratings on 1st issues'!#REF!</definedName>
    <definedName name="moodys" localSheetId="3">'[63]Credit ratings on 1st issues'!#REF!</definedName>
    <definedName name="moodys" localSheetId="1">'[63]Credit ratings on 1st issues'!#REF!</definedName>
    <definedName name="moodys" localSheetId="2">'[63]Credit ratings on 1st issues'!#REF!</definedName>
    <definedName name="moodys">'[63]Credit ratings on 1st issues'!#REF!</definedName>
    <definedName name="MPETROLEO" localSheetId="8">#REF!</definedName>
    <definedName name="MPETROLEO" localSheetId="9">#REF!</definedName>
    <definedName name="MPETROLEO" localSheetId="4">#REF!</definedName>
    <definedName name="MPETROLEO" localSheetId="6">#REF!</definedName>
    <definedName name="MPETROLEO" localSheetId="1">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 localSheetId="0">[12]!mstocksa</definedName>
    <definedName name="mstocksa">[12]!mstocksa</definedName>
    <definedName name="mstocksq" localSheetId="7">[12]!mstocksq</definedName>
    <definedName name="mstocksq" localSheetId="0">[12]!mstocksq</definedName>
    <definedName name="mstocksq">[12]!mstocksq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3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3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4">#REF!</definedName>
    <definedName name="new" localSheetId="6">#REF!</definedName>
    <definedName name="new" localSheetId="3">#REF!</definedName>
    <definedName name="new" localSheetId="1">#REF!</definedName>
    <definedName name="new" localSheetId="2">#REF!</definedName>
    <definedName name="new">#REF!</definedName>
    <definedName name="NEWSHEET" localSheetId="8">#REF!</definedName>
    <definedName name="NEWSHEET" localSheetId="9">#REF!</definedName>
    <definedName name="NEWSHEET" localSheetId="4">#REF!</definedName>
    <definedName name="NEWSHEET" localSheetId="6">#REF!</definedName>
    <definedName name="NEWSHEET" localSheetId="3">#REF!</definedName>
    <definedName name="NEWSHEET" localSheetId="1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8">[65]EDT!#REF!</definedName>
    <definedName name="nmBlankRow" localSheetId="9">[65]EDT!#REF!</definedName>
    <definedName name="nmBlankRow" localSheetId="4">[65]EDT!#REF!</definedName>
    <definedName name="nmBlankRow" localSheetId="6">[65]EDT!#REF!</definedName>
    <definedName name="nmBlankRow" localSheetId="3">[65]EDT!#REF!</definedName>
    <definedName name="nmBlankRow" localSheetId="1">[65]EDT!#REF!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8">[65]EDT!#REF!</definedName>
    <definedName name="nmIndexTable" localSheetId="9">[65]EDT!#REF!</definedName>
    <definedName name="nmIndexTable" localSheetId="4">[65]EDT!#REF!</definedName>
    <definedName name="nmIndexTable" localSheetId="6">[65]EDT!#REF!</definedName>
    <definedName name="nmIndexTable" localSheetId="3">[65]EDT!#REF!</definedName>
    <definedName name="nmIndexTable" localSheetId="1">[65]EDT!#REF!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8">[65]EDT!#REF!</definedName>
    <definedName name="nmScale" localSheetId="9">[65]EDT!#REF!</definedName>
    <definedName name="nmScale" localSheetId="4">[65]EDT!#REF!</definedName>
    <definedName name="nmScale" localSheetId="6">[65]EDT!#REF!</definedName>
    <definedName name="nmScale" localSheetId="3">[65]EDT!#REF!</definedName>
    <definedName name="nmScale" localSheetId="1">[65]EDT!#REF!</definedName>
    <definedName name="nmScale" localSheetId="2">[65]EDT!#REF!</definedName>
    <definedName name="nmScale">[65]EDT!#REF!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3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3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3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3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8">#REF!</definedName>
    <definedName name="Noah" localSheetId="9">#REF!</definedName>
    <definedName name="Noah" localSheetId="4">#REF!</definedName>
    <definedName name="Noah" localSheetId="6">#REF!</definedName>
    <definedName name="Noah" localSheetId="1">#REF!</definedName>
    <definedName name="Noah" localSheetId="2">#REF!</definedName>
    <definedName name="Noah">#REF!</definedName>
    <definedName name="NOCLUB" localSheetId="8">#REF!</definedName>
    <definedName name="NOCLUB" localSheetId="9">#REF!</definedName>
    <definedName name="NOCLUB" localSheetId="4">#REF!</definedName>
    <definedName name="NOCLUB" localSheetId="6">#REF!</definedName>
    <definedName name="NOCLUB" localSheetId="1">#REF!</definedName>
    <definedName name="NOCLUB" localSheetId="2">#REF!</definedName>
    <definedName name="NOCLUB">#REF!</definedName>
    <definedName name="NOK" localSheetId="8">#REF!</definedName>
    <definedName name="NOK" localSheetId="9">#REF!</definedName>
    <definedName name="NOK" localSheetId="4">#REF!</definedName>
    <definedName name="NOK" localSheetId="6">#REF!</definedName>
    <definedName name="NOK" localSheetId="1">#REF!</definedName>
    <definedName name="NOK" localSheetId="2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4">#REF!</definedName>
    <definedName name="NONLEAP" localSheetId="6">#REF!</definedName>
    <definedName name="NONLEAP" localSheetId="3">#REF!</definedName>
    <definedName name="NONLEAP" localSheetId="1">#REF!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8">#REF!</definedName>
    <definedName name="NOTA_EXPLICATIV" localSheetId="9">#REF!</definedName>
    <definedName name="NOTA_EXPLICATIV" localSheetId="4">#REF!</definedName>
    <definedName name="NOTA_EXPLICATIV" localSheetId="6">#REF!</definedName>
    <definedName name="NOTA_EXPLICATIV" localSheetId="1">#REF!</definedName>
    <definedName name="NOTA_EXPLICATIV" localSheetId="2">#REF!</definedName>
    <definedName name="NOTA_EXPLICATIV">#REF!</definedName>
    <definedName name="Notes" localSheetId="8">[67]UPLOAD!#REF!</definedName>
    <definedName name="Notes" localSheetId="9">[67]UPLOAD!#REF!</definedName>
    <definedName name="Notes" localSheetId="4">[67]UPLOAD!#REF!</definedName>
    <definedName name="Notes" localSheetId="6">[67]UPLOAD!#REF!</definedName>
    <definedName name="Notes" localSheetId="1">[67]UPLOAD!#REF!</definedName>
    <definedName name="Notes" localSheetId="2">[67]UPLOAD!#REF!</definedName>
    <definedName name="Notes">[67]UPLOAD!#REF!</definedName>
    <definedName name="NOTITLES" localSheetId="8">#REF!</definedName>
    <definedName name="NOTITLES" localSheetId="9">#REF!</definedName>
    <definedName name="NOTITLES" localSheetId="4">#REF!</definedName>
    <definedName name="NOTITLES" localSheetId="6">#REF!</definedName>
    <definedName name="NOTITLES" localSheetId="1">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 localSheetId="0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8">#REF!</definedName>
    <definedName name="OECD_Table" localSheetId="9">#REF!</definedName>
    <definedName name="OECD_Table" localSheetId="4">#REF!</definedName>
    <definedName name="OECD_Table" localSheetId="6">#REF!</definedName>
    <definedName name="OECD_Table" localSheetId="1">#REF!</definedName>
    <definedName name="OECD_Table" localSheetId="2">#REF!</definedName>
    <definedName name="OECD_Table">#REF!</definedName>
    <definedName name="oipio" localSheetId="8" hidden="1">#REF!</definedName>
    <definedName name="oipio" localSheetId="9" hidden="1">#REF!</definedName>
    <definedName name="oipio" localSheetId="4" hidden="1">#REF!</definedName>
    <definedName name="oipio" localSheetId="6" hidden="1">#REF!</definedName>
    <definedName name="oipio" localSheetId="1" hidden="1">#REF!</definedName>
    <definedName name="oipio" localSheetId="2" hidden="1">#REF!</definedName>
    <definedName name="oipio" hidden="1">#REF!</definedName>
    <definedName name="oiulfdgdgh" localSheetId="8" hidden="1">'[44]Fax a enviar'!#REF!</definedName>
    <definedName name="oiulfdgdgh" localSheetId="9" hidden="1">'[44]Fax a enviar'!#REF!</definedName>
    <definedName name="oiulfdgdgh" localSheetId="4" hidden="1">'[44]Fax a enviar'!#REF!</definedName>
    <definedName name="oiulfdgdgh" localSheetId="6" hidden="1">'[44]Fax a enviar'!#REF!</definedName>
    <definedName name="oiulfdgdgh" localSheetId="1" hidden="1">'[44]Fax a enviar'!#REF!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 localSheetId="0">'[68]SPNF Acuerdo Incl. Int.'!OnShow</definedName>
    <definedName name="OnShow">'[68]SPNF Acuerdo Incl. Int.'!OnShow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3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3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4">#REF!</definedName>
    <definedName name="OOOKOKOKO" localSheetId="6">#REF!</definedName>
    <definedName name="OOOKOKOKO" localSheetId="3">#REF!</definedName>
    <definedName name="OOOKOKOKO" localSheetId="1">#REF!</definedName>
    <definedName name="OOOKOKOKO" localSheetId="2">#REF!</definedName>
    <definedName name="OOOKOKOKO">#REF!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3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4" hidden="1">#REF!</definedName>
    <definedName name="ooooooooo" localSheetId="6" hidden="1">#REF!</definedName>
    <definedName name="ooooooooo" localSheetId="3" hidden="1">#REF!</definedName>
    <definedName name="ooooooooo" localSheetId="1" hidden="1">#REF!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8">#REF!</definedName>
    <definedName name="OPOPOPOPO" localSheetId="9">#REF!</definedName>
    <definedName name="OPOPOPOPO" localSheetId="4">#REF!</definedName>
    <definedName name="OPOPOPOPO" localSheetId="6">#REF!</definedName>
    <definedName name="OPOPOPOPO" localSheetId="1">#REF!</definedName>
    <definedName name="OPOPOPOPO" localSheetId="2">#REF!</definedName>
    <definedName name="OPOPOPOPO">#REF!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3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 localSheetId="0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0" hidden="1">#REF!</definedName>
    <definedName name="otra" localSheetId="4" hidden="1">#REF!</definedName>
    <definedName name="otra" localSheetId="6" hidden="1">#REF!</definedName>
    <definedName name="otra" localSheetId="3" hidden="1">#REF!</definedName>
    <definedName name="otra" localSheetId="1" hidden="1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3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8">OFFSET(#REF!,0,0,COUNT(#REF!),1)</definedName>
    <definedName name="P1_1" localSheetId="9">OFFSET(#REF!,0,0,COUNT(#REF!),1)</definedName>
    <definedName name="P1_1" localSheetId="4">OFFSET(#REF!,0,0,COUNT(#REF!),1)</definedName>
    <definedName name="P1_1" localSheetId="6">OFFSET(#REF!,0,0,COUNT(#REF!),1)</definedName>
    <definedName name="P1_1" localSheetId="3">OFFSET(#REF!,0,0,COUNT(#REF!),1)</definedName>
    <definedName name="P1_1" localSheetId="1">OFFSET(#REF!,0,0,COUNT(#REF!),1)</definedName>
    <definedName name="P1_1" localSheetId="2">OFFSET(#REF!,0,0,COUNT(#REF!),1)</definedName>
    <definedName name="P1_1">OFFSET(#REF!,0,0,COUNT(#REF!),1)</definedName>
    <definedName name="P1_2" localSheetId="9">OFFSET(#REF!,0,0,COUNT(#REF!),1)</definedName>
    <definedName name="P1_2" localSheetId="5">OFFSET(#REF!,0,0,COUNT(#REF!),1)</definedName>
    <definedName name="P1_2">OFFSET(#REF!,0,0,COUNT(#REF!),1)</definedName>
    <definedName name="P1avg" localSheetId="9">OFFSET(#REF!,0,0,COUNT(#REF!),1)</definedName>
    <definedName name="P1avg" localSheetId="5">OFFSET(#REF!,0,0,COUNT(#REF!),1)</definedName>
    <definedName name="P1avg">OFFSET(#REF!,0,0,COUNT(#REF!),1)</definedName>
    <definedName name="P1min" localSheetId="9">OFFSET(#REF!,0,0,COUNT(#REF!),1)</definedName>
    <definedName name="P1min" localSheetId="5">OFFSET(#REF!,0,0,COUNT(#REF!),1)</definedName>
    <definedName name="P1min">OFFSET(#REF!,0,0,COUNT(#REF!),1)</definedName>
    <definedName name="P1rng" localSheetId="9">OFFSET(#REF!,0,0,COUNT(#REF!),1)</definedName>
    <definedName name="P1rng" localSheetId="5">OFFSET(#REF!,0,0,COUNT(#REF!),1)</definedName>
    <definedName name="P1rng">OFFSET(#REF!,0,0,COUNT(#REF!),1)</definedName>
    <definedName name="P2_1" localSheetId="9">OFFSET(#REF!,0,0,COUNT(#REF!),1)</definedName>
    <definedName name="P2_1" localSheetId="5">OFFSET(#REF!,0,0,COUNT(#REF!),1)</definedName>
    <definedName name="P2_1">OFFSET(#REF!,0,0,COUNT(#REF!),1)</definedName>
    <definedName name="P2_2" localSheetId="9">OFFSET(#REF!,0,0,COUNT(#REF!),1)</definedName>
    <definedName name="P2_2" localSheetId="5">OFFSET(#REF!,0,0,COUNT(#REF!),1)</definedName>
    <definedName name="P2_2">OFFSET(#REF!,0,0,COUNT(#REF!),1)</definedName>
    <definedName name="P2avg" localSheetId="9">OFFSET(#REF!,0,0,COUNT(#REF!),1)</definedName>
    <definedName name="P2avg" localSheetId="5">OFFSET(#REF!,0,0,COUNT(#REF!),1)</definedName>
    <definedName name="P2avg">OFFSET(#REF!,0,0,COUNT(#REF!),1)</definedName>
    <definedName name="P2min" localSheetId="9">OFFSET(#REF!,0,0,COUNT(#REF!),1)</definedName>
    <definedName name="P2min" localSheetId="5">OFFSET(#REF!,0,0,COUNT(#REF!),1)</definedName>
    <definedName name="P2min">OFFSET(#REF!,0,0,COUNT(#REF!),1)</definedName>
    <definedName name="P2rng" localSheetId="9">OFFSET(#REF!,0,0,COUNT(#REF!),1)</definedName>
    <definedName name="P2rng" localSheetId="5">OFFSET(#REF!,0,0,COUNT(#REF!),1)</definedName>
    <definedName name="P2rng">OFFSET(#REF!,0,0,COUNT(#REF!),1)</definedName>
    <definedName name="P3_1" localSheetId="9">OFFSET(#REF!,0,0,COUNT(#REF!),1)</definedName>
    <definedName name="P3_1" localSheetId="5">OFFSET(#REF!,0,0,COUNT(#REF!),1)</definedName>
    <definedName name="P3_1">OFFSET(#REF!,0,0,COUNT(#REF!),1)</definedName>
    <definedName name="P3_2" localSheetId="9">OFFSET(#REF!,0,0,COUNT(#REF!),1)</definedName>
    <definedName name="P3_2" localSheetId="5">OFFSET(#REF!,0,0,COUNT(#REF!),1)</definedName>
    <definedName name="P3_2">OFFSET(#REF!,0,0,COUNT(#REF!),1)</definedName>
    <definedName name="P3avg" localSheetId="9">OFFSET(#REF!,0,0,COUNT(#REF!),1)</definedName>
    <definedName name="P3avg" localSheetId="5">OFFSET(#REF!,0,0,COUNT(#REF!),1)</definedName>
    <definedName name="P3avg">OFFSET(#REF!,0,0,COUNT(#REF!),1)</definedName>
    <definedName name="P3min" localSheetId="9">OFFSET(#REF!,0,0,COUNT(#REF!),1)</definedName>
    <definedName name="P3min" localSheetId="5">OFFSET(#REF!,0,0,COUNT(#REF!),1)</definedName>
    <definedName name="P3min">OFFSET(#REF!,0,0,COUNT(#REF!),1)</definedName>
    <definedName name="P3rng" localSheetId="9">OFFSET(#REF!,0,0,COUNT(#REF!),1)</definedName>
    <definedName name="P3rng" localSheetId="5">OFFSET(#REF!,0,0,COUNT(#REF!),1)</definedName>
    <definedName name="P3rng">OFFSET(#REF!,0,0,COUNT(#REF!),1)</definedName>
    <definedName name="P4_1" localSheetId="9">OFFSET(#REF!,0,0,COUNT(#REF!),1)</definedName>
    <definedName name="P4_1" localSheetId="5">OFFSET(#REF!,0,0,COUNT(#REF!),1)</definedName>
    <definedName name="P4_1">OFFSET(#REF!,0,0,COUNT(#REF!),1)</definedName>
    <definedName name="P4_2" localSheetId="9">OFFSET(#REF!,0,0,COUNT(#REF!),1)</definedName>
    <definedName name="P4_2" localSheetId="5">OFFSET(#REF!,0,0,COUNT(#REF!),1)</definedName>
    <definedName name="P4_2">OFFSET(#REF!,0,0,COUNT(#REF!),1)</definedName>
    <definedName name="P4avg" localSheetId="9">OFFSET(#REF!,0,0,COUNT(#REF!),1)</definedName>
    <definedName name="P4avg" localSheetId="5">OFFSET(#REF!,0,0,COUNT(#REF!),1)</definedName>
    <definedName name="P4avg">OFFSET(#REF!,0,0,COUNT(#REF!),1)</definedName>
    <definedName name="P4min" localSheetId="9">OFFSET(#REF!,0,0,COUNT(#REF!),1)</definedName>
    <definedName name="P4min" localSheetId="5">OFFSET(#REF!,0,0,COUNT(#REF!),1)</definedName>
    <definedName name="P4min">OFFSET(#REF!,0,0,COUNT(#REF!),1)</definedName>
    <definedName name="P4rng" localSheetId="9">OFFSET(#REF!,0,0,COUNT(#REF!),1)</definedName>
    <definedName name="P4rng" localSheetId="5">OFFSET(#REF!,0,0,COUNT(#REF!),1)</definedName>
    <definedName name="P4rng">OFFSET(#REF!,0,0,COUNT(#REF!),1)</definedName>
    <definedName name="P5_1" localSheetId="9">OFFSET(#REF!,0,0,COUNT(#REF!),1)</definedName>
    <definedName name="P5_1" localSheetId="5">OFFSET(#REF!,0,0,COUNT(#REF!),1)</definedName>
    <definedName name="P5_1">OFFSET(#REF!,0,0,COUNT(#REF!),1)</definedName>
    <definedName name="P5_2" localSheetId="9">OFFSET(#REF!,0,0,COUNT(#REF!),1)</definedName>
    <definedName name="P5_2" localSheetId="5">OFFSET(#REF!,0,0,COUNT(#REF!),1)</definedName>
    <definedName name="P5_2">OFFSET(#REF!,0,0,COUNT(#REF!),1)</definedName>
    <definedName name="P5avg" localSheetId="9">OFFSET(#REF!,0,0,COUNT(#REF!),1)</definedName>
    <definedName name="P5avg" localSheetId="5">OFFSET(#REF!,0,0,COUNT(#REF!),1)</definedName>
    <definedName name="P5avg">OFFSET(#REF!,0,0,COUNT(#REF!),1)</definedName>
    <definedName name="P5min" localSheetId="9">OFFSET(#REF!,0,0,COUNT(#REF!),1)</definedName>
    <definedName name="P5min" localSheetId="5">OFFSET(#REF!,0,0,COUNT(#REF!),1)</definedName>
    <definedName name="P5min">OFFSET(#REF!,0,0,COUNT(#REF!),1)</definedName>
    <definedName name="P5rng" localSheetId="9">OFFSET(#REF!,0,0,COUNT(#REF!),1)</definedName>
    <definedName name="P5rng" localSheetId="5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4">#REF!</definedName>
    <definedName name="Pan_Bancario_50G" localSheetId="6">#REF!</definedName>
    <definedName name="Pan_Bancario_50G" localSheetId="3">#REF!</definedName>
    <definedName name="Pan_Bancario_50G" localSheetId="1">#REF!</definedName>
    <definedName name="Pan_Bancario_50G" localSheetId="2">#REF!</definedName>
    <definedName name="Pan_Bancario_50G">#REF!</definedName>
    <definedName name="Pan_Monet_30G" localSheetId="8">#REF!</definedName>
    <definedName name="Pan_Monet_30G" localSheetId="9">#REF!</definedName>
    <definedName name="Pan_Monet_30G" localSheetId="4">#REF!</definedName>
    <definedName name="Pan_Monet_30G" localSheetId="6">#REF!</definedName>
    <definedName name="Pan_Monet_30G" localSheetId="3">#REF!</definedName>
    <definedName name="Pan_Monet_30G" localSheetId="1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4">#REF!</definedName>
    <definedName name="Paym_Cap" localSheetId="6">#REF!</definedName>
    <definedName name="Paym_Cap" localSheetId="1">#REF!</definedName>
    <definedName name="Paym_Cap" localSheetId="2">#REF!</definedName>
    <definedName name="Paym_Cap">#REF!</definedName>
    <definedName name="pchBM" localSheetId="8">#REF!</definedName>
    <definedName name="pchBM" localSheetId="9">#REF!</definedName>
    <definedName name="pchBM" localSheetId="4">#REF!</definedName>
    <definedName name="pchBM" localSheetId="6">#REF!</definedName>
    <definedName name="pchBM" localSheetId="1">#REF!</definedName>
    <definedName name="pchBM" localSheetId="2">#REF!</definedName>
    <definedName name="pchBM">#REF!</definedName>
    <definedName name="pchBMG" localSheetId="8">#REF!</definedName>
    <definedName name="pchBMG" localSheetId="9">#REF!</definedName>
    <definedName name="pchBMG" localSheetId="4">#REF!</definedName>
    <definedName name="pchBMG" localSheetId="6">#REF!</definedName>
    <definedName name="pchBMG" localSheetId="1">#REF!</definedName>
    <definedName name="pchBMG" localSheetId="2">#REF!</definedName>
    <definedName name="pchBMG">#REF!</definedName>
    <definedName name="pchBX" localSheetId="9">#REF!</definedName>
    <definedName name="pchBX" localSheetId="5">#REF!</definedName>
    <definedName name="pchBX">#REF!</definedName>
    <definedName name="pchBXG" localSheetId="9">#REF!</definedName>
    <definedName name="pchBXG" localSheetId="5">#REF!</definedName>
    <definedName name="pchBXG">#REF!</definedName>
    <definedName name="PCNTLGT" localSheetId="9">[35]nonopec!#REF!</definedName>
    <definedName name="PCNTLGT" localSheetId="1">[35]nonopec!#REF!</definedName>
    <definedName name="PCNTLGT" localSheetId="5">[35]nonopec!#REF!</definedName>
    <definedName name="PCNTLGT">[35]nonopec!#REF!</definedName>
    <definedName name="PCPI" localSheetId="8">#REF!</definedName>
    <definedName name="PCPI" localSheetId="9">#REF!</definedName>
    <definedName name="PCPI" localSheetId="4">#REF!</definedName>
    <definedName name="PCPI" localSheetId="6">#REF!</definedName>
    <definedName name="PCPI" localSheetId="1">#REF!</definedName>
    <definedName name="PCPI" localSheetId="2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4">#REF!</definedName>
    <definedName name="PF" localSheetId="6">#REF!</definedName>
    <definedName name="PF" localSheetId="1">#REF!</definedName>
    <definedName name="PF" localSheetId="2">#REF!</definedName>
    <definedName name="PF">#REF!</definedName>
    <definedName name="PFP" localSheetId="8">#REF!</definedName>
    <definedName name="PFP" localSheetId="9">#REF!</definedName>
    <definedName name="PFP" localSheetId="4">#REF!</definedName>
    <definedName name="PFP" localSheetId="6">#REF!</definedName>
    <definedName name="PFP" localSheetId="1">#REF!</definedName>
    <definedName name="PFP" localSheetId="2">#REF!</definedName>
    <definedName name="PFP">#REF!</definedName>
    <definedName name="pfp_table1" localSheetId="8">#REF!</definedName>
    <definedName name="pfp_table1" localSheetId="9">#REF!</definedName>
    <definedName name="pfp_table1" localSheetId="4">#REF!</definedName>
    <definedName name="pfp_table1" localSheetId="6">#REF!</definedName>
    <definedName name="pfp_table1" localSheetId="1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3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3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0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0">#REF!</definedName>
    <definedName name="PLATA" localSheetId="4">#REF!</definedName>
    <definedName name="PLATA" localSheetId="6">#REF!</definedName>
    <definedName name="PLATA" localSheetId="3">#REF!</definedName>
    <definedName name="PLATA" localSheetId="1">#REF!</definedName>
    <definedName name="PLATA" localSheetId="2">#REF!</definedName>
    <definedName name="PLATA">#REF!</definedName>
    <definedName name="POLLO" localSheetId="8">#REF!</definedName>
    <definedName name="POLLO" localSheetId="9">#REF!</definedName>
    <definedName name="POLLO" localSheetId="4">#REF!</definedName>
    <definedName name="POLLO" localSheetId="6">#REF!</definedName>
    <definedName name="POLLO" localSheetId="3">#REF!</definedName>
    <definedName name="POLLO" localSheetId="1">#REF!</definedName>
    <definedName name="POLLO" localSheetId="2">#REF!</definedName>
    <definedName name="POLLO">#REF!</definedName>
    <definedName name="poooooooooo" localSheetId="8" hidden="1">'[44]Fax a enviar'!#REF!</definedName>
    <definedName name="poooooooooo" localSheetId="9" hidden="1">'[44]Fax a enviar'!#REF!</definedName>
    <definedName name="poooooooooo" localSheetId="4" hidden="1">'[44]Fax a enviar'!#REF!</definedName>
    <definedName name="poooooooooo" localSheetId="6" hidden="1">'[44]Fax a enviar'!#REF!</definedName>
    <definedName name="poooooooooo" localSheetId="3" hidden="1">'[44]Fax a enviar'!#REF!</definedName>
    <definedName name="poooooooooo" localSheetId="1" hidden="1">'[44]Fax a enviar'!#REF!</definedName>
    <definedName name="poooooooooo" localSheetId="2" hidden="1">'[44]Fax a enviar'!#REF!</definedName>
    <definedName name="poooooooooo" hidden="1">'[44]Fax a enviar'!#REF!</definedName>
    <definedName name="POTENCIAL" localSheetId="8">#REF!</definedName>
    <definedName name="POTENCIAL" localSheetId="9">#REF!</definedName>
    <definedName name="POTENCIAL" localSheetId="4">#REF!</definedName>
    <definedName name="POTENCIAL" localSheetId="6">#REF!</definedName>
    <definedName name="POTENCIAL" localSheetId="1">#REF!</definedName>
    <definedName name="POTENCIAL" localSheetId="2">#REF!</definedName>
    <definedName name="POTENCIAL">#REF!</definedName>
    <definedName name="PP" localSheetId="8">#REF!</definedName>
    <definedName name="PP" localSheetId="9">#REF!</definedName>
    <definedName name="PP" localSheetId="4">#REF!</definedName>
    <definedName name="PP" localSheetId="6">#REF!</definedName>
    <definedName name="PP" localSheetId="1">#REF!</definedName>
    <definedName name="PP" localSheetId="2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4" hidden="1">#REF!</definedName>
    <definedName name="ppoooooooooo" localSheetId="6" hidden="1">#REF!</definedName>
    <definedName name="ppoooooooooo" localSheetId="1" hidden="1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3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3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4" hidden="1">#REF!</definedName>
    <definedName name="pppppppppp" localSheetId="6" hidden="1">#REF!</definedName>
    <definedName name="pppppppppp" localSheetId="3" hidden="1">#REF!</definedName>
    <definedName name="pppppppppp" localSheetId="1" hidden="1">#REF!</definedName>
    <definedName name="pppppppppp" localSheetId="2" hidden="1">#REF!</definedName>
    <definedName name="pppppppppp" hidden="1">#REF!</definedName>
    <definedName name="ppppppppppppp" localSheetId="8" hidden="1">#REF!</definedName>
    <definedName name="ppppppppppppp" localSheetId="9" hidden="1">#REF!</definedName>
    <definedName name="ppppppppppppp" localSheetId="4" hidden="1">#REF!</definedName>
    <definedName name="ppppppppppppp" localSheetId="6" hidden="1">#REF!</definedName>
    <definedName name="ppppppppppppp" localSheetId="3" hidden="1">#REF!</definedName>
    <definedName name="ppppppppppppp" localSheetId="1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4">#REF!</definedName>
    <definedName name="PRECIOCIFBANANO" localSheetId="6">#REF!</definedName>
    <definedName name="PRECIOCIFBANANO" localSheetId="3">#REF!</definedName>
    <definedName name="PRECIOCIFBANANO" localSheetId="1">#REF!</definedName>
    <definedName name="PRECIOCIFBANANO" localSheetId="2">#REF!</definedName>
    <definedName name="PRECIOCIFBANANO">#REF!</definedName>
    <definedName name="PRES1" localSheetId="8">[35]nonopec!#REF!</definedName>
    <definedName name="PRES1" localSheetId="9">[35]nonopec!#REF!</definedName>
    <definedName name="PRES1" localSheetId="4">[35]nonopec!#REF!</definedName>
    <definedName name="PRES1" localSheetId="6">[35]nonopec!#REF!</definedName>
    <definedName name="PRES1" localSheetId="3">[35]nonopec!#REF!</definedName>
    <definedName name="PRES1" localSheetId="2">[35]nonopec!#REF!</definedName>
    <definedName name="PRES1">[35]nonopec!#REF!</definedName>
    <definedName name="PRES2" localSheetId="8">[35]nonopec!#REF!</definedName>
    <definedName name="PRES2" localSheetId="9">[35]nonopec!#REF!</definedName>
    <definedName name="PRES2" localSheetId="4">[35]nonopec!#REF!</definedName>
    <definedName name="PRES2" localSheetId="6">[35]nonopec!#REF!</definedName>
    <definedName name="PRES2" localSheetId="3">[35]nonopec!#REF!</definedName>
    <definedName name="PRES2" localSheetId="1">[35]nonopec!#REF!</definedName>
    <definedName name="PRES2" localSheetId="2">[35]nonopec!#REF!</definedName>
    <definedName name="PRES2">[35]nonopec!#REF!</definedName>
    <definedName name="PRES3" localSheetId="8">[35]nonopec!#REF!</definedName>
    <definedName name="PRES3" localSheetId="9">[35]nonopec!#REF!</definedName>
    <definedName name="PRES3" localSheetId="4">[35]nonopec!#REF!</definedName>
    <definedName name="PRES3" localSheetId="6">[35]nonopec!#REF!</definedName>
    <definedName name="PRES3" localSheetId="3">[35]nonopec!#REF!</definedName>
    <definedName name="PRES3" localSheetId="2">[35]nonopec!#REF!</definedName>
    <definedName name="PRES3">[35]nonopec!#REF!</definedName>
    <definedName name="PRICE" localSheetId="8">#REF!</definedName>
    <definedName name="PRICE" localSheetId="9">#REF!</definedName>
    <definedName name="PRICE" localSheetId="4">#REF!</definedName>
    <definedName name="PRICE" localSheetId="6">#REF!</definedName>
    <definedName name="PRICE" localSheetId="3">#REF!</definedName>
    <definedName name="PRICE" localSheetId="1">#REF!</definedName>
    <definedName name="PRICE" localSheetId="2">#REF!</definedName>
    <definedName name="PRICE">#REF!</definedName>
    <definedName name="PRICETAB" localSheetId="8">#REF!</definedName>
    <definedName name="PRICETAB" localSheetId="9">#REF!</definedName>
    <definedName name="PRICETAB" localSheetId="4">#REF!</definedName>
    <definedName name="PRICETAB" localSheetId="6">#REF!</definedName>
    <definedName name="PRICETAB" localSheetId="1">#REF!</definedName>
    <definedName name="PRICETAB" localSheetId="2">#REF!</definedName>
    <definedName name="PRICETAB">#REF!</definedName>
    <definedName name="Print_Area_MI" localSheetId="8">#REF!</definedName>
    <definedName name="Print_Area_MI" localSheetId="9">#REF!</definedName>
    <definedName name="Print_Area_MI" localSheetId="4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>#REF!</definedName>
    <definedName name="Print1" localSheetId="9">#REF!</definedName>
    <definedName name="Print1" localSheetId="1">#REF!</definedName>
    <definedName name="Print1" localSheetId="5">#REF!</definedName>
    <definedName name="Print1">#REF!</definedName>
    <definedName name="PRINTMACRO" localSheetId="9">#REF!</definedName>
    <definedName name="PRINTMACRO" localSheetId="5">#REF!</definedName>
    <definedName name="PRINTMACRO">#REF!</definedName>
    <definedName name="PrintThis_Links">[51]Links!$A$1:$F$33</definedName>
    <definedName name="PRIV0" localSheetId="8">#REF!</definedName>
    <definedName name="PRIV0" localSheetId="9">#REF!</definedName>
    <definedName name="PRIV0" localSheetId="4">#REF!</definedName>
    <definedName name="PRIV0" localSheetId="6">#REF!</definedName>
    <definedName name="PRIV0" localSheetId="1">#REF!</definedName>
    <definedName name="PRIV0" localSheetId="2">#REF!</definedName>
    <definedName name="PRIV0">#REF!</definedName>
    <definedName name="PRIV00" localSheetId="8">#REF!</definedName>
    <definedName name="PRIV00" localSheetId="9">#REF!</definedName>
    <definedName name="PRIV00" localSheetId="4">#REF!</definedName>
    <definedName name="PRIV00" localSheetId="6">#REF!</definedName>
    <definedName name="PRIV00" localSheetId="1">#REF!</definedName>
    <definedName name="PRIV00" localSheetId="2">#REF!</definedName>
    <definedName name="PRIV00">#REF!</definedName>
    <definedName name="PRIV1" localSheetId="8">#REF!</definedName>
    <definedName name="PRIV1" localSheetId="9">#REF!</definedName>
    <definedName name="PRIV1" localSheetId="4">#REF!</definedName>
    <definedName name="PRIV1" localSheetId="6">#REF!</definedName>
    <definedName name="PRIV1" localSheetId="1">#REF!</definedName>
    <definedName name="PRIV1" localSheetId="2">#REF!</definedName>
    <definedName name="PRIV1">#REF!</definedName>
    <definedName name="PRIV11" localSheetId="9">#REF!</definedName>
    <definedName name="PRIV11" localSheetId="5">#REF!</definedName>
    <definedName name="PRIV11">#REF!</definedName>
    <definedName name="PRIV2" localSheetId="9">#REF!</definedName>
    <definedName name="PRIV2" localSheetId="5">#REF!</definedName>
    <definedName name="PRIV2">#REF!</definedName>
    <definedName name="PRIV22" localSheetId="9">#REF!</definedName>
    <definedName name="PRIV22" localSheetId="5">#REF!</definedName>
    <definedName name="PRIV22">#REF!</definedName>
    <definedName name="PRIV3" localSheetId="9">#REF!</definedName>
    <definedName name="PRIV3" localSheetId="5">#REF!</definedName>
    <definedName name="PRIV3">#REF!</definedName>
    <definedName name="PRIV33" localSheetId="9">#REF!</definedName>
    <definedName name="PRIV33" localSheetId="5">#REF!</definedName>
    <definedName name="PRIV33">#REF!</definedName>
    <definedName name="PRMONTH" localSheetId="9">#REF!</definedName>
    <definedName name="PRMONTH" localSheetId="5">#REF!</definedName>
    <definedName name="PRMONTH">#REF!</definedName>
    <definedName name="prn">[48]FSUOUT!$B$2:$V$32</definedName>
    <definedName name="Product" localSheetId="8">#REF!</definedName>
    <definedName name="Product" localSheetId="9">#REF!</definedName>
    <definedName name="Product" localSheetId="4">#REF!</definedName>
    <definedName name="Product" localSheetId="6">#REF!</definedName>
    <definedName name="Product" localSheetId="1">#REF!</definedName>
    <definedName name="Product" localSheetId="2">#REF!</definedName>
    <definedName name="Product">#REF!</definedName>
    <definedName name="Prog1998" localSheetId="8">'[69]2003'!#REF!</definedName>
    <definedName name="Prog1998" localSheetId="9">'[69]2003'!#REF!</definedName>
    <definedName name="Prog1998" localSheetId="4">'[69]2003'!#REF!</definedName>
    <definedName name="Prog1998" localSheetId="6">'[69]2003'!#REF!</definedName>
    <definedName name="Prog1998" localSheetId="1">'[69]2003'!#REF!</definedName>
    <definedName name="Prog1998" localSheetId="2">'[69]2003'!#REF!</definedName>
    <definedName name="Prog1998">'[69]2003'!#REF!</definedName>
    <definedName name="PRYEAR" localSheetId="8">#REF!</definedName>
    <definedName name="PRYEAR" localSheetId="9">#REF!</definedName>
    <definedName name="PRYEAR" localSheetId="4">#REF!</definedName>
    <definedName name="PRYEAR" localSheetId="6">#REF!</definedName>
    <definedName name="PRYEAR" localSheetId="1">#REF!</definedName>
    <definedName name="PRYEAR" localSheetId="2">#REF!</definedName>
    <definedName name="PRYEAR">#REF!</definedName>
    <definedName name="PTA" localSheetId="8">#REF!</definedName>
    <definedName name="PTA" localSheetId="9">#REF!</definedName>
    <definedName name="PTA" localSheetId="4">#REF!</definedName>
    <definedName name="PTA" localSheetId="6">#REF!</definedName>
    <definedName name="PTA" localSheetId="1">#REF!</definedName>
    <definedName name="PTA" localSheetId="2">#REF!</definedName>
    <definedName name="PTA">#REF!</definedName>
    <definedName name="PTAEURO" localSheetId="8">#REF!</definedName>
    <definedName name="PTAEURO" localSheetId="9">#REF!</definedName>
    <definedName name="PTAEURO" localSheetId="4">#REF!</definedName>
    <definedName name="PTAEURO" localSheetId="6">#REF!</definedName>
    <definedName name="PTAEURO" localSheetId="1">#REF!</definedName>
    <definedName name="PTAEURO" localSheetId="2">#REF!</definedName>
    <definedName name="PTAEURO">#REF!</definedName>
    <definedName name="PUBL00" localSheetId="9">#REF!</definedName>
    <definedName name="PUBL00" localSheetId="5">#REF!</definedName>
    <definedName name="PUBL00">#REF!</definedName>
    <definedName name="PUBL11" localSheetId="9">#REF!</definedName>
    <definedName name="PUBL11" localSheetId="5">#REF!</definedName>
    <definedName name="PUBL11">#REF!</definedName>
    <definedName name="PUBL2" localSheetId="9">#REF!</definedName>
    <definedName name="PUBL2" localSheetId="5">#REF!</definedName>
    <definedName name="PUBL2">#REF!</definedName>
    <definedName name="PUBL22" localSheetId="9">#REF!</definedName>
    <definedName name="PUBL22" localSheetId="5">#REF!</definedName>
    <definedName name="PUBL22">#REF!</definedName>
    <definedName name="PUBL33" localSheetId="9">#REF!</definedName>
    <definedName name="PUBL33" localSheetId="5">#REF!</definedName>
    <definedName name="PUBL33">#REF!</definedName>
    <definedName name="PUBL5" localSheetId="9">#REF!</definedName>
    <definedName name="PUBL5" localSheetId="5">#REF!</definedName>
    <definedName name="PUBL5">#REF!</definedName>
    <definedName name="PUBL55" localSheetId="9">#REF!</definedName>
    <definedName name="PUBL55" localSheetId="5">#REF!</definedName>
    <definedName name="PUBL55">#REF!</definedName>
    <definedName name="PUBL6" localSheetId="9">#REF!</definedName>
    <definedName name="PUBL6" localSheetId="5">#REF!</definedName>
    <definedName name="PUBL6">#REF!</definedName>
    <definedName name="PUBL66" localSheetId="9">#REF!</definedName>
    <definedName name="PUBL66" localSheetId="5">#REF!</definedName>
    <definedName name="PUBL66">#REF!</definedName>
    <definedName name="Q_5" localSheetId="9">#REF!</definedName>
    <definedName name="Q_5" localSheetId="5">#REF!</definedName>
    <definedName name="Q_5">#REF!</definedName>
    <definedName name="Q_6" localSheetId="9">#REF!</definedName>
    <definedName name="Q_6" localSheetId="5">#REF!</definedName>
    <definedName name="Q_6">#REF!</definedName>
    <definedName name="Q_7" localSheetId="9">#REF!</definedName>
    <definedName name="Q_7" localSheetId="5">#REF!</definedName>
    <definedName name="Q_7">#REF!</definedName>
    <definedName name="qawde" localSheetId="9">#REF!</definedName>
    <definedName name="qawde" localSheetId="1">#REF!</definedName>
    <definedName name="qawde" localSheetId="5">#REF!</definedName>
    <definedName name="qawde">#REF!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3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3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7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3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3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3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4">#REF!</definedName>
    <definedName name="R_" localSheetId="6">#REF!</definedName>
    <definedName name="R_" localSheetId="3">#REF!</definedName>
    <definedName name="R_" localSheetId="1">#REF!</definedName>
    <definedName name="R_" localSheetId="2">#REF!</definedName>
    <definedName name="R_">#REF!</definedName>
    <definedName name="RA" localSheetId="8">#REF!</definedName>
    <definedName name="RA" localSheetId="9">#REF!</definedName>
    <definedName name="RA" localSheetId="4">#REF!</definedName>
    <definedName name="RA" localSheetId="6">#REF!</definedName>
    <definedName name="RA" localSheetId="3">#REF!</definedName>
    <definedName name="RA" localSheetId="1">#REF!</definedName>
    <definedName name="RA" localSheetId="2">#REF!</definedName>
    <definedName name="RA">#REF!</definedName>
    <definedName name="raaesrr" localSheetId="8">#REF!</definedName>
    <definedName name="raaesrr" localSheetId="9">#REF!</definedName>
    <definedName name="raaesrr" localSheetId="4">#REF!</definedName>
    <definedName name="raaesrr" localSheetId="6">#REF!</definedName>
    <definedName name="raaesrr" localSheetId="3">#REF!</definedName>
    <definedName name="raaesrr" localSheetId="1">#REF!</definedName>
    <definedName name="raaesrr" localSheetId="2">#REF!</definedName>
    <definedName name="raaesrr">#REF!</definedName>
    <definedName name="raas" localSheetId="9">#REF!</definedName>
    <definedName name="raas" localSheetId="1">#REF!</definedName>
    <definedName name="raas" localSheetId="5">#REF!</definedName>
    <definedName name="raas">#REF!</definedName>
    <definedName name="RD" localSheetId="9">#REF!</definedName>
    <definedName name="RD" localSheetId="1">#REF!</definedName>
    <definedName name="RD" localSheetId="5">#REF!</definedName>
    <definedName name="RD">#REF!</definedName>
    <definedName name="RD1A" localSheetId="9">#REF!</definedName>
    <definedName name="RD1A" localSheetId="1">#REF!</definedName>
    <definedName name="RD1A" localSheetId="5">#REF!</definedName>
    <definedName name="RD1A">#REF!</definedName>
    <definedName name="RE" localSheetId="9">#REF!</definedName>
    <definedName name="RE" localSheetId="1">#REF!</definedName>
    <definedName name="RE" localSheetId="5">#REF!</definedName>
    <definedName name="RE">#REF!</definedName>
    <definedName name="RED_BOP" localSheetId="9">#REF!</definedName>
    <definedName name="RED_BOP" localSheetId="5">#REF!</definedName>
    <definedName name="RED_BOP">#REF!</definedName>
    <definedName name="red_cpi" localSheetId="9">#REF!</definedName>
    <definedName name="red_cpi" localSheetId="5">#REF!</definedName>
    <definedName name="red_cpi">#REF!</definedName>
    <definedName name="RED_D" localSheetId="9">#REF!</definedName>
    <definedName name="RED_D" localSheetId="5">#REF!</definedName>
    <definedName name="RED_D">#REF!</definedName>
    <definedName name="RED_DS" localSheetId="9">#REF!</definedName>
    <definedName name="RED_DS" localSheetId="5">#REF!</definedName>
    <definedName name="RED_DS">#REF!</definedName>
    <definedName name="red_gdp_exp" localSheetId="9">#REF!</definedName>
    <definedName name="red_gdp_exp" localSheetId="5">#REF!</definedName>
    <definedName name="red_gdp_exp">#REF!</definedName>
    <definedName name="red_govt_empl" localSheetId="9">#REF!</definedName>
    <definedName name="red_govt_empl" localSheetId="5">#REF!</definedName>
    <definedName name="red_govt_empl">#REF!</definedName>
    <definedName name="RED_NATCPI" localSheetId="9">#REF!</definedName>
    <definedName name="RED_NATCPI" localSheetId="5">#REF!</definedName>
    <definedName name="RED_NATCPI">#REF!</definedName>
    <definedName name="RED_TBCPI" localSheetId="9">#REF!</definedName>
    <definedName name="RED_TBCPI" localSheetId="5">#REF!</definedName>
    <definedName name="RED_TBCPI">#REF!</definedName>
    <definedName name="RED_TRD" localSheetId="9">#REF!</definedName>
    <definedName name="RED_TRD" localSheetId="5">#REF!</definedName>
    <definedName name="RED_TRD">#REF!</definedName>
    <definedName name="REF" localSheetId="9">#REF!</definedName>
    <definedName name="REF" localSheetId="1">#REF!</definedName>
    <definedName name="REF" localSheetId="5">#REF!</definedName>
    <definedName name="REF">#REF!</definedName>
    <definedName name="REGREOUT" localSheetId="9" hidden="1">#REF!</definedName>
    <definedName name="REGREOUT" localSheetId="1" hidden="1">#REF!</definedName>
    <definedName name="REGREOUT" localSheetId="5" hidden="1">#REF!</definedName>
    <definedName name="REGREOUT" hidden="1">#REF!</definedName>
    <definedName name="REGREX" localSheetId="9" hidden="1">#REF!</definedName>
    <definedName name="REGREX" localSheetId="1" hidden="1">#REF!</definedName>
    <definedName name="REGREX" localSheetId="5" hidden="1">#REF!</definedName>
    <definedName name="REGREX" hidden="1">#REF!</definedName>
    <definedName name="REGREY" localSheetId="9" hidden="1">#REF!</definedName>
    <definedName name="REGREY" localSheetId="1" hidden="1">#REF!</definedName>
    <definedName name="REGREY" localSheetId="5" hidden="1">#REF!</definedName>
    <definedName name="REGREY" hidden="1">#REF!</definedName>
    <definedName name="rerer" localSheetId="9" hidden="1">#REF!</definedName>
    <definedName name="rerer" localSheetId="1" hidden="1">#REF!</definedName>
    <definedName name="rerer" localSheetId="5" hidden="1">#REF!</definedName>
    <definedName name="rerer" hidden="1">#REF!</definedName>
    <definedName name="RESERVAS" localSheetId="9">#REF!</definedName>
    <definedName name="RESERVAS" localSheetId="5">#REF!</definedName>
    <definedName name="RESERVAS">#REF!</definedName>
    <definedName name="RESUMEN" localSheetId="9">'[72]Evolución Deuda Ene-jun 2004'!#REF!</definedName>
    <definedName name="RESUMEN" localSheetId="5">'[72]Evolución Deuda Ene-jun 2004'!#REF!</definedName>
    <definedName name="RESUMEN">'[72]Evolución Deuda Ene-jun 2004'!#REF!</definedName>
    <definedName name="RESUMEN2" localSheetId="8">#REF!</definedName>
    <definedName name="RESUMEN2" localSheetId="9">#REF!</definedName>
    <definedName name="RESUMEN2" localSheetId="4">#REF!</definedName>
    <definedName name="RESUMEN2" localSheetId="6">#REF!</definedName>
    <definedName name="RESUMEN2" localSheetId="1">#REF!</definedName>
    <definedName name="RESUMEN2" localSheetId="2">#REF!</definedName>
    <definedName name="RESUMEN2">#REF!</definedName>
    <definedName name="RESUMEN3" localSheetId="8">#REF!</definedName>
    <definedName name="RESUMEN3" localSheetId="9">#REF!</definedName>
    <definedName name="RESUMEN3" localSheetId="4">#REF!</definedName>
    <definedName name="RESUMEN3" localSheetId="6">#REF!</definedName>
    <definedName name="RESUMEN3" localSheetId="1">#REF!</definedName>
    <definedName name="RESUMEN3" localSheetId="2">#REF!</definedName>
    <definedName name="RESUMEN3">#REF!</definedName>
    <definedName name="RESUMEN4" localSheetId="8">#REF!</definedName>
    <definedName name="RESUMEN4" localSheetId="9">#REF!</definedName>
    <definedName name="RESUMEN4" localSheetId="4">#REF!</definedName>
    <definedName name="RESUMEN4" localSheetId="6">#REF!</definedName>
    <definedName name="RESUMEN4" localSheetId="1">#REF!</definedName>
    <definedName name="RESUMEN4" localSheetId="2">#REF!</definedName>
    <definedName name="RESUMEN4">#REF!</definedName>
    <definedName name="RESUMEN5" localSheetId="9">#REF!</definedName>
    <definedName name="RESUMEN5" localSheetId="1">#REF!</definedName>
    <definedName name="RESUMEN5" localSheetId="5">#REF!</definedName>
    <definedName name="RESUMEN5">#REF!</definedName>
    <definedName name="retre" localSheetId="9" hidden="1">'[44]Fax a enviar'!#REF!</definedName>
    <definedName name="retre" localSheetId="5" hidden="1">'[44]Fax a enviar'!#REF!</definedName>
    <definedName name="retre" hidden="1">'[44]Fax a enviar'!#REF!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3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3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4" hidden="1">#REF!</definedName>
    <definedName name="rgdfgd" localSheetId="6" hidden="1">#REF!</definedName>
    <definedName name="rgdfgd" localSheetId="3" hidden="1">#REF!</definedName>
    <definedName name="rgdfgd" localSheetId="1" hidden="1">#REF!</definedName>
    <definedName name="rgdfgd" localSheetId="2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4" hidden="1">#REF!</definedName>
    <definedName name="ri" localSheetId="6" hidden="1">#REF!</definedName>
    <definedName name="ri" localSheetId="3" hidden="1">#REF!</definedName>
    <definedName name="ri" localSheetId="1" hidden="1">#REF!</definedName>
    <definedName name="ri" localSheetId="2" hidden="1">#REF!</definedName>
    <definedName name="ri" hidden="1">#REF!</definedName>
    <definedName name="right" localSheetId="8">#REF!</definedName>
    <definedName name="right" localSheetId="9">#REF!</definedName>
    <definedName name="right" localSheetId="4">#REF!</definedName>
    <definedName name="right" localSheetId="6">#REF!</definedName>
    <definedName name="right" localSheetId="3">#REF!</definedName>
    <definedName name="right" localSheetId="1">#REF!</definedName>
    <definedName name="right" localSheetId="2">#REF!</definedName>
    <definedName name="right">#REF!</definedName>
    <definedName name="RIN" localSheetId="8">#REF!</definedName>
    <definedName name="RIN" localSheetId="9">#REF!</definedName>
    <definedName name="RIN" localSheetId="4">#REF!</definedName>
    <definedName name="RIN" localSheetId="6">#REF!</definedName>
    <definedName name="RIN" localSheetId="3">#REF!</definedName>
    <definedName name="RIN" localSheetId="2">#REF!</definedName>
    <definedName name="RIN">#REF!</definedName>
    <definedName name="rindex" localSheetId="9">#REF!</definedName>
    <definedName name="rindex" localSheetId="5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 localSheetId="8">#REF!</definedName>
    <definedName name="Rows_Table" localSheetId="9">#REF!</definedName>
    <definedName name="Rows_Table" localSheetId="0">#REF!</definedName>
    <definedName name="Rows_Table" localSheetId="6">#REF!</definedName>
    <definedName name="Rows_Table" localSheetId="1">#REF!</definedName>
    <definedName name="Rows_Table" localSheetId="2">#REF!</definedName>
    <definedName name="Rows_Table" localSheetId="5">#REF!</definedName>
    <definedName name="Rows_Table">#REF!</definedName>
    <definedName name="RR" localSheetId="8">#REF!</definedName>
    <definedName name="RR" localSheetId="9">#REF!</definedName>
    <definedName name="RR" localSheetId="0">#REF!</definedName>
    <definedName name="RR" localSheetId="4">#REF!</definedName>
    <definedName name="RR" localSheetId="6">#REF!</definedName>
    <definedName name="RR" localSheetId="3">#REF!</definedName>
    <definedName name="RR" localSheetId="1">#REF!</definedName>
    <definedName name="RR" localSheetId="2">#REF!</definedName>
    <definedName name="RR">#REF!</definedName>
    <definedName name="rrasrra" localSheetId="8">#REF!</definedName>
    <definedName name="rrasrra" localSheetId="9">#REF!</definedName>
    <definedName name="rrasrra" localSheetId="4">#REF!</definedName>
    <definedName name="rrasrra" localSheetId="6">#REF!</definedName>
    <definedName name="rrasrra" localSheetId="3">#REF!</definedName>
    <definedName name="rrasrra" localSheetId="1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3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3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3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3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4">#REF!</definedName>
    <definedName name="RS" localSheetId="6">#REF!</definedName>
    <definedName name="RS" localSheetId="3">#REF!</definedName>
    <definedName name="RS" localSheetId="1">#REF!</definedName>
    <definedName name="RS" localSheetId="2">#REF!</definedName>
    <definedName name="RS">#REF!</definedName>
    <definedName name="RS1A" localSheetId="8">#REF!</definedName>
    <definedName name="RS1A" localSheetId="9">#REF!</definedName>
    <definedName name="RS1A" localSheetId="4">#REF!</definedName>
    <definedName name="RS1A" localSheetId="6">#REF!</definedName>
    <definedName name="RS1A" localSheetId="3">#REF!</definedName>
    <definedName name="RS1A" localSheetId="1">#REF!</definedName>
    <definedName name="RS1A" localSheetId="2">#REF!</definedName>
    <definedName name="RS1A">#REF!</definedName>
    <definedName name="RSB" localSheetId="8">#REF!</definedName>
    <definedName name="RSB" localSheetId="9">#REF!</definedName>
    <definedName name="RSB" localSheetId="4">#REF!</definedName>
    <definedName name="RSB" localSheetId="6">#REF!</definedName>
    <definedName name="RSB" localSheetId="3">#REF!</definedName>
    <definedName name="RSB" localSheetId="2">#REF!</definedName>
    <definedName name="RSB">#REF!</definedName>
    <definedName name="RSB_AHAP_40R" localSheetId="9">#REF!</definedName>
    <definedName name="RSB_AHAP_40R" localSheetId="5">#REF!</definedName>
    <definedName name="RSB_AHAP_40R">#REF!</definedName>
    <definedName name="RSB_Bcos_Des_40R" localSheetId="9">#REF!</definedName>
    <definedName name="RSB_Bcos_Des_40R" localSheetId="5">#REF!</definedName>
    <definedName name="RSB_Bcos_Des_40R">#REF!</definedName>
    <definedName name="RSB_SOCFIN_40R" localSheetId="9">#REF!</definedName>
    <definedName name="RSB_SOCFIN_40R" localSheetId="5">#REF!</definedName>
    <definedName name="RSB_SOCFIN_40R">#REF!</definedName>
    <definedName name="rt" localSheetId="7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3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3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3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3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3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4">#REF!</definedName>
    <definedName name="RUIZ" localSheetId="6">#REF!</definedName>
    <definedName name="RUIZ" localSheetId="3">#REF!</definedName>
    <definedName name="RUIZ" localSheetId="1">#REF!</definedName>
    <definedName name="RUIZ" localSheetId="2">#REF!</definedName>
    <definedName name="RUIZ">#REF!</definedName>
    <definedName name="Rwvu.PLA2." localSheetId="8" hidden="1">'[30]COP FED'!#REF!</definedName>
    <definedName name="Rwvu.PLA2." localSheetId="9" hidden="1">'[30]COP FED'!#REF!</definedName>
    <definedName name="Rwvu.PLA2." localSheetId="4" hidden="1">'[30]COP FED'!#REF!</definedName>
    <definedName name="Rwvu.PLA2." localSheetId="6" hidden="1">'[30]COP FED'!#REF!</definedName>
    <definedName name="Rwvu.PLA2." localSheetId="3" hidden="1">'[30]COP FED'!#REF!</definedName>
    <definedName name="Rwvu.PLA2." localSheetId="1" hidden="1">'[30]COP FED'!#REF!</definedName>
    <definedName name="Rwvu.PLA2." localSheetId="2" hidden="1">'[30]COP FED'!#REF!</definedName>
    <definedName name="Rwvu.PLA2." hidden="1">'[30]COP FED'!#REF!</definedName>
    <definedName name="rx" localSheetId="8" hidden="1">#REF!</definedName>
    <definedName name="rx" localSheetId="9" hidden="1">#REF!</definedName>
    <definedName name="rx" localSheetId="4" hidden="1">#REF!</definedName>
    <definedName name="rx" localSheetId="6" hidden="1">#REF!</definedName>
    <definedName name="rx" localSheetId="3" hidden="1">#REF!</definedName>
    <definedName name="rx" localSheetId="1" hidden="1">#REF!</definedName>
    <definedName name="rx" localSheetId="2" hidden="1">#REF!</definedName>
    <definedName name="rx" hidden="1">#REF!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3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4">#REF!</definedName>
    <definedName name="S_" localSheetId="6">#REF!</definedName>
    <definedName name="S_" localSheetId="3">#REF!</definedName>
    <definedName name="S_" localSheetId="1">#REF!</definedName>
    <definedName name="S_" localSheetId="2">#REF!</definedName>
    <definedName name="S_">#REF!</definedName>
    <definedName name="S_1A" localSheetId="8">#REF!</definedName>
    <definedName name="S_1A" localSheetId="9">#REF!</definedName>
    <definedName name="S_1A" localSheetId="4">#REF!</definedName>
    <definedName name="S_1A" localSheetId="6">#REF!</definedName>
    <definedName name="S_1A" localSheetId="3">#REF!</definedName>
    <definedName name="S_1A" localSheetId="1">#REF!</definedName>
    <definedName name="S_1A" localSheetId="2">#REF!</definedName>
    <definedName name="S_1A">#REF!</definedName>
    <definedName name="SA_Tab" localSheetId="8">#REF!</definedName>
    <definedName name="SA_Tab" localSheetId="9">#REF!</definedName>
    <definedName name="SA_Tab" localSheetId="4">#REF!</definedName>
    <definedName name="SA_Tab" localSheetId="6">#REF!</definedName>
    <definedName name="SA_Tab" localSheetId="3">#REF!</definedName>
    <definedName name="SA_Tab" localSheetId="2">#REF!</definedName>
    <definedName name="SA_Tab">#REF!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3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4">#REF!</definedName>
    <definedName name="SAR" localSheetId="6">#REF!</definedName>
    <definedName name="SAR" localSheetId="3">#REF!</definedName>
    <definedName name="SAR" localSheetId="1">#REF!</definedName>
    <definedName name="SAR" localSheetId="2">#REF!</definedName>
    <definedName name="SAR">#REF!</definedName>
    <definedName name="Scale" localSheetId="8">#REF!</definedName>
    <definedName name="Scale" localSheetId="9">#REF!</definedName>
    <definedName name="Scale" localSheetId="4">#REF!</definedName>
    <definedName name="Scale" localSheetId="6">#REF!</definedName>
    <definedName name="Scale" localSheetId="3">#REF!</definedName>
    <definedName name="Scale" localSheetId="1">#REF!</definedName>
    <definedName name="Scale" localSheetId="2">#REF!</definedName>
    <definedName name="Scale">#REF!</definedName>
    <definedName name="ScaleLabel" localSheetId="8">#REF!</definedName>
    <definedName name="ScaleLabel" localSheetId="9">#REF!</definedName>
    <definedName name="ScaleLabel" localSheetId="4">#REF!</definedName>
    <definedName name="ScaleLabel" localSheetId="6">#REF!</definedName>
    <definedName name="ScaleLabel" localSheetId="3">#REF!</definedName>
    <definedName name="ScaleLabel" localSheetId="1">#REF!</definedName>
    <definedName name="ScaleLabel" localSheetId="2">#REF!</definedName>
    <definedName name="ScaleLabel">#REF!</definedName>
    <definedName name="ScaleMultiplier" localSheetId="9">#REF!</definedName>
    <definedName name="ScaleMultiplier" localSheetId="1">#REF!</definedName>
    <definedName name="ScaleMultiplier" localSheetId="5">#REF!</definedName>
    <definedName name="ScaleMultiplier">#REF!</definedName>
    <definedName name="ScaleType" localSheetId="9">#REF!</definedName>
    <definedName name="ScaleType" localSheetId="1">#REF!</definedName>
    <definedName name="ScaleType" localSheetId="5">#REF!</definedName>
    <definedName name="ScaleType">#REF!</definedName>
    <definedName name="SCHILL" localSheetId="9">#REF!</definedName>
    <definedName name="SCHILL" localSheetId="1">#REF!</definedName>
    <definedName name="SCHILL" localSheetId="5">#REF!</definedName>
    <definedName name="SCHILL">#REF!</definedName>
    <definedName name="SCHILL1" localSheetId="9">#REF!</definedName>
    <definedName name="SCHILL1" localSheetId="1">#REF!</definedName>
    <definedName name="SCHILL1" localSheetId="5">#REF!</definedName>
    <definedName name="SCHILL1">#REF!</definedName>
    <definedName name="SCOTT1" localSheetId="9">#REF!</definedName>
    <definedName name="SCOTT1" localSheetId="1">#REF!</definedName>
    <definedName name="SCOTT1" localSheetId="5">#REF!</definedName>
    <definedName name="SCOTT1">#REF!</definedName>
    <definedName name="sd" localSheetId="9">#REF!</definedName>
    <definedName name="sd" localSheetId="1">#REF!</definedName>
    <definedName name="sd" localSheetId="5">#REF!</definedName>
    <definedName name="sd">#REF!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3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 localSheetId="0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0">#REF!</definedName>
    <definedName name="sds_gdp_origin" localSheetId="4">#REF!</definedName>
    <definedName name="sds_gdp_origin" localSheetId="6">#REF!</definedName>
    <definedName name="sds_gdp_origin" localSheetId="3">#REF!</definedName>
    <definedName name="sds_gdp_origin" localSheetId="1">#REF!</definedName>
    <definedName name="sds_gdp_origin" localSheetId="2">#REF!</definedName>
    <definedName name="sds_gdp_origin">#REF!</definedName>
    <definedName name="sds_gpd_exp_gdp" localSheetId="8">#REF!</definedName>
    <definedName name="sds_gpd_exp_gdp" localSheetId="9">#REF!</definedName>
    <definedName name="sds_gpd_exp_gdp" localSheetId="4">#REF!</definedName>
    <definedName name="sds_gpd_exp_gdp" localSheetId="6">#REF!</definedName>
    <definedName name="sds_gpd_exp_gdp" localSheetId="3">#REF!</definedName>
    <definedName name="sds_gpd_exp_gdp" localSheetId="1">#REF!</definedName>
    <definedName name="sds_gpd_exp_gdp" localSheetId="2">#REF!</definedName>
    <definedName name="sds_gpd_exp_gdp">#REF!</definedName>
    <definedName name="sdsd" localSheetId="8" hidden="1">'[44]Fax a enviar'!#REF!</definedName>
    <definedName name="sdsd" localSheetId="9" hidden="1">'[44]Fax a enviar'!#REF!</definedName>
    <definedName name="sdsd" localSheetId="4" hidden="1">'[44]Fax a enviar'!#REF!</definedName>
    <definedName name="sdsd" localSheetId="6" hidden="1">'[44]Fax a enviar'!#REF!</definedName>
    <definedName name="sdsd" localSheetId="3" hidden="1">'[44]Fax a enviar'!#REF!</definedName>
    <definedName name="sdsd" localSheetId="1" hidden="1">'[44]Fax a enviar'!#REF!</definedName>
    <definedName name="sdsd" localSheetId="2" hidden="1">'[44]Fax a enviar'!#REF!</definedName>
    <definedName name="sdsd" hidden="1">'[44]Fax a enviar'!#REF!</definedName>
    <definedName name="sdsds" localSheetId="8" hidden="1">#REF!</definedName>
    <definedName name="sdsds" localSheetId="9" hidden="1">#REF!</definedName>
    <definedName name="sdsds" localSheetId="4" hidden="1">#REF!</definedName>
    <definedName name="sdsds" localSheetId="6" hidden="1">#REF!</definedName>
    <definedName name="sdsds" localSheetId="1" hidden="1">#REF!</definedName>
    <definedName name="sdsds" localSheetId="2" hidden="1">#REF!</definedName>
    <definedName name="sdsds" hidden="1">#REF!</definedName>
    <definedName name="SEK" localSheetId="8">#REF!</definedName>
    <definedName name="SEK" localSheetId="9">#REF!</definedName>
    <definedName name="SEK" localSheetId="4">#REF!</definedName>
    <definedName name="SEK" localSheetId="6">#REF!</definedName>
    <definedName name="SEK" localSheetId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3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4">#REF!</definedName>
    <definedName name="SID" localSheetId="6">#REF!</definedName>
    <definedName name="SID" localSheetId="3">#REF!</definedName>
    <definedName name="SID" localSheetId="1">#REF!</definedName>
    <definedName name="SID" localSheetId="2">#REF!</definedName>
    <definedName name="SID">#REF!</definedName>
    <definedName name="SING" localSheetId="8">#REF!</definedName>
    <definedName name="SING" localSheetId="9">#REF!</definedName>
    <definedName name="SING" localSheetId="4">#REF!</definedName>
    <definedName name="SING" localSheetId="6">#REF!</definedName>
    <definedName name="SING" localSheetId="3">#REF!</definedName>
    <definedName name="SING" localSheetId="1">#REF!</definedName>
    <definedName name="SING" localSheetId="2">#REF!</definedName>
    <definedName name="SING">#REF!</definedName>
    <definedName name="SING1" localSheetId="8">#REF!</definedName>
    <definedName name="SING1" localSheetId="9">#REF!</definedName>
    <definedName name="SING1" localSheetId="4">#REF!</definedName>
    <definedName name="SING1" localSheetId="6">#REF!</definedName>
    <definedName name="SING1" localSheetId="3">#REF!</definedName>
    <definedName name="SING1" localSheetId="1">#REF!</definedName>
    <definedName name="SING1" localSheetId="2">#REF!</definedName>
    <definedName name="SING1">#REF!</definedName>
    <definedName name="snp" localSheetId="8">'[63]Credit ratings on 1st issues'!#REF!</definedName>
    <definedName name="snp" localSheetId="9">'[63]Credit ratings on 1st issues'!#REF!</definedName>
    <definedName name="snp" localSheetId="4">'[63]Credit ratings on 1st issues'!#REF!</definedName>
    <definedName name="snp" localSheetId="6">'[63]Credit ratings on 1st issues'!#REF!</definedName>
    <definedName name="snp" localSheetId="3">'[63]Credit ratings on 1st issues'!#REF!</definedName>
    <definedName name="snp" localSheetId="2">'[63]Credit ratings on 1st issues'!#REF!</definedName>
    <definedName name="snp">'[63]Credit ratings on 1st issues'!#REF!</definedName>
    <definedName name="SortRange" localSheetId="8">#REF!</definedName>
    <definedName name="SortRange" localSheetId="9">#REF!</definedName>
    <definedName name="SortRange" localSheetId="4">#REF!</definedName>
    <definedName name="SortRange" localSheetId="6">#REF!</definedName>
    <definedName name="SortRange" localSheetId="1">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 localSheetId="0">'[68]SPNF Acuerdo Incl. Int.'!spnf</definedName>
    <definedName name="spnf">'[68]SPNF Acuerdo Incl. Int.'!spnf</definedName>
    <definedName name="Spread_Between_Highest_and_Lowest_Rates">'[36]Inter-Bank'!$N$5</definedName>
    <definedName name="sss" localSheetId="7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3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3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 localSheetId="0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0">#REF!</definedName>
    <definedName name="StartPosition" localSheetId="4">#REF!</definedName>
    <definedName name="StartPosition" localSheetId="6">#REF!</definedName>
    <definedName name="StartPosition" localSheetId="3">#REF!</definedName>
    <definedName name="StartPosition" localSheetId="1">#REF!</definedName>
    <definedName name="StartPosition" localSheetId="2">#REF!</definedName>
    <definedName name="StartPosition">#REF!</definedName>
    <definedName name="STFQTAB" localSheetId="8">#REF!</definedName>
    <definedName name="STFQTAB" localSheetId="9">#REF!</definedName>
    <definedName name="STFQTAB" localSheetId="4">#REF!</definedName>
    <definedName name="STFQTAB" localSheetId="6">#REF!</definedName>
    <definedName name="STFQTAB" localSheetId="3">#REF!</definedName>
    <definedName name="STFQTAB" localSheetId="2">#REF!</definedName>
    <definedName name="STFQTAB">#REF!</definedName>
    <definedName name="STOP" localSheetId="9">#REF!</definedName>
    <definedName name="STOP" localSheetId="5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4">#REF!</definedName>
    <definedName name="SUPLI" localSheetId="6">#REF!</definedName>
    <definedName name="SUPLI" localSheetId="1">#REF!</definedName>
    <definedName name="SUPLI" localSheetId="2">#REF!</definedName>
    <definedName name="SUPLI">#REF!</definedName>
    <definedName name="SUPLIDORES" localSheetId="8">#REF!</definedName>
    <definedName name="SUPLIDORES" localSheetId="9">#REF!</definedName>
    <definedName name="SUPLIDORES" localSheetId="4">#REF!</definedName>
    <definedName name="SUPLIDORES" localSheetId="6">#REF!</definedName>
    <definedName name="SUPLIDORES" localSheetId="1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3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3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3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3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 localSheetId="0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0">#REF!</definedName>
    <definedName name="Tab25b" localSheetId="4">#REF!</definedName>
    <definedName name="Tab25b" localSheetId="6">#REF!</definedName>
    <definedName name="Tab25b" localSheetId="3">#REF!</definedName>
    <definedName name="Tab25b" localSheetId="1">#REF!</definedName>
    <definedName name="Tab25b" localSheetId="2">#REF!</definedName>
    <definedName name="Tab25b">#REF!</definedName>
    <definedName name="Tabe" localSheetId="8">#REF!</definedName>
    <definedName name="Tabe" localSheetId="9">#REF!</definedName>
    <definedName name="Tabe" localSheetId="4">#REF!</definedName>
    <definedName name="Tabe" localSheetId="6">#REF!</definedName>
    <definedName name="Tabe" localSheetId="3">#REF!</definedName>
    <definedName name="Tabe" localSheetId="1">#REF!</definedName>
    <definedName name="Tabe" localSheetId="2">#REF!</definedName>
    <definedName name="Tabe">#REF!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[73]RED47!$A$1:$I$53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>#REF!</definedName>
    <definedName name="Table_3.5b" localSheetId="8">#REF!</definedName>
    <definedName name="Table_3.5b" localSheetId="9">#REF!</definedName>
    <definedName name="Table_3.5b" localSheetId="4">#REF!</definedName>
    <definedName name="Table_3.5b" localSheetId="6">#REF!</definedName>
    <definedName name="Table_3.5b" localSheetId="1">#REF!</definedName>
    <definedName name="Table_3.5b" localSheetId="2">#REF!</definedName>
    <definedName name="Table_3.5b">#REF!</definedName>
    <definedName name="Table_Template" localSheetId="8">#REF!</definedName>
    <definedName name="Table_Template" localSheetId="9">#REF!</definedName>
    <definedName name="Table_Template" localSheetId="4">#REF!</definedName>
    <definedName name="Table_Template" localSheetId="6">#REF!</definedName>
    <definedName name="Table_Template" localSheetId="2">#REF!</definedName>
    <definedName name="Table_Template">#REF!</definedName>
    <definedName name="table1" localSheetId="9">#REF!</definedName>
    <definedName name="table1" localSheetId="1">#REF!</definedName>
    <definedName name="table1" localSheetId="5">#REF!</definedName>
    <definedName name="table1">#REF!</definedName>
    <definedName name="Table2" localSheetId="9">#REF!</definedName>
    <definedName name="Table2" localSheetId="5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4">#REF!</definedName>
    <definedName name="TableA" localSheetId="6">#REF!</definedName>
    <definedName name="TableA" localSheetId="1">#REF!</definedName>
    <definedName name="TableA" localSheetId="2">#REF!</definedName>
    <definedName name="TableA">#REF!</definedName>
    <definedName name="TableB1" localSheetId="8">#REF!</definedName>
    <definedName name="TableB1" localSheetId="9">#REF!</definedName>
    <definedName name="TableB1" localSheetId="4">#REF!</definedName>
    <definedName name="TableB1" localSheetId="6">#REF!</definedName>
    <definedName name="TableB1" localSheetId="1">#REF!</definedName>
    <definedName name="TableB1" localSheetId="2">#REF!</definedName>
    <definedName name="TableB1">#REF!</definedName>
    <definedName name="TableB2" localSheetId="8">#REF!</definedName>
    <definedName name="TableB2" localSheetId="9">#REF!</definedName>
    <definedName name="TableB2" localSheetId="4">#REF!</definedName>
    <definedName name="TableB2" localSheetId="6">#REF!</definedName>
    <definedName name="TableB2" localSheetId="1">#REF!</definedName>
    <definedName name="TableB2" localSheetId="2">#REF!</definedName>
    <definedName name="TableB2">#REF!</definedName>
    <definedName name="TableB3" localSheetId="9">#REF!</definedName>
    <definedName name="TableB3" localSheetId="5">#REF!</definedName>
    <definedName name="TableB3">#REF!</definedName>
    <definedName name="TableC1" localSheetId="9">#REF!</definedName>
    <definedName name="TableC1" localSheetId="5">#REF!</definedName>
    <definedName name="TableC1">#REF!</definedName>
    <definedName name="TableC2" localSheetId="9">#REF!</definedName>
    <definedName name="TableC2" localSheetId="5">#REF!</definedName>
    <definedName name="TableC2">#REF!</definedName>
    <definedName name="TableC3" localSheetId="9">#REF!</definedName>
    <definedName name="TableC3" localSheetId="5">#REF!</definedName>
    <definedName name="TableC3">#REF!</definedName>
    <definedName name="TASA" localSheetId="9">#REF!</definedName>
    <definedName name="TASA" localSheetId="1">#REF!</definedName>
    <definedName name="TASA" localSheetId="5">#REF!</definedName>
    <definedName name="TASA">#REF!</definedName>
    <definedName name="TASAS" localSheetId="9">#REF!</definedName>
    <definedName name="TASAS" localSheetId="1">#REF!</definedName>
    <definedName name="TASAS" localSheetId="5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8">#REF!</definedName>
    <definedName name="TD" localSheetId="9">#REF!</definedName>
    <definedName name="TD" localSheetId="4">#REF!</definedName>
    <definedName name="TD" localSheetId="6">#REF!</definedName>
    <definedName name="TD" localSheetId="3">#REF!</definedName>
    <definedName name="TD" localSheetId="1">#REF!</definedName>
    <definedName name="TD" localSheetId="2">#REF!</definedName>
    <definedName name="TD">#REF!</definedName>
    <definedName name="TD1A" localSheetId="8">#REF!</definedName>
    <definedName name="TD1A" localSheetId="9">#REF!</definedName>
    <definedName name="TD1A" localSheetId="4">#REF!</definedName>
    <definedName name="TD1A" localSheetId="6">#REF!</definedName>
    <definedName name="TD1A" localSheetId="3">#REF!</definedName>
    <definedName name="TD1A" localSheetId="1">#REF!</definedName>
    <definedName name="TD1A" localSheetId="2">#REF!</definedName>
    <definedName name="TD1A">#REF!</definedName>
    <definedName name="teetwetw" localSheetId="8" hidden="1">#REF!</definedName>
    <definedName name="teetwetw" localSheetId="9" hidden="1">#REF!</definedName>
    <definedName name="teetwetw" localSheetId="4" hidden="1">#REF!</definedName>
    <definedName name="teetwetw" localSheetId="6" hidden="1">#REF!</definedName>
    <definedName name="teetwetw" localSheetId="3" hidden="1">#REF!</definedName>
    <definedName name="teetwetw" localSheetId="1" hidden="1">#REF!</definedName>
    <definedName name="teetwetw" localSheetId="2" hidden="1">#REF!</definedName>
    <definedName name="teetwetw" hidden="1">#REF!</definedName>
    <definedName name="TELAS" localSheetId="9">#REF!</definedName>
    <definedName name="TELAS" localSheetId="5">#REF!</definedName>
    <definedName name="TELAS">#REF!</definedName>
    <definedName name="Template_Table" localSheetId="9">#REF!</definedName>
    <definedName name="Template_Table" localSheetId="5">#REF!</definedName>
    <definedName name="Template_Table">#REF!</definedName>
    <definedName name="terte" localSheetId="9" hidden="1">#REF!</definedName>
    <definedName name="terte" localSheetId="1" hidden="1">#REF!</definedName>
    <definedName name="terte" localSheetId="5" hidden="1">#REF!</definedName>
    <definedName name="terte" hidden="1">#REF!</definedName>
    <definedName name="tete" localSheetId="9" hidden="1">#REF!</definedName>
    <definedName name="tete" localSheetId="1" hidden="1">#REF!</definedName>
    <definedName name="tete" localSheetId="5" hidden="1">#REF!</definedName>
    <definedName name="tete" hidden="1">#REF!</definedName>
    <definedName name="tetetwe" localSheetId="9" hidden="1">'[47]Fax a enviar'!#REF!</definedName>
    <definedName name="tetetwe" localSheetId="5" hidden="1">'[47]Fax a enviar'!#REF!</definedName>
    <definedName name="tetetwe" hidden="1">'[47]Fax a enviar'!#REF!</definedName>
    <definedName name="textToday" localSheetId="8">#REF!</definedName>
    <definedName name="textToday" localSheetId="9">#REF!</definedName>
    <definedName name="textToday" localSheetId="4">#REF!</definedName>
    <definedName name="textToday" localSheetId="6">#REF!</definedName>
    <definedName name="textToday" localSheetId="1">#REF!</definedName>
    <definedName name="textToday" localSheetId="2">#REF!</definedName>
    <definedName name="textToday">#REF!</definedName>
    <definedName name="TIPOCAMBIO" localSheetId="8">#REF!</definedName>
    <definedName name="TIPOCAMBIO" localSheetId="9">#REF!</definedName>
    <definedName name="TIPOCAMBIO" localSheetId="4">#REF!</definedName>
    <definedName name="TIPOCAMBIO" localSheetId="6">#REF!</definedName>
    <definedName name="TIPOCAMBIO" localSheetId="1">#REF!</definedName>
    <definedName name="TIPOCAMBIO" localSheetId="2">#REF!</definedName>
    <definedName name="TIPOCAMBIO">#REF!</definedName>
    <definedName name="TITLES" localSheetId="8">#REF!</definedName>
    <definedName name="TITLES" localSheetId="9">#REF!</definedName>
    <definedName name="TITLES" localSheetId="4">#REF!</definedName>
    <definedName name="TITLES" localSheetId="6">#REF!</definedName>
    <definedName name="TITLES" localSheetId="2">#REF!</definedName>
    <definedName name="TITLES">#REF!</definedName>
    <definedName name="TítuloDeColumna1" localSheetId="9">#REF!</definedName>
    <definedName name="TítuloDeColumna1" localSheetId="5">#REF!</definedName>
    <definedName name="TítuloDeColumna1">#REF!</definedName>
    <definedName name="TítuloDeColumna2" localSheetId="9">#REF!</definedName>
    <definedName name="TítuloDeColumna2" localSheetId="5">#REF!</definedName>
    <definedName name="TítuloDeColumna2">#REF!</definedName>
    <definedName name="_xlnm.Print_Titles" localSheetId="9">#REF!</definedName>
    <definedName name="_xlnm.Print_Titles" localSheetId="1">#REF!</definedName>
    <definedName name="_xlnm.Print_Titles" localSheetId="5">#REF!</definedName>
    <definedName name="_xlnm.Print_Titles">#REF!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3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8">#REF!</definedName>
    <definedName name="TM" localSheetId="9">#REF!</definedName>
    <definedName name="TM" localSheetId="4">#REF!</definedName>
    <definedName name="TM" localSheetId="6">#REF!</definedName>
    <definedName name="TM" localSheetId="1">#REF!</definedName>
    <definedName name="TM" localSheetId="2">#REF!</definedName>
    <definedName name="TM">#REF!</definedName>
    <definedName name="TM_D" localSheetId="8">#REF!</definedName>
    <definedName name="TM_D" localSheetId="9">#REF!</definedName>
    <definedName name="TM_D" localSheetId="4">#REF!</definedName>
    <definedName name="TM_D" localSheetId="6">#REF!</definedName>
    <definedName name="TM_D" localSheetId="1">#REF!</definedName>
    <definedName name="TM_D" localSheetId="2">#REF!</definedName>
    <definedName name="TM_D">#REF!</definedName>
    <definedName name="TM_DPCH" localSheetId="8">#REF!</definedName>
    <definedName name="TM_DPCH" localSheetId="9">#REF!</definedName>
    <definedName name="TM_DPCH" localSheetId="4">#REF!</definedName>
    <definedName name="TM_DPCH" localSheetId="6">#REF!</definedName>
    <definedName name="TM_DPCH" localSheetId="1">#REF!</definedName>
    <definedName name="TM_DPCH" localSheetId="2">#REF!</definedName>
    <definedName name="TM_DPCH">#REF!</definedName>
    <definedName name="TM_R" localSheetId="9">#REF!</definedName>
    <definedName name="TM_R" localSheetId="5">#REF!</definedName>
    <definedName name="TM_R">#REF!</definedName>
    <definedName name="TM_RPCH" localSheetId="9">#REF!</definedName>
    <definedName name="TM_RPCH" localSheetId="5">#REF!</definedName>
    <definedName name="TM_RPCH">#REF!</definedName>
    <definedName name="TMG" localSheetId="9">#REF!</definedName>
    <definedName name="TMG" localSheetId="5">#REF!</definedName>
    <definedName name="TMG">#REF!</definedName>
    <definedName name="TMG_D">[40]Q5!$E$23:$AH$23</definedName>
    <definedName name="TMG_DPCH" localSheetId="8">#REF!</definedName>
    <definedName name="TMG_DPCH" localSheetId="9">#REF!</definedName>
    <definedName name="TMG_DPCH" localSheetId="4">#REF!</definedName>
    <definedName name="TMG_DPCH" localSheetId="6">#REF!</definedName>
    <definedName name="TMG_DPCH" localSheetId="1">#REF!</definedName>
    <definedName name="TMG_DPCH" localSheetId="2">#REF!</definedName>
    <definedName name="TMG_DPCH">#REF!</definedName>
    <definedName name="TMG_R" localSheetId="8">#REF!</definedName>
    <definedName name="TMG_R" localSheetId="9">#REF!</definedName>
    <definedName name="TMG_R" localSheetId="4">#REF!</definedName>
    <definedName name="TMG_R" localSheetId="6">#REF!</definedName>
    <definedName name="TMG_R" localSheetId="1">#REF!</definedName>
    <definedName name="TMG_R" localSheetId="2">#REF!</definedName>
    <definedName name="TMG_R">#REF!</definedName>
    <definedName name="TMG_RPCH" localSheetId="8">#REF!</definedName>
    <definedName name="TMG_RPCH" localSheetId="9">#REF!</definedName>
    <definedName name="TMG_RPCH" localSheetId="4">#REF!</definedName>
    <definedName name="TMG_RPCH" localSheetId="6">#REF!</definedName>
    <definedName name="TMG_RPCH" localSheetId="1">#REF!</definedName>
    <definedName name="TMG_RPCH" localSheetId="2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4">#REF!</definedName>
    <definedName name="TMGO_D" localSheetId="6">#REF!</definedName>
    <definedName name="TMGO_D" localSheetId="3">#REF!</definedName>
    <definedName name="TMGO_D" localSheetId="1">#REF!</definedName>
    <definedName name="TMGO_D" localSheetId="2">#REF!</definedName>
    <definedName name="TMGO_D">#REF!</definedName>
    <definedName name="TMGO_DPCH" localSheetId="8">#REF!</definedName>
    <definedName name="TMGO_DPCH" localSheetId="9">#REF!</definedName>
    <definedName name="TMGO_DPCH" localSheetId="4">#REF!</definedName>
    <definedName name="TMGO_DPCH" localSheetId="6">#REF!</definedName>
    <definedName name="TMGO_DPCH" localSheetId="3">#REF!</definedName>
    <definedName name="TMGO_DPCH" localSheetId="1">#REF!</definedName>
    <definedName name="TMGO_DPCH" localSheetId="2">#REF!</definedName>
    <definedName name="TMGO_DPCH">#REF!</definedName>
    <definedName name="TMGO_R" localSheetId="8">#REF!</definedName>
    <definedName name="TMGO_R" localSheetId="9">#REF!</definedName>
    <definedName name="TMGO_R" localSheetId="4">#REF!</definedName>
    <definedName name="TMGO_R" localSheetId="6">#REF!</definedName>
    <definedName name="TMGO_R" localSheetId="3">#REF!</definedName>
    <definedName name="TMGO_R" localSheetId="1">#REF!</definedName>
    <definedName name="TMGO_R" localSheetId="2">#REF!</definedName>
    <definedName name="TMGO_R">#REF!</definedName>
    <definedName name="TMGO_RPCH" localSheetId="9">#REF!</definedName>
    <definedName name="TMGO_RPCH" localSheetId="5">#REF!</definedName>
    <definedName name="TMGO_RPCH">#REF!</definedName>
    <definedName name="TMGXO" localSheetId="9">#REF!</definedName>
    <definedName name="TMGXO" localSheetId="5">#REF!</definedName>
    <definedName name="TMGXO">#REF!</definedName>
    <definedName name="TMGXO_D" localSheetId="9">#REF!</definedName>
    <definedName name="TMGXO_D" localSheetId="5">#REF!</definedName>
    <definedName name="TMGXO_D">#REF!</definedName>
    <definedName name="TMGXO_DPCH" localSheetId="9">#REF!</definedName>
    <definedName name="TMGXO_DPCH" localSheetId="5">#REF!</definedName>
    <definedName name="TMGXO_DPCH">#REF!</definedName>
    <definedName name="TMGXO_R" localSheetId="9">#REF!</definedName>
    <definedName name="TMGXO_R" localSheetId="5">#REF!</definedName>
    <definedName name="TMGXO_R">#REF!</definedName>
    <definedName name="TMGXO_RPCH" localSheetId="9">#REF!</definedName>
    <definedName name="TMGXO_RPCH" localSheetId="5">#REF!</definedName>
    <definedName name="TMGXO_RPCH">#REF!</definedName>
    <definedName name="TMS" localSheetId="9">#REF!</definedName>
    <definedName name="TMS" localSheetId="5">#REF!</definedName>
    <definedName name="TMS">#REF!</definedName>
    <definedName name="TOC" localSheetId="9">#REF!</definedName>
    <definedName name="TOC" localSheetId="1">#REF!</definedName>
    <definedName name="TOC" localSheetId="5">#REF!</definedName>
    <definedName name="TOC">#REF!</definedName>
    <definedName name="TODO">[75]BCC!$A$1:$N$821,[75]BCC!$A$822:$N$1624</definedName>
    <definedName name="TOT00" localSheetId="8">#REF!</definedName>
    <definedName name="TOT00" localSheetId="9">#REF!</definedName>
    <definedName name="TOT00" localSheetId="4">#REF!</definedName>
    <definedName name="TOT00" localSheetId="6">#REF!</definedName>
    <definedName name="TOT00" localSheetId="1">#REF!</definedName>
    <definedName name="TOT00" localSheetId="2">#REF!</definedName>
    <definedName name="TOT00">#REF!</definedName>
    <definedName name="TOTAL" localSheetId="8">#REF!</definedName>
    <definedName name="TOTAL" localSheetId="9">#REF!</definedName>
    <definedName name="TOTAL" localSheetId="4">#REF!</definedName>
    <definedName name="TOTAL" localSheetId="6">#REF!</definedName>
    <definedName name="TOTAL" localSheetId="1">#REF!</definedName>
    <definedName name="TOTAL" localSheetId="2">#REF!</definedName>
    <definedName name="TOTAL">#REF!</definedName>
    <definedName name="Trade" localSheetId="8">#REF!</definedName>
    <definedName name="Trade" localSheetId="9">#REF!</definedName>
    <definedName name="Trade" localSheetId="4">#REF!</definedName>
    <definedName name="Trade" localSheetId="6">#REF!</definedName>
    <definedName name="Trade" localSheetId="2">#REF!</definedName>
    <definedName name="Trade">#REF!</definedName>
    <definedName name="TRADE3" localSheetId="8">[14]Trade!#REF!</definedName>
    <definedName name="TRADE3" localSheetId="9">[14]Trade!#REF!</definedName>
    <definedName name="TRADE3" localSheetId="4">[14]Trade!#REF!</definedName>
    <definedName name="TRADE3" localSheetId="6">[14]Trade!#REF!</definedName>
    <definedName name="TRADE3" localSheetId="2">[14]Trade!#REF!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6">OFFSET(TransList,0,0,COUNTA(TransList),1)</definedName>
    <definedName name="TransChoice" localSheetId="3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7" hidden="1">'[47]Fax a enviar'!#REF!</definedName>
    <definedName name="trert" localSheetId="8" hidden="1">'[47]Fax a enviar'!#REF!</definedName>
    <definedName name="trert" localSheetId="9" hidden="1">'[47]Fax a enviar'!#REF!</definedName>
    <definedName name="trert" localSheetId="0" hidden="1">'[47]Fax a enviar'!#REF!</definedName>
    <definedName name="trert" localSheetId="4" hidden="1">'[47]Fax a enviar'!#REF!</definedName>
    <definedName name="trert" localSheetId="6" hidden="1">'[47]Fax a enviar'!#REF!</definedName>
    <definedName name="trert" localSheetId="3" hidden="1">'[47]Fax a enviar'!#REF!</definedName>
    <definedName name="trert" localSheetId="1" hidden="1">'[47]Fax a enviar'!#REF!</definedName>
    <definedName name="trert" localSheetId="2" hidden="1">'[47]Fax a enviar'!#REF!</definedName>
    <definedName name="trert" hidden="1">'[47]Fax a enviar'!#REF!</definedName>
    <definedName name="TRIGO" localSheetId="7">#REF!</definedName>
    <definedName name="TRIGO" localSheetId="8">#REF!</definedName>
    <definedName name="TRIGO" localSheetId="9">#REF!</definedName>
    <definedName name="TRIGO" localSheetId="0">#REF!</definedName>
    <definedName name="TRIGO" localSheetId="4">#REF!</definedName>
    <definedName name="TRIGO" localSheetId="6">#REF!</definedName>
    <definedName name="TRIGO" localSheetId="3">#REF!</definedName>
    <definedName name="TRIGO" localSheetId="1">#REF!</definedName>
    <definedName name="TRIGO" localSheetId="2">#REF!</definedName>
    <definedName name="TRIGO">#REF!</definedName>
    <definedName name="Trim">[62]Codigos!$A$5:$E$11</definedName>
    <definedName name="trrtr" localSheetId="8" hidden="1">#REF!</definedName>
    <definedName name="trrtr" localSheetId="9" hidden="1">#REF!</definedName>
    <definedName name="trrtr" localSheetId="4" hidden="1">#REF!</definedName>
    <definedName name="trrtr" localSheetId="6" hidden="1">#REF!</definedName>
    <definedName name="trrtr" localSheetId="1" hidden="1">#REF!</definedName>
    <definedName name="trrtr" localSheetId="2" hidden="1">#REF!</definedName>
    <definedName name="trrtr" hidden="1">#REF!</definedName>
    <definedName name="trtert" localSheetId="8" hidden="1">'[47]Fax a enviar'!#REF!</definedName>
    <definedName name="trtert" localSheetId="9" hidden="1">'[47]Fax a enviar'!#REF!</definedName>
    <definedName name="trtert" localSheetId="4" hidden="1">'[47]Fax a enviar'!#REF!</definedName>
    <definedName name="trtert" localSheetId="6" hidden="1">'[47]Fax a enviar'!#REF!</definedName>
    <definedName name="trtert" localSheetId="1" hidden="1">'[47]Fax a enviar'!#REF!</definedName>
    <definedName name="trtert" localSheetId="2" hidden="1">'[47]Fax a enviar'!#REF!</definedName>
    <definedName name="trtert" hidden="1">'[47]Fax a enviar'!#REF!</definedName>
    <definedName name="trtr" localSheetId="8" hidden="1">'[47]Fax a enviar'!#REF!</definedName>
    <definedName name="trtr" localSheetId="9" hidden="1">'[47]Fax a enviar'!#REF!</definedName>
    <definedName name="trtr" localSheetId="4" hidden="1">'[47]Fax a enviar'!#REF!</definedName>
    <definedName name="trtr" localSheetId="6" hidden="1">'[47]Fax a enviar'!#REF!</definedName>
    <definedName name="trtr" localSheetId="3" hidden="1">'[47]Fax a enviar'!#REF!</definedName>
    <definedName name="trtr" localSheetId="1" hidden="1">'[47]Fax a enviar'!#REF!</definedName>
    <definedName name="trtr" localSheetId="2" hidden="1">'[47]Fax a enviar'!#REF!</definedName>
    <definedName name="trtr" localSheetId="5" hidden="1">'[47]Fax a enviar'!#REF!</definedName>
    <definedName name="trtr" hidden="1">'[47]Fax a enviar'!#REF!</definedName>
    <definedName name="tt" localSheetId="8">#REF!</definedName>
    <definedName name="tt" localSheetId="9">#REF!</definedName>
    <definedName name="tt" localSheetId="4">#REF!</definedName>
    <definedName name="tt" localSheetId="6">#REF!</definedName>
    <definedName name="tt" localSheetId="3">#REF!</definedName>
    <definedName name="tt" localSheetId="1">#REF!</definedName>
    <definedName name="tt" localSheetId="2">#REF!</definedName>
    <definedName name="tt">#REF!</definedName>
    <definedName name="tta" localSheetId="8">#REF!</definedName>
    <definedName name="tta" localSheetId="9">#REF!</definedName>
    <definedName name="tta" localSheetId="4">#REF!</definedName>
    <definedName name="tta" localSheetId="6">#REF!</definedName>
    <definedName name="tta" localSheetId="1">#REF!</definedName>
    <definedName name="tta" localSheetId="2">#REF!</definedName>
    <definedName name="tta">#REF!</definedName>
    <definedName name="ttaa" localSheetId="8">#REF!</definedName>
    <definedName name="ttaa" localSheetId="9">#REF!</definedName>
    <definedName name="ttaa" localSheetId="4">#REF!</definedName>
    <definedName name="ttaa" localSheetId="6">#REF!</definedName>
    <definedName name="ttaa" localSheetId="1">#REF!</definedName>
    <definedName name="ttaa" localSheetId="2">#REF!</definedName>
    <definedName name="ttaa">#REF!</definedName>
    <definedName name="ttetet" localSheetId="8" hidden="1">'[47]Fax a enviar'!#REF!</definedName>
    <definedName name="ttetet" localSheetId="9" hidden="1">'[47]Fax a enviar'!#REF!</definedName>
    <definedName name="ttetet" localSheetId="4" hidden="1">'[47]Fax a enviar'!#REF!</definedName>
    <definedName name="ttetet" localSheetId="6" hidden="1">'[47]Fax a enviar'!#REF!</definedName>
    <definedName name="ttetet" localSheetId="2" hidden="1">'[47]Fax a enviar'!#REF!</definedName>
    <definedName name="ttetet" hidden="1">'[47]Fax a enviar'!#REF!</definedName>
    <definedName name="ttt" localSheetId="8" hidden="1">'[44]Fax a enviar'!#REF!</definedName>
    <definedName name="ttt" localSheetId="9" hidden="1">'[44]Fax a enviar'!#REF!</definedName>
    <definedName name="ttt" localSheetId="4" hidden="1">'[44]Fax a enviar'!#REF!</definedName>
    <definedName name="ttt" localSheetId="6" hidden="1">'[44]Fax a enviar'!#REF!</definedName>
    <definedName name="ttt" localSheetId="2" hidden="1">'[44]Fax a enviar'!#REF!</definedName>
    <definedName name="ttt" hidden="1">'[44]Fax a enviar'!#REF!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3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8" hidden="1">#REF!</definedName>
    <definedName name="twetwee" localSheetId="9" hidden="1">#REF!</definedName>
    <definedName name="twetwee" localSheetId="4" hidden="1">#REF!</definedName>
    <definedName name="twetwee" localSheetId="6" hidden="1">#REF!</definedName>
    <definedName name="twetwee" localSheetId="1" hidden="1">#REF!</definedName>
    <definedName name="twetwee" localSheetId="2" hidden="1">#REF!</definedName>
    <definedName name="twetwee" hidden="1">#REF!</definedName>
    <definedName name="TX" localSheetId="8">#REF!</definedName>
    <definedName name="TX" localSheetId="9">#REF!</definedName>
    <definedName name="TX" localSheetId="4">#REF!</definedName>
    <definedName name="TX" localSheetId="6">#REF!</definedName>
    <definedName name="TX" localSheetId="1">#REF!</definedName>
    <definedName name="TX" localSheetId="2">#REF!</definedName>
    <definedName name="TX">#REF!</definedName>
    <definedName name="TX_D" localSheetId="8">#REF!</definedName>
    <definedName name="TX_D" localSheetId="9">#REF!</definedName>
    <definedName name="TX_D" localSheetId="4">#REF!</definedName>
    <definedName name="TX_D" localSheetId="6">#REF!</definedName>
    <definedName name="TX_D" localSheetId="2">#REF!</definedName>
    <definedName name="TX_D">#REF!</definedName>
    <definedName name="TX_DPCH" localSheetId="9">#REF!</definedName>
    <definedName name="TX_DPCH" localSheetId="5">#REF!</definedName>
    <definedName name="TX_DPCH">#REF!</definedName>
    <definedName name="TX_R" localSheetId="9">#REF!</definedName>
    <definedName name="TX_R" localSheetId="5">#REF!</definedName>
    <definedName name="TX_R">#REF!</definedName>
    <definedName name="TX_RPCH" localSheetId="9">#REF!</definedName>
    <definedName name="TX_RPCH" localSheetId="5">#REF!</definedName>
    <definedName name="TX_RPCH">#REF!</definedName>
    <definedName name="TXG" localSheetId="9">#REF!</definedName>
    <definedName name="TXG" localSheetId="5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4">#REF!</definedName>
    <definedName name="TXG_DPCH" localSheetId="6">#REF!</definedName>
    <definedName name="TXG_DPCH" localSheetId="3">#REF!</definedName>
    <definedName name="TXG_DPCH" localSheetId="1">#REF!</definedName>
    <definedName name="TXG_DPCH" localSheetId="2">#REF!</definedName>
    <definedName name="TXG_DPCH">#REF!</definedName>
    <definedName name="TXG_R" localSheetId="8">#REF!</definedName>
    <definedName name="TXG_R" localSheetId="9">#REF!</definedName>
    <definedName name="TXG_R" localSheetId="4">#REF!</definedName>
    <definedName name="TXG_R" localSheetId="6">#REF!</definedName>
    <definedName name="TXG_R" localSheetId="3">#REF!</definedName>
    <definedName name="TXG_R" localSheetId="1">#REF!</definedName>
    <definedName name="TXG_R" localSheetId="2">#REF!</definedName>
    <definedName name="TXG_R">#REF!</definedName>
    <definedName name="TXG_RPCH" localSheetId="8">#REF!</definedName>
    <definedName name="TXG_RPCH" localSheetId="9">#REF!</definedName>
    <definedName name="TXG_RPCH" localSheetId="4">#REF!</definedName>
    <definedName name="TXG_RPCH" localSheetId="6">#REF!</definedName>
    <definedName name="TXG_RPCH" localSheetId="3">#REF!</definedName>
    <definedName name="TXG_RPCH" localSheetId="1">#REF!</definedName>
    <definedName name="TXG_RPCH" localSheetId="2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4">#REF!</definedName>
    <definedName name="TXGO_D" localSheetId="6">#REF!</definedName>
    <definedName name="TXGO_D" localSheetId="3">#REF!</definedName>
    <definedName name="TXGO_D" localSheetId="1">#REF!</definedName>
    <definedName name="TXGO_D" localSheetId="2">#REF!</definedName>
    <definedName name="TXGO_D">#REF!</definedName>
    <definedName name="TXGO_DPCH" localSheetId="8">#REF!</definedName>
    <definedName name="TXGO_DPCH" localSheetId="9">#REF!</definedName>
    <definedName name="TXGO_DPCH" localSheetId="4">#REF!</definedName>
    <definedName name="TXGO_DPCH" localSheetId="6">#REF!</definedName>
    <definedName name="TXGO_DPCH" localSheetId="3">#REF!</definedName>
    <definedName name="TXGO_DPCH" localSheetId="1">#REF!</definedName>
    <definedName name="TXGO_DPCH" localSheetId="2">#REF!</definedName>
    <definedName name="TXGO_DPCH">#REF!</definedName>
    <definedName name="TXGO_R" localSheetId="8">#REF!</definedName>
    <definedName name="TXGO_R" localSheetId="9">#REF!</definedName>
    <definedName name="TXGO_R" localSheetId="4">#REF!</definedName>
    <definedName name="TXGO_R" localSheetId="6">#REF!</definedName>
    <definedName name="TXGO_R" localSheetId="3">#REF!</definedName>
    <definedName name="TXGO_R" localSheetId="1">#REF!</definedName>
    <definedName name="TXGO_R" localSheetId="2">#REF!</definedName>
    <definedName name="TXGO_R">#REF!</definedName>
    <definedName name="TXGO_RPCH" localSheetId="9">#REF!</definedName>
    <definedName name="TXGO_RPCH" localSheetId="5">#REF!</definedName>
    <definedName name="TXGO_RPCH">#REF!</definedName>
    <definedName name="TXGXO" localSheetId="9">#REF!</definedName>
    <definedName name="TXGXO" localSheetId="5">#REF!</definedName>
    <definedName name="TXGXO">#REF!</definedName>
    <definedName name="TXGXO_D" localSheetId="9">#REF!</definedName>
    <definedName name="TXGXO_D" localSheetId="5">#REF!</definedName>
    <definedName name="TXGXO_D">#REF!</definedName>
    <definedName name="TXGXO_DPCH" localSheetId="9">#REF!</definedName>
    <definedName name="TXGXO_DPCH" localSheetId="5">#REF!</definedName>
    <definedName name="TXGXO_DPCH">#REF!</definedName>
    <definedName name="TXGXO_R" localSheetId="9">#REF!</definedName>
    <definedName name="TXGXO_R" localSheetId="5">#REF!</definedName>
    <definedName name="TXGXO_R">#REF!</definedName>
    <definedName name="TXGXO_RPCH" localSheetId="9">#REF!</definedName>
    <definedName name="TXGXO_RPCH" localSheetId="5">#REF!</definedName>
    <definedName name="TXGXO_RPCH">#REF!</definedName>
    <definedName name="TXS" localSheetId="9">#REF!</definedName>
    <definedName name="TXS" localSheetId="5">#REF!</definedName>
    <definedName name="TXS">#REF!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3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4">#REF!</definedName>
    <definedName name="UAED" localSheetId="6">#REF!</definedName>
    <definedName name="UAED" localSheetId="3">#REF!</definedName>
    <definedName name="UAED" localSheetId="1">#REF!</definedName>
    <definedName name="UAED" localSheetId="2">#REF!</definedName>
    <definedName name="UAED">#REF!</definedName>
    <definedName name="UAED1" localSheetId="8">#REF!</definedName>
    <definedName name="UAED1" localSheetId="9">#REF!</definedName>
    <definedName name="UAED1" localSheetId="4">#REF!</definedName>
    <definedName name="UAED1" localSheetId="6">#REF!</definedName>
    <definedName name="UAED1" localSheetId="3">#REF!</definedName>
    <definedName name="UAED1" localSheetId="1">#REF!</definedName>
    <definedName name="UAED1" localSheetId="2">#REF!</definedName>
    <definedName name="UAED1">#REF!</definedName>
    <definedName name="UC" localSheetId="8">#REF!</definedName>
    <definedName name="UC" localSheetId="9">#REF!</definedName>
    <definedName name="UC" localSheetId="4">#REF!</definedName>
    <definedName name="UC" localSheetId="6">#REF!</definedName>
    <definedName name="UC" localSheetId="3">#REF!</definedName>
    <definedName name="UC" localSheetId="1">#REF!</definedName>
    <definedName name="UC" localSheetId="2">#REF!</definedName>
    <definedName name="UC">#REF!</definedName>
    <definedName name="UC1A" localSheetId="9">#REF!</definedName>
    <definedName name="UC1A" localSheetId="1">#REF!</definedName>
    <definedName name="UC1A" localSheetId="5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0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0">#REF!</definedName>
    <definedName name="unemp_96Q4" localSheetId="4">#REF!</definedName>
    <definedName name="unemp_96Q4" localSheetId="6">#REF!</definedName>
    <definedName name="unemp_96Q4" localSheetId="3">#REF!</definedName>
    <definedName name="unemp_96Q4" localSheetId="1">#REF!</definedName>
    <definedName name="unemp_96Q4" localSheetId="2">#REF!</definedName>
    <definedName name="unemp_96Q4">#REF!</definedName>
    <definedName name="unemp_97Q1" localSheetId="8">#REF!</definedName>
    <definedName name="unemp_97Q1" localSheetId="9">#REF!</definedName>
    <definedName name="unemp_97Q1" localSheetId="4">#REF!</definedName>
    <definedName name="unemp_97Q1" localSheetId="6">#REF!</definedName>
    <definedName name="unemp_97Q1" localSheetId="3">#REF!</definedName>
    <definedName name="unemp_97Q1" localSheetId="1">#REF!</definedName>
    <definedName name="unemp_97Q1" localSheetId="2">#REF!</definedName>
    <definedName name="unemp_97Q1">#REF!</definedName>
    <definedName name="unemp_97Q2" localSheetId="9">#REF!</definedName>
    <definedName name="unemp_97Q2" localSheetId="5">#REF!</definedName>
    <definedName name="unemp_97Q2">#REF!</definedName>
    <definedName name="unemp_nat" localSheetId="9">#REF!</definedName>
    <definedName name="unemp_nat" localSheetId="5">#REF!</definedName>
    <definedName name="unemp_nat">#REF!</definedName>
    <definedName name="unemp_urbrural" localSheetId="9">#REF!</definedName>
    <definedName name="unemp_urbrural" localSheetId="5">#REF!</definedName>
    <definedName name="unemp_urbrural">#REF!</definedName>
    <definedName name="UnitsLabel" localSheetId="9">#REF!</definedName>
    <definedName name="UnitsLabel" localSheetId="1">#REF!</definedName>
    <definedName name="UnitsLabel" localSheetId="5">#REF!</definedName>
    <definedName name="UnitsLabel">#REF!</definedName>
    <definedName name="US_1" localSheetId="8">OFFSET(#REF!,0,0,COUNT(#REF!),1)</definedName>
    <definedName name="US_1" localSheetId="9">OFFSET(#REF!,0,0,COUNT(#REF!),1)</definedName>
    <definedName name="US_1" localSheetId="4">OFFSET(#REF!,0,0,COUNT(#REF!),1)</definedName>
    <definedName name="US_1" localSheetId="6">OFFSET(#REF!,0,0,COUNT(#REF!),1)</definedName>
    <definedName name="US_1" localSheetId="3">OFFSET(#REF!,0,0,COUNT(#REF!),1)</definedName>
    <definedName name="US_1" localSheetId="1">OFFSET(#REF!,0,0,COUNT(#REF!),1)</definedName>
    <definedName name="US_1" localSheetId="2">OFFSET(#REF!,0,0,COUNT(#REF!),1)</definedName>
    <definedName name="US_1">OFFSET(#REF!,0,0,COUNT(#REF!),1)</definedName>
    <definedName name="US_2" localSheetId="9">OFFSET(#REF!,0,0,COUNT(#REF!),1)</definedName>
    <definedName name="US_2" localSheetId="5">OFFSET(#REF!,0,0,COUNT(#REF!),1)</definedName>
    <definedName name="US_2">OFFSET(#REF!,0,0,COUNT(#REF!),1)</definedName>
    <definedName name="USavg" localSheetId="9">OFFSET(#REF!,0,0,COUNT(#REF!),1)</definedName>
    <definedName name="USavg" localSheetId="5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4">#REF!</definedName>
    <definedName name="USCRUDE87" localSheetId="6">#REF!</definedName>
    <definedName name="USCRUDE87" localSheetId="3">#REF!</definedName>
    <definedName name="USCRUDE87" localSheetId="1">#REF!</definedName>
    <definedName name="USCRUDE87" localSheetId="2">#REF!</definedName>
    <definedName name="USCRUDE87">#REF!</definedName>
    <definedName name="USCRUDE88" localSheetId="8">#REF!</definedName>
    <definedName name="USCRUDE88" localSheetId="9">#REF!</definedName>
    <definedName name="USCRUDE88" localSheetId="4">#REF!</definedName>
    <definedName name="USCRUDE88" localSheetId="6">#REF!</definedName>
    <definedName name="USCRUDE88" localSheetId="3">#REF!</definedName>
    <definedName name="USCRUDE88" localSheetId="1">#REF!</definedName>
    <definedName name="USCRUDE88" localSheetId="2">#REF!</definedName>
    <definedName name="USCRUDE88">#REF!</definedName>
    <definedName name="USDIST87" localSheetId="8">#REF!</definedName>
    <definedName name="USDIST87" localSheetId="9">#REF!</definedName>
    <definedName name="USDIST87" localSheetId="4">#REF!</definedName>
    <definedName name="USDIST87" localSheetId="6">#REF!</definedName>
    <definedName name="USDIST87" localSheetId="3">#REF!</definedName>
    <definedName name="USDIST87" localSheetId="1">#REF!</definedName>
    <definedName name="USDIST87" localSheetId="2">#REF!</definedName>
    <definedName name="USDIST87">#REF!</definedName>
    <definedName name="USDIST88" localSheetId="9">#REF!</definedName>
    <definedName name="USDIST88" localSheetId="1">#REF!</definedName>
    <definedName name="USDIST88" localSheetId="5">#REF!</definedName>
    <definedName name="USDIST88">#REF!</definedName>
    <definedName name="USDSR" localSheetId="9">#REF!</definedName>
    <definedName name="USDSR" localSheetId="5">#REF!</definedName>
    <definedName name="USDSR">#REF!</definedName>
    <definedName name="USMG87" localSheetId="9">#REF!</definedName>
    <definedName name="USMG87" localSheetId="1">#REF!</definedName>
    <definedName name="USMG87" localSheetId="5">#REF!</definedName>
    <definedName name="USMG87">#REF!</definedName>
    <definedName name="USMG88" localSheetId="9">#REF!</definedName>
    <definedName name="USMG88" localSheetId="1">#REF!</definedName>
    <definedName name="USMG88" localSheetId="5">#REF!</definedName>
    <definedName name="USMG88">#REF!</definedName>
    <definedName name="USmin" localSheetId="8">OFFSET(#REF!,0,0,COUNT(#REF!),1)</definedName>
    <definedName name="USmin" localSheetId="9">OFFSET(#REF!,0,0,COUNT(#REF!),1)</definedName>
    <definedName name="USmin" localSheetId="4">OFFSET(#REF!,0,0,COUNT(#REF!),1)</definedName>
    <definedName name="USmin" localSheetId="6">OFFSET(#REF!,0,0,COUNT(#REF!),1)</definedName>
    <definedName name="USmin" localSheetId="3">OFFSET(#REF!,0,0,COUNT(#REF!),1)</definedName>
    <definedName name="USmin" localSheetId="1">OFFSET(#REF!,0,0,COUNT(#REF!),1)</definedName>
    <definedName name="USmin" localSheetId="2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4">#REF!</definedName>
    <definedName name="USPROD87" localSheetId="6">#REF!</definedName>
    <definedName name="USPROD87" localSheetId="3">#REF!</definedName>
    <definedName name="USPROD87" localSheetId="1">#REF!</definedName>
    <definedName name="USPROD87" localSheetId="2">#REF!</definedName>
    <definedName name="USPROD87">#REF!</definedName>
    <definedName name="USPROD88" localSheetId="8">#REF!</definedName>
    <definedName name="USPROD88" localSheetId="9">#REF!</definedName>
    <definedName name="USPROD88" localSheetId="4">#REF!</definedName>
    <definedName name="USPROD88" localSheetId="6">#REF!</definedName>
    <definedName name="USPROD88" localSheetId="3">#REF!</definedName>
    <definedName name="USPROD88" localSheetId="1">#REF!</definedName>
    <definedName name="USPROD88" localSheetId="2">#REF!</definedName>
    <definedName name="USPROD88">#REF!</definedName>
    <definedName name="USRFO87" localSheetId="8">#REF!</definedName>
    <definedName name="USRFO87" localSheetId="9">#REF!</definedName>
    <definedName name="USRFO87" localSheetId="4">#REF!</definedName>
    <definedName name="USRFO87" localSheetId="6">#REF!</definedName>
    <definedName name="USRFO87" localSheetId="3">#REF!</definedName>
    <definedName name="USRFO87" localSheetId="1">#REF!</definedName>
    <definedName name="USRFO87" localSheetId="2">#REF!</definedName>
    <definedName name="USRFO87">#REF!</definedName>
    <definedName name="USRFO88" localSheetId="9">#REF!</definedName>
    <definedName name="USRFO88" localSheetId="1">#REF!</definedName>
    <definedName name="USRFO88" localSheetId="5">#REF!</definedName>
    <definedName name="USRFO88">#REF!</definedName>
    <definedName name="USrng" localSheetId="8">OFFSET(#REF!,0,0,COUNT(#REF!),1)</definedName>
    <definedName name="USrng" localSheetId="9">OFFSET(#REF!,0,0,COUNT(#REF!),1)</definedName>
    <definedName name="USrng" localSheetId="4">OFFSET(#REF!,0,0,COUNT(#REF!),1)</definedName>
    <definedName name="USrng" localSheetId="6">OFFSET(#REF!,0,0,COUNT(#REF!),1)</definedName>
    <definedName name="USrng" localSheetId="3">OFFSET(#REF!,0,0,COUNT(#REF!),1)</definedName>
    <definedName name="USrng" localSheetId="1">OFFSET(#REF!,0,0,COUNT(#REF!),1)</definedName>
    <definedName name="USrng" localSheetId="2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4">#REF!</definedName>
    <definedName name="USSR" localSheetId="6">#REF!</definedName>
    <definedName name="USSR" localSheetId="3">#REF!</definedName>
    <definedName name="USSR" localSheetId="1">#REF!</definedName>
    <definedName name="USSR" localSheetId="2">#REF!</definedName>
    <definedName name="USSR">#REF!</definedName>
    <definedName name="USTOT87" localSheetId="8">#REF!</definedName>
    <definedName name="USTOT87" localSheetId="9">#REF!</definedName>
    <definedName name="USTOT87" localSheetId="4">#REF!</definedName>
    <definedName name="USTOT87" localSheetId="6">#REF!</definedName>
    <definedName name="USTOT87" localSheetId="3">#REF!</definedName>
    <definedName name="USTOT87" localSheetId="1">#REF!</definedName>
    <definedName name="USTOT87" localSheetId="2">#REF!</definedName>
    <definedName name="USTOT87">#REF!</definedName>
    <definedName name="USTOT88" localSheetId="8">#REF!</definedName>
    <definedName name="USTOT88" localSheetId="9">#REF!</definedName>
    <definedName name="USTOT88" localSheetId="4">#REF!</definedName>
    <definedName name="USTOT88" localSheetId="6">#REF!</definedName>
    <definedName name="USTOT88" localSheetId="3">#REF!</definedName>
    <definedName name="USTOT88" localSheetId="1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3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3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3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4">#REF!</definedName>
    <definedName name="VALID_FORMATS" localSheetId="6">#REF!</definedName>
    <definedName name="VALID_FORMATS" localSheetId="3">#REF!</definedName>
    <definedName name="VALID_FORMATS" localSheetId="1">#REF!</definedName>
    <definedName name="VALID_FORMATS" localSheetId="2">#REF!</definedName>
    <definedName name="VALID_FORMATS">#REF!</definedName>
    <definedName name="VenceHoy" localSheetId="8">#REF!</definedName>
    <definedName name="VenceHoy" localSheetId="9">#REF!</definedName>
    <definedName name="VenceHoy" localSheetId="4">#REF!</definedName>
    <definedName name="VenceHoy" localSheetId="6">#REF!</definedName>
    <definedName name="VenceHoy" localSheetId="3">#REF!</definedName>
    <definedName name="VenceHoy" localSheetId="1">#REF!</definedName>
    <definedName name="VenceHoy" localSheetId="2">#REF!</definedName>
    <definedName name="VenceHoy">#REF!</definedName>
    <definedName name="VENEZU" localSheetId="8">#REF!</definedName>
    <definedName name="VENEZU" localSheetId="9">#REF!</definedName>
    <definedName name="VENEZU" localSheetId="4">#REF!</definedName>
    <definedName name="VENEZU" localSheetId="6">#REF!</definedName>
    <definedName name="VENEZU" localSheetId="3">#REF!</definedName>
    <definedName name="VENEZU" localSheetId="1">#REF!</definedName>
    <definedName name="VENEZU" localSheetId="2">#REF!</definedName>
    <definedName name="VENEZU">#REF!</definedName>
    <definedName name="VIAAEREA" localSheetId="9">#REF!</definedName>
    <definedName name="VIAAEREA" localSheetId="5">#REF!</definedName>
    <definedName name="VIAAEREA">#REF!</definedName>
    <definedName name="VTITLES" localSheetId="9">#REF!</definedName>
    <definedName name="VTITLES" localSheetId="5">#REF!</definedName>
    <definedName name="VTITLES">#REF!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3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3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3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3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3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3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0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0">#REF!</definedName>
    <definedName name="WAPR" localSheetId="4">#REF!</definedName>
    <definedName name="WAPR" localSheetId="6">#REF!</definedName>
    <definedName name="WAPR" localSheetId="3">#REF!</definedName>
    <definedName name="WAPR" localSheetId="1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8">#REF!</definedName>
    <definedName name="WEO" localSheetId="9">#REF!</definedName>
    <definedName name="WEO" localSheetId="4">#REF!</definedName>
    <definedName name="WEO" localSheetId="6">#REF!</definedName>
    <definedName name="WEO" localSheetId="1">#REF!</definedName>
    <definedName name="WEO" localSheetId="2">#REF!</definedName>
    <definedName name="WEO">#REF!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3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 localSheetId="0">'[68]SPNF Acuerdo Incl. Int.'!will</definedName>
    <definedName name="will">'[68]SPNF Acuerdo Incl. Int.'!will</definedName>
    <definedName name="WPCP33_D" localSheetId="8">#REF!</definedName>
    <definedName name="WPCP33_D" localSheetId="9">#REF!</definedName>
    <definedName name="WPCP33_D" localSheetId="4">#REF!</definedName>
    <definedName name="WPCP33_D" localSheetId="6">#REF!</definedName>
    <definedName name="WPCP33_D" localSheetId="1">#REF!</definedName>
    <definedName name="WPCP33_D" localSheetId="2">#REF!</definedName>
    <definedName name="WPCP33_D">#REF!</definedName>
    <definedName name="WPCP33pch" localSheetId="8">#REF!</definedName>
    <definedName name="WPCP33pch" localSheetId="9">#REF!</definedName>
    <definedName name="WPCP33pch" localSheetId="4">#REF!</definedName>
    <definedName name="WPCP33pch" localSheetId="6">#REF!</definedName>
    <definedName name="WPCP33pch" localSheetId="1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3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3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3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3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3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7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3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3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3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3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3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4" hidden="1">#REF!</definedName>
    <definedName name="wtewt" localSheetId="6" hidden="1">#REF!</definedName>
    <definedName name="wtewt" localSheetId="3" hidden="1">#REF!</definedName>
    <definedName name="wtewt" localSheetId="1" hidden="1">#REF!</definedName>
    <definedName name="wtewt" localSheetId="2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3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7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3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3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3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4">#REF!</definedName>
    <definedName name="X" localSheetId="6">#REF!</definedName>
    <definedName name="X" localSheetId="3">#REF!</definedName>
    <definedName name="X" localSheetId="1">#REF!</definedName>
    <definedName name="X" localSheetId="2">#REF!</definedName>
    <definedName name="X">#REF!</definedName>
    <definedName name="Xaxis" localSheetId="8">#REF!</definedName>
    <definedName name="Xaxis" localSheetId="9">#REF!</definedName>
    <definedName name="Xaxis" localSheetId="4">#REF!</definedName>
    <definedName name="Xaxis" localSheetId="6">#REF!</definedName>
    <definedName name="Xaxis" localSheetId="3">#REF!</definedName>
    <definedName name="Xaxis" localSheetId="1">#REF!</definedName>
    <definedName name="Xaxis" localSheetId="2">#REF!</definedName>
    <definedName name="Xaxis">#REF!</definedName>
    <definedName name="XBANANO" localSheetId="8">#REF!</definedName>
    <definedName name="XBANANO" localSheetId="9">#REF!</definedName>
    <definedName name="XBANANO" localSheetId="4">#REF!</definedName>
    <definedName name="XBANANO" localSheetId="6">#REF!</definedName>
    <definedName name="XBANANO" localSheetId="3">#REF!</definedName>
    <definedName name="XBANANO" localSheetId="2">#REF!</definedName>
    <definedName name="XBANANO">#REF!</definedName>
    <definedName name="XCAFE" localSheetId="9">#REF!</definedName>
    <definedName name="XCAFE" localSheetId="5">#REF!</definedName>
    <definedName name="XCAFE">#REF!</definedName>
    <definedName name="XGS" localSheetId="9">#REF!</definedName>
    <definedName name="XGS" localSheetId="5">#REF!</definedName>
    <definedName name="XGS">#REF!</definedName>
    <definedName name="XMENSUALES" localSheetId="9">#REF!</definedName>
    <definedName name="XMENSUALES" localSheetId="5">#REF!</definedName>
    <definedName name="XMENSUALES">#REF!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3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4">#REF!</definedName>
    <definedName name="xxWRS_2" localSheetId="6">#REF!</definedName>
    <definedName name="xxWRS_2" localSheetId="1">#REF!</definedName>
    <definedName name="xxWRS_2" localSheetId="2">#REF!</definedName>
    <definedName name="xxWRS_2">#REF!</definedName>
    <definedName name="xxWRS_3" localSheetId="8">#REF!</definedName>
    <definedName name="xxWRS_3" localSheetId="9">#REF!</definedName>
    <definedName name="xxWRS_3" localSheetId="4">#REF!</definedName>
    <definedName name="xxWRS_3" localSheetId="6">#REF!</definedName>
    <definedName name="xxWRS_3" localSheetId="1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8">#REF!</definedName>
    <definedName name="XXX1" localSheetId="9">#REF!</definedName>
    <definedName name="XXX1" localSheetId="4">#REF!</definedName>
    <definedName name="XXX1" localSheetId="6">#REF!</definedName>
    <definedName name="XXX1" localSheetId="1">#REF!</definedName>
    <definedName name="XXX1" localSheetId="2">#REF!</definedName>
    <definedName name="XXX1">#REF!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3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4" hidden="1">#REF!</definedName>
    <definedName name="y" localSheetId="6" hidden="1">#REF!</definedName>
    <definedName name="y" localSheetId="3" hidden="1">#REF!</definedName>
    <definedName name="y" localSheetId="1" hidden="1">#REF!</definedName>
    <definedName name="y" localSheetId="2" hidden="1">#REF!</definedName>
    <definedName name="y" hidden="1">#REF!</definedName>
    <definedName name="ycirr" localSheetId="8">#REF!</definedName>
    <definedName name="ycirr" localSheetId="9">#REF!</definedName>
    <definedName name="ycirr" localSheetId="4">#REF!</definedName>
    <definedName name="ycirr" localSheetId="6">#REF!</definedName>
    <definedName name="ycirr" localSheetId="3">#REF!</definedName>
    <definedName name="ycirr" localSheetId="1">#REF!</definedName>
    <definedName name="ycirr" localSheetId="2">#REF!</definedName>
    <definedName name="ycirr">#REF!</definedName>
    <definedName name="Year" localSheetId="8">#REF!</definedName>
    <definedName name="Year" localSheetId="9">#REF!</definedName>
    <definedName name="Year" localSheetId="4">#REF!</definedName>
    <definedName name="Year" localSheetId="6">#REF!</definedName>
    <definedName name="Year" localSheetId="3">#REF!</definedName>
    <definedName name="Year" localSheetId="2">#REF!</definedName>
    <definedName name="Year">#REF!</definedName>
    <definedName name="Years" localSheetId="9">#REF!</definedName>
    <definedName name="Years" localSheetId="5">#REF!</definedName>
    <definedName name="Years">#REF!</definedName>
    <definedName name="yenr" localSheetId="9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'[34]Fax a enviar'!#REF!</definedName>
    <definedName name="ytyry" localSheetId="9" hidden="1">'[34]Fax a enviar'!#REF!</definedName>
    <definedName name="ytyry" localSheetId="4" hidden="1">'[34]Fax a enviar'!#REF!</definedName>
    <definedName name="ytyry" localSheetId="6" hidden="1">'[34]Fax a enviar'!#REF!</definedName>
    <definedName name="ytyry" localSheetId="3" hidden="1">'[34]Fax a enviar'!#REF!</definedName>
    <definedName name="ytyry" localSheetId="1" hidden="1">'[34]Fax a enviar'!#REF!</definedName>
    <definedName name="ytyry" localSheetId="2" hidden="1">'[34]Fax a enviar'!#REF!</definedName>
    <definedName name="ytyry" hidden="1">'[34]Fax a enviar'!#REF!</definedName>
    <definedName name="ytytryry" localSheetId="8" hidden="1">#REF!</definedName>
    <definedName name="ytytryry" localSheetId="9" hidden="1">#REF!</definedName>
    <definedName name="ytytryry" localSheetId="4" hidden="1">#REF!</definedName>
    <definedName name="ytytryry" localSheetId="6" hidden="1">#REF!</definedName>
    <definedName name="ytytryry" localSheetId="1" hidden="1">#REF!</definedName>
    <definedName name="ytytryry" localSheetId="2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4" hidden="1">'[24]Fax a enviar'!#REF!</definedName>
    <definedName name="ytyty" localSheetId="6" hidden="1">'[24]Fax a enviar'!#REF!</definedName>
    <definedName name="ytyty" localSheetId="1" hidden="1">'[24]Fax a enviar'!#REF!</definedName>
    <definedName name="ytyty" localSheetId="2" hidden="1">'[24]Fax a enviar'!#REF!</definedName>
    <definedName name="ytyty" hidden="1">'[24]Fax a enviar'!#REF!</definedName>
    <definedName name="ytytyt" localSheetId="8" hidden="1">'[24]Fax a enviar'!#REF!</definedName>
    <definedName name="ytytyt" localSheetId="9" hidden="1">'[24]Fax a enviar'!#REF!</definedName>
    <definedName name="ytytyt" localSheetId="4" hidden="1">'[24]Fax a enviar'!#REF!</definedName>
    <definedName name="ytytyt" localSheetId="6" hidden="1">'[24]Fax a enviar'!#REF!</definedName>
    <definedName name="ytytyt" localSheetId="2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3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8">#REF!</definedName>
    <definedName name="YY" localSheetId="9">#REF!</definedName>
    <definedName name="YY" localSheetId="4">#REF!</definedName>
    <definedName name="YY" localSheetId="6">#REF!</definedName>
    <definedName name="YY" localSheetId="1">#REF!</definedName>
    <definedName name="YY" localSheetId="2">#REF!</definedName>
    <definedName name="YY">#REF!</definedName>
    <definedName name="YY1A" localSheetId="8">#REF!</definedName>
    <definedName name="YY1A" localSheetId="9">#REF!</definedName>
    <definedName name="YY1A" localSheetId="4">#REF!</definedName>
    <definedName name="YY1A" localSheetId="6">#REF!</definedName>
    <definedName name="YY1A" localSheetId="1">#REF!</definedName>
    <definedName name="YY1A" localSheetId="2">#REF!</definedName>
    <definedName name="YY1A">#REF!</definedName>
    <definedName name="yytutyu" localSheetId="8" hidden="1">#REF!</definedName>
    <definedName name="yytutyu" localSheetId="9" hidden="1">#REF!</definedName>
    <definedName name="yytutyu" localSheetId="4" hidden="1">#REF!</definedName>
    <definedName name="yytutyu" localSheetId="6" hidden="1">#REF!</definedName>
    <definedName name="yytutyu" localSheetId="1" hidden="1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3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4" hidden="1">#REF!</definedName>
    <definedName name="yyyyyyyyyyyyy" localSheetId="6" hidden="1">#REF!</definedName>
    <definedName name="yyyyyyyyyyyyy" localSheetId="1" hidden="1">#REF!</definedName>
    <definedName name="yyyyyyyyyyyyy" localSheetId="2" hidden="1">#REF!</definedName>
    <definedName name="yyyyyyyyyyyyy" hidden="1">#REF!</definedName>
    <definedName name="yyyyyyyyyyyyyyy" localSheetId="8" hidden="1">'[47]Fax a enviar'!#REF!</definedName>
    <definedName name="yyyyyyyyyyyyyyy" localSheetId="9" hidden="1">'[47]Fax a enviar'!#REF!</definedName>
    <definedName name="yyyyyyyyyyyyyyy" localSheetId="4" hidden="1">'[47]Fax a enviar'!#REF!</definedName>
    <definedName name="yyyyyyyyyyyyyyy" localSheetId="1" hidden="1">'[47]Fax a enviar'!#REF!</definedName>
    <definedName name="yyyyyyyyyyyyyyy" localSheetId="2" hidden="1">'[47]Fax a enviar'!#REF!</definedName>
    <definedName name="yyyyyyyyyyyyyyy" hidden="1">'[47]Fax a enviar'!#REF!</definedName>
    <definedName name="yyyyyyyyyyyyyyyyyyyyyy" localSheetId="8" hidden="1">'[44]Fax a enviar'!#REF!</definedName>
    <definedName name="yyyyyyyyyyyyyyyyyyyyyy" localSheetId="1" hidden="1">'[44]Fax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8">#REF!</definedName>
    <definedName name="Z" localSheetId="9">#REF!</definedName>
    <definedName name="Z" localSheetId="4">#REF!</definedName>
    <definedName name="Z" localSheetId="6">#REF!</definedName>
    <definedName name="Z" localSheetId="1">#REF!</definedName>
    <definedName name="Z" localSheetId="2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3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3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3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4">#REF!</definedName>
    <definedName name="zrrae" localSheetId="6">#REF!</definedName>
    <definedName name="zrrae" localSheetId="3">#REF!</definedName>
    <definedName name="zrrae" localSheetId="1">#REF!</definedName>
    <definedName name="zrrae" localSheetId="2">#REF!</definedName>
    <definedName name="zrrae">#REF!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3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3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3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4">#REF!</definedName>
    <definedName name="zzrr" localSheetId="6">#REF!</definedName>
    <definedName name="zzrr" localSheetId="3">#REF!</definedName>
    <definedName name="zzrr" localSheetId="1">#REF!</definedName>
    <definedName name="zzrr" localSheetId="2">#REF!</definedName>
    <definedName name="zzrr">#REF!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3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5" l="1"/>
  <c r="F272" i="18"/>
  <c r="G272" i="18" s="1"/>
  <c r="G271" i="18"/>
  <c r="F271" i="18"/>
  <c r="F270" i="18"/>
  <c r="G270" i="18" s="1"/>
  <c r="F269" i="18"/>
  <c r="G269" i="18" s="1"/>
  <c r="F268" i="18"/>
  <c r="G268" i="18" s="1"/>
  <c r="G267" i="18"/>
  <c r="F267" i="18"/>
  <c r="F266" i="18"/>
  <c r="G266" i="18" s="1"/>
  <c r="F265" i="18"/>
  <c r="G265" i="18" s="1"/>
  <c r="F264" i="18"/>
  <c r="G264" i="18" s="1"/>
  <c r="G263" i="18"/>
  <c r="F263" i="18"/>
  <c r="F262" i="18"/>
  <c r="G262" i="18" s="1"/>
  <c r="F261" i="18"/>
  <c r="G261" i="18" s="1"/>
  <c r="G260" i="18"/>
  <c r="F260" i="18"/>
  <c r="G259" i="18"/>
  <c r="F259" i="18"/>
  <c r="F258" i="18"/>
  <c r="G258" i="18" s="1"/>
  <c r="F257" i="18"/>
  <c r="G257" i="18" s="1"/>
  <c r="F256" i="18"/>
  <c r="G256" i="18" s="1"/>
  <c r="G255" i="18"/>
  <c r="F255" i="18"/>
  <c r="F254" i="18"/>
  <c r="G254" i="18" s="1"/>
  <c r="F253" i="18"/>
  <c r="G253" i="18" s="1"/>
  <c r="F252" i="18"/>
  <c r="G252" i="18" s="1"/>
  <c r="G251" i="18"/>
  <c r="F251" i="18"/>
  <c r="F250" i="18"/>
  <c r="G250" i="18" s="1"/>
  <c r="F249" i="18"/>
  <c r="G249" i="18" s="1"/>
  <c r="F248" i="18"/>
  <c r="G248" i="18" s="1"/>
  <c r="G247" i="18"/>
  <c r="F247" i="18"/>
  <c r="F246" i="18"/>
  <c r="G246" i="18" s="1"/>
  <c r="F245" i="18"/>
  <c r="G245" i="18" s="1"/>
  <c r="F244" i="18"/>
  <c r="G244" i="18" s="1"/>
  <c r="G243" i="18"/>
  <c r="F243" i="18"/>
  <c r="F242" i="18"/>
  <c r="G242" i="18" s="1"/>
  <c r="F241" i="18"/>
  <c r="G241" i="18" s="1"/>
  <c r="G240" i="18"/>
  <c r="F240" i="18"/>
  <c r="G239" i="18"/>
  <c r="F239" i="18"/>
  <c r="F238" i="18"/>
  <c r="G238" i="18" s="1"/>
  <c r="F237" i="18"/>
  <c r="G237" i="18" s="1"/>
  <c r="F236" i="18"/>
  <c r="G236" i="18" s="1"/>
  <c r="G235" i="18"/>
  <c r="F235" i="18"/>
  <c r="F234" i="18"/>
  <c r="G234" i="18" s="1"/>
  <c r="F233" i="18"/>
  <c r="G233" i="18" s="1"/>
  <c r="G232" i="18"/>
  <c r="F232" i="18"/>
  <c r="G231" i="18"/>
  <c r="F231" i="18"/>
  <c r="F230" i="18"/>
  <c r="G230" i="18" s="1"/>
  <c r="F229" i="18"/>
  <c r="G229" i="18" s="1"/>
  <c r="F228" i="18"/>
  <c r="G228" i="18" s="1"/>
  <c r="G227" i="18"/>
  <c r="F227" i="18"/>
  <c r="F226" i="18"/>
  <c r="G226" i="18" s="1"/>
  <c r="F225" i="18"/>
  <c r="G225" i="18" s="1"/>
  <c r="G224" i="18"/>
  <c r="F224" i="18"/>
  <c r="G223" i="18"/>
  <c r="F223" i="18"/>
  <c r="F222" i="18"/>
  <c r="G222" i="18" s="1"/>
  <c r="F221" i="18"/>
  <c r="G221" i="18" s="1"/>
  <c r="F220" i="18"/>
  <c r="G220" i="18" s="1"/>
  <c r="G219" i="18"/>
  <c r="F219" i="18"/>
  <c r="F218" i="18"/>
  <c r="G218" i="18" s="1"/>
  <c r="F217" i="18"/>
  <c r="G217" i="18" s="1"/>
  <c r="G216" i="18"/>
  <c r="F216" i="18"/>
  <c r="G215" i="18"/>
  <c r="F215" i="18"/>
  <c r="F214" i="18"/>
  <c r="G214" i="18" s="1"/>
  <c r="F213" i="18"/>
  <c r="G213" i="18" s="1"/>
  <c r="F212" i="18"/>
  <c r="G212" i="18" s="1"/>
  <c r="G211" i="18"/>
  <c r="F211" i="18"/>
  <c r="F210" i="18"/>
  <c r="G210" i="18" s="1"/>
  <c r="F209" i="18"/>
  <c r="G209" i="18" s="1"/>
  <c r="G208" i="18"/>
  <c r="F208" i="18"/>
  <c r="G207" i="18"/>
  <c r="F207" i="18"/>
  <c r="F206" i="18"/>
  <c r="G206" i="18" s="1"/>
  <c r="F205" i="18"/>
  <c r="G205" i="18" s="1"/>
  <c r="F204" i="18"/>
  <c r="G204" i="18" s="1"/>
  <c r="G203" i="18"/>
  <c r="F203" i="18"/>
  <c r="F202" i="18"/>
  <c r="G202" i="18" s="1"/>
  <c r="F201" i="18"/>
  <c r="G201" i="18" s="1"/>
  <c r="G200" i="18"/>
  <c r="F200" i="18"/>
  <c r="G199" i="18"/>
  <c r="F199" i="18"/>
  <c r="F198" i="18"/>
  <c r="G198" i="18" s="1"/>
  <c r="F197" i="18"/>
  <c r="G197" i="18" s="1"/>
  <c r="F196" i="18"/>
  <c r="G196" i="18" s="1"/>
  <c r="G195" i="18"/>
  <c r="F195" i="18"/>
  <c r="F194" i="18"/>
  <c r="G194" i="18" s="1"/>
  <c r="G193" i="18"/>
  <c r="F193" i="18"/>
  <c r="F192" i="18"/>
  <c r="G192" i="18" s="1"/>
  <c r="G191" i="18"/>
  <c r="F191" i="18"/>
  <c r="F190" i="18"/>
  <c r="G190" i="18" s="1"/>
  <c r="F189" i="18"/>
  <c r="G189" i="18" s="1"/>
  <c r="G188" i="18"/>
  <c r="F188" i="18"/>
  <c r="G187" i="18"/>
  <c r="F187" i="18"/>
  <c r="F186" i="18"/>
  <c r="G186" i="18" s="1"/>
  <c r="G185" i="18"/>
  <c r="F185" i="18"/>
  <c r="G184" i="18"/>
  <c r="F184" i="18"/>
  <c r="G183" i="18"/>
  <c r="F183" i="18"/>
  <c r="F182" i="18"/>
  <c r="G182" i="18" s="1"/>
  <c r="G181" i="18"/>
  <c r="F181" i="18"/>
  <c r="F180" i="18"/>
  <c r="G180" i="18" s="1"/>
  <c r="G179" i="18"/>
  <c r="F179" i="18"/>
  <c r="F178" i="18"/>
  <c r="G178" i="18" s="1"/>
  <c r="F177" i="18"/>
  <c r="G177" i="18" s="1"/>
  <c r="G176" i="18"/>
  <c r="F176" i="18"/>
  <c r="G175" i="18"/>
  <c r="F175" i="18"/>
  <c r="F174" i="18"/>
  <c r="G174" i="18" s="1"/>
  <c r="F173" i="18"/>
  <c r="G173" i="18" s="1"/>
  <c r="G172" i="18"/>
  <c r="F172" i="18"/>
  <c r="G171" i="18"/>
  <c r="F171" i="18"/>
  <c r="F170" i="18"/>
  <c r="G170" i="18" s="1"/>
  <c r="F169" i="18"/>
  <c r="G169" i="18" s="1"/>
  <c r="F168" i="18"/>
  <c r="G168" i="18" s="1"/>
  <c r="G167" i="18"/>
  <c r="F167" i="18"/>
  <c r="F166" i="18"/>
  <c r="G166" i="18" s="1"/>
  <c r="G165" i="18"/>
  <c r="F165" i="18"/>
  <c r="F164" i="18"/>
  <c r="G164" i="18" s="1"/>
  <c r="G163" i="18"/>
  <c r="F163" i="18"/>
  <c r="F162" i="18"/>
  <c r="G162" i="18" s="1"/>
  <c r="G161" i="18"/>
  <c r="F161" i="18"/>
  <c r="F160" i="18"/>
  <c r="G160" i="18" s="1"/>
  <c r="G159" i="18"/>
  <c r="F159" i="18"/>
  <c r="F158" i="18"/>
  <c r="G158" i="18" s="1"/>
  <c r="F157" i="18"/>
  <c r="G157" i="18" s="1"/>
  <c r="G156" i="18"/>
  <c r="F156" i="18"/>
  <c r="G155" i="18"/>
  <c r="F155" i="18"/>
  <c r="F154" i="18"/>
  <c r="G154" i="18" s="1"/>
  <c r="G153" i="18"/>
  <c r="F153" i="18"/>
  <c r="G152" i="18"/>
  <c r="F152" i="18"/>
  <c r="G151" i="18"/>
  <c r="F151" i="18"/>
  <c r="F150" i="18"/>
  <c r="G150" i="18" s="1"/>
  <c r="G149" i="18"/>
  <c r="F149" i="18"/>
  <c r="F148" i="18"/>
  <c r="G148" i="18" s="1"/>
  <c r="G147" i="18"/>
  <c r="F147" i="18"/>
  <c r="F146" i="18"/>
  <c r="G146" i="18" s="1"/>
  <c r="F145" i="18"/>
  <c r="G145" i="18" s="1"/>
  <c r="G144" i="18"/>
  <c r="F144" i="18"/>
  <c r="G143" i="18"/>
  <c r="F143" i="18"/>
  <c r="F142" i="18"/>
  <c r="G142" i="18" s="1"/>
  <c r="F141" i="18"/>
  <c r="G141" i="18" s="1"/>
  <c r="G140" i="18"/>
  <c r="F140" i="18"/>
  <c r="G139" i="18"/>
  <c r="F139" i="18"/>
  <c r="F138" i="18"/>
  <c r="G138" i="18" s="1"/>
  <c r="F137" i="18"/>
  <c r="G137" i="18" s="1"/>
  <c r="F136" i="18"/>
  <c r="G136" i="18" s="1"/>
  <c r="G135" i="18"/>
  <c r="F135" i="18"/>
  <c r="F134" i="18"/>
  <c r="G134" i="18" s="1"/>
  <c r="G133" i="18"/>
  <c r="F133" i="18"/>
  <c r="F132" i="18"/>
  <c r="G132" i="18" s="1"/>
  <c r="G131" i="18"/>
  <c r="F131" i="18"/>
  <c r="F130" i="18"/>
  <c r="G130" i="18" s="1"/>
  <c r="G129" i="18"/>
  <c r="F129" i="18"/>
  <c r="F128" i="18"/>
  <c r="G128" i="18" s="1"/>
  <c r="G127" i="18"/>
  <c r="F127" i="18"/>
  <c r="F126" i="18"/>
  <c r="G126" i="18" s="1"/>
  <c r="F125" i="18"/>
  <c r="G125" i="18" s="1"/>
  <c r="G124" i="18"/>
  <c r="F124" i="18"/>
  <c r="G123" i="18"/>
  <c r="F123" i="18"/>
  <c r="F122" i="18"/>
  <c r="G122" i="18" s="1"/>
  <c r="G121" i="18"/>
  <c r="F121" i="18"/>
  <c r="G120" i="18"/>
  <c r="F120" i="18"/>
  <c r="G119" i="18"/>
  <c r="F119" i="18"/>
  <c r="F118" i="18"/>
  <c r="G118" i="18" s="1"/>
  <c r="G117" i="18"/>
  <c r="F117" i="18"/>
  <c r="F116" i="18"/>
  <c r="G116" i="18" s="1"/>
  <c r="G115" i="18"/>
  <c r="F115" i="18"/>
  <c r="F114" i="18"/>
  <c r="G114" i="18" s="1"/>
  <c r="F113" i="18"/>
  <c r="G113" i="18" s="1"/>
  <c r="G112" i="18"/>
  <c r="F112" i="18"/>
  <c r="G111" i="18"/>
  <c r="F111" i="18"/>
  <c r="F110" i="18"/>
  <c r="G110" i="18" s="1"/>
  <c r="F109" i="18"/>
  <c r="G109" i="18" s="1"/>
  <c r="G108" i="18"/>
  <c r="F108" i="18"/>
  <c r="G107" i="18"/>
  <c r="F107" i="18"/>
  <c r="F106" i="18"/>
  <c r="G106" i="18" s="1"/>
  <c r="F105" i="18"/>
  <c r="G105" i="18" s="1"/>
  <c r="F104" i="18"/>
  <c r="G104" i="18" s="1"/>
  <c r="G103" i="18"/>
  <c r="F103" i="18"/>
  <c r="F102" i="18"/>
  <c r="G102" i="18" s="1"/>
  <c r="G101" i="18"/>
  <c r="F101" i="18"/>
  <c r="F100" i="18"/>
  <c r="G100" i="18" s="1"/>
  <c r="G99" i="18"/>
  <c r="F99" i="18"/>
  <c r="F98" i="18"/>
  <c r="G98" i="18" s="1"/>
  <c r="G97" i="18"/>
  <c r="F97" i="18"/>
  <c r="F96" i="18"/>
  <c r="G96" i="18" s="1"/>
  <c r="G95" i="18"/>
  <c r="F95" i="18"/>
  <c r="F94" i="18"/>
  <c r="G94" i="18" s="1"/>
  <c r="F93" i="18"/>
  <c r="G93" i="18" s="1"/>
  <c r="G92" i="18"/>
  <c r="F92" i="18"/>
  <c r="G91" i="18"/>
  <c r="F91" i="18"/>
  <c r="F90" i="18"/>
  <c r="G90" i="18" s="1"/>
  <c r="G89" i="18"/>
  <c r="F89" i="18"/>
  <c r="G88" i="18"/>
  <c r="F88" i="18"/>
  <c r="G87" i="18"/>
  <c r="F87" i="18"/>
  <c r="F86" i="18"/>
  <c r="G86" i="18" s="1"/>
  <c r="G85" i="18"/>
  <c r="F85" i="18"/>
  <c r="F84" i="18"/>
  <c r="G84" i="18" s="1"/>
  <c r="G83" i="18"/>
  <c r="F83" i="18"/>
  <c r="F82" i="18"/>
  <c r="G82" i="18" s="1"/>
  <c r="F81" i="18"/>
  <c r="G81" i="18" s="1"/>
  <c r="G80" i="18"/>
  <c r="F80" i="18"/>
  <c r="G79" i="18"/>
  <c r="F79" i="18"/>
  <c r="F78" i="18"/>
  <c r="G78" i="18" s="1"/>
  <c r="F77" i="18"/>
  <c r="G77" i="18" s="1"/>
  <c r="G76" i="18"/>
  <c r="F76" i="18"/>
  <c r="G75" i="18"/>
  <c r="F75" i="18"/>
  <c r="F74" i="18"/>
  <c r="G74" i="18" s="1"/>
  <c r="F73" i="18"/>
  <c r="G73" i="18" s="1"/>
  <c r="F72" i="18"/>
  <c r="G72" i="18" s="1"/>
  <c r="G71" i="18"/>
  <c r="F71" i="18"/>
  <c r="F70" i="18"/>
  <c r="G70" i="18" s="1"/>
  <c r="G69" i="18"/>
  <c r="F69" i="18"/>
  <c r="F68" i="18"/>
  <c r="G68" i="18" s="1"/>
  <c r="G67" i="18"/>
  <c r="F67" i="18"/>
  <c r="F66" i="18"/>
  <c r="G66" i="18" s="1"/>
  <c r="G65" i="18"/>
  <c r="F65" i="18"/>
  <c r="F64" i="18"/>
  <c r="G64" i="18" s="1"/>
  <c r="G63" i="18"/>
  <c r="F63" i="18"/>
  <c r="F62" i="18"/>
  <c r="G62" i="18" s="1"/>
  <c r="F61" i="18"/>
  <c r="G61" i="18" s="1"/>
  <c r="G60" i="18"/>
  <c r="F60" i="18"/>
  <c r="G59" i="18"/>
  <c r="F59" i="18"/>
  <c r="F58" i="18"/>
  <c r="G58" i="18" s="1"/>
  <c r="G57" i="18"/>
  <c r="F57" i="18"/>
  <c r="G56" i="18"/>
  <c r="F56" i="18"/>
  <c r="G55" i="18"/>
  <c r="F55" i="18"/>
  <c r="F54" i="18"/>
  <c r="G54" i="18" s="1"/>
  <c r="G53" i="18"/>
  <c r="F53" i="18"/>
  <c r="F52" i="18"/>
  <c r="G52" i="18" s="1"/>
  <c r="G51" i="18"/>
  <c r="F51" i="18"/>
  <c r="F50" i="18"/>
  <c r="G50" i="18" s="1"/>
  <c r="F49" i="18"/>
  <c r="G49" i="18" s="1"/>
  <c r="G48" i="18"/>
  <c r="F48" i="18"/>
  <c r="G47" i="18"/>
  <c r="F47" i="18"/>
  <c r="F46" i="18"/>
  <c r="G46" i="18" s="1"/>
  <c r="F45" i="18"/>
  <c r="G45" i="18" s="1"/>
  <c r="G44" i="18"/>
  <c r="F44" i="18"/>
  <c r="G43" i="18"/>
  <c r="F43" i="18"/>
  <c r="F42" i="18"/>
  <c r="G42" i="18" s="1"/>
  <c r="F41" i="18"/>
  <c r="G41" i="18" s="1"/>
  <c r="F40" i="18"/>
  <c r="G40" i="18" s="1"/>
  <c r="G39" i="18"/>
  <c r="F39" i="18"/>
  <c r="F38" i="18"/>
  <c r="G38" i="18" s="1"/>
  <c r="G37" i="18"/>
  <c r="F37" i="18"/>
  <c r="F36" i="18"/>
  <c r="G36" i="18" s="1"/>
  <c r="G35" i="18"/>
  <c r="F35" i="18"/>
  <c r="F34" i="18"/>
  <c r="G34" i="18" s="1"/>
  <c r="G33" i="18"/>
  <c r="F33" i="18"/>
  <c r="F32" i="18"/>
  <c r="G32" i="18" s="1"/>
  <c r="G31" i="18"/>
  <c r="F31" i="18"/>
  <c r="F30" i="18"/>
  <c r="G30" i="18" s="1"/>
  <c r="F29" i="18"/>
  <c r="G29" i="18" s="1"/>
  <c r="G28" i="18"/>
  <c r="F28" i="18"/>
  <c r="G27" i="18"/>
  <c r="F27" i="18"/>
  <c r="F26" i="18"/>
  <c r="G26" i="18" s="1"/>
  <c r="G25" i="18"/>
  <c r="F25" i="18"/>
  <c r="G24" i="18"/>
  <c r="F24" i="18"/>
  <c r="G23" i="18"/>
  <c r="F23" i="18"/>
  <c r="F22" i="18"/>
  <c r="G22" i="18" s="1"/>
  <c r="G21" i="18"/>
  <c r="F21" i="18"/>
  <c r="F20" i="18"/>
  <c r="G20" i="18" s="1"/>
  <c r="G19" i="18"/>
  <c r="F19" i="18"/>
  <c r="F18" i="18"/>
  <c r="G18" i="18" s="1"/>
  <c r="F17" i="18"/>
  <c r="G17" i="18" s="1"/>
  <c r="G16" i="18"/>
  <c r="F16" i="18"/>
  <c r="G15" i="18"/>
  <c r="F15" i="18"/>
  <c r="F14" i="18"/>
  <c r="G14" i="18" s="1"/>
  <c r="F13" i="18"/>
  <c r="G13" i="18" s="1"/>
  <c r="G12" i="18"/>
  <c r="F12" i="18"/>
  <c r="G11" i="18"/>
  <c r="F11" i="18"/>
  <c r="F10" i="18"/>
  <c r="G10" i="18" s="1"/>
  <c r="F9" i="18"/>
  <c r="G9" i="18" s="1"/>
  <c r="F8" i="18"/>
  <c r="G8" i="18" s="1"/>
  <c r="L36" i="16" l="1"/>
  <c r="J36" i="16"/>
  <c r="K36" i="16" s="1"/>
  <c r="I36" i="16"/>
  <c r="L35" i="16"/>
  <c r="J35" i="16"/>
  <c r="K35" i="16" s="1"/>
  <c r="I35" i="16"/>
  <c r="L34" i="16"/>
  <c r="J34" i="16"/>
  <c r="K34" i="16" s="1"/>
  <c r="I34" i="16"/>
  <c r="L33" i="16"/>
  <c r="J33" i="16"/>
  <c r="K33" i="16" s="1"/>
  <c r="I33" i="16"/>
  <c r="L32" i="16"/>
  <c r="J32" i="16"/>
  <c r="K32" i="16" s="1"/>
  <c r="I32" i="16"/>
  <c r="L31" i="16"/>
  <c r="J31" i="16"/>
  <c r="K31" i="16" s="1"/>
  <c r="H31" i="16"/>
  <c r="G31" i="16"/>
  <c r="F31" i="16"/>
  <c r="F26" i="16" s="1"/>
  <c r="E31" i="16"/>
  <c r="I31" i="16" s="1"/>
  <c r="D31" i="16"/>
  <c r="C31" i="16"/>
  <c r="L30" i="16"/>
  <c r="J30" i="16"/>
  <c r="K30" i="16" s="1"/>
  <c r="I30" i="16"/>
  <c r="L29" i="16"/>
  <c r="K29" i="16"/>
  <c r="J29" i="16"/>
  <c r="I29" i="16"/>
  <c r="L28" i="16"/>
  <c r="J28" i="16"/>
  <c r="K28" i="16" s="1"/>
  <c r="I28" i="16"/>
  <c r="L27" i="16"/>
  <c r="K27" i="16"/>
  <c r="J27" i="16"/>
  <c r="I27" i="16"/>
  <c r="H26" i="16"/>
  <c r="G26" i="16"/>
  <c r="L26" i="16" s="1"/>
  <c r="D26" i="16"/>
  <c r="C26" i="16"/>
  <c r="L25" i="16"/>
  <c r="J25" i="16"/>
  <c r="K25" i="16" s="1"/>
  <c r="I25" i="16"/>
  <c r="L24" i="16"/>
  <c r="K24" i="16"/>
  <c r="J24" i="16"/>
  <c r="I24" i="16"/>
  <c r="L23" i="16"/>
  <c r="J23" i="16"/>
  <c r="K23" i="16" s="1"/>
  <c r="I23" i="16"/>
  <c r="L22" i="16"/>
  <c r="K22" i="16"/>
  <c r="J22" i="16"/>
  <c r="I22" i="16"/>
  <c r="L21" i="16"/>
  <c r="J21" i="16"/>
  <c r="K21" i="16" s="1"/>
  <c r="I21" i="16"/>
  <c r="L20" i="16"/>
  <c r="H20" i="16"/>
  <c r="G20" i="16"/>
  <c r="F20" i="16"/>
  <c r="E20" i="16"/>
  <c r="E10" i="16" s="1"/>
  <c r="D20" i="16"/>
  <c r="C20" i="16"/>
  <c r="J20" i="16" s="1"/>
  <c r="K20" i="16" s="1"/>
  <c r="L19" i="16"/>
  <c r="K19" i="16"/>
  <c r="J19" i="16"/>
  <c r="I19" i="16"/>
  <c r="L18" i="16"/>
  <c r="K18" i="16"/>
  <c r="J18" i="16"/>
  <c r="I18" i="16"/>
  <c r="L17" i="16"/>
  <c r="K17" i="16"/>
  <c r="J17" i="16"/>
  <c r="I17" i="16"/>
  <c r="L16" i="16"/>
  <c r="K16" i="16"/>
  <c r="J16" i="16"/>
  <c r="I16" i="16"/>
  <c r="L15" i="16"/>
  <c r="K15" i="16"/>
  <c r="J15" i="16"/>
  <c r="I15" i="16"/>
  <c r="L14" i="16"/>
  <c r="K14" i="16"/>
  <c r="J14" i="16"/>
  <c r="I14" i="16"/>
  <c r="L13" i="16"/>
  <c r="K13" i="16"/>
  <c r="J13" i="16"/>
  <c r="I13" i="16"/>
  <c r="L12" i="16"/>
  <c r="K12" i="16"/>
  <c r="J12" i="16"/>
  <c r="I12" i="16"/>
  <c r="H11" i="16"/>
  <c r="H10" i="16" s="1"/>
  <c r="G11" i="16"/>
  <c r="L11" i="16" s="1"/>
  <c r="F11" i="16"/>
  <c r="F10" i="16" s="1"/>
  <c r="E11" i="16"/>
  <c r="D11" i="16"/>
  <c r="D10" i="16" s="1"/>
  <c r="D37" i="16" s="1"/>
  <c r="C11" i="16"/>
  <c r="C10" i="16" s="1"/>
  <c r="C37" i="16" s="1"/>
  <c r="H37" i="16" l="1"/>
  <c r="F37" i="16"/>
  <c r="G10" i="16"/>
  <c r="E26" i="16"/>
  <c r="E37" i="16" s="1"/>
  <c r="I11" i="16"/>
  <c r="J11" i="16"/>
  <c r="K11" i="16" s="1"/>
  <c r="J26" i="16"/>
  <c r="K26" i="16" s="1"/>
  <c r="I20" i="16"/>
  <c r="I26" i="16" l="1"/>
  <c r="I10" i="16"/>
  <c r="L10" i="16"/>
  <c r="J10" i="16"/>
  <c r="K10" i="16" s="1"/>
  <c r="G37" i="16"/>
  <c r="L37" i="16" l="1"/>
  <c r="J37" i="16"/>
  <c r="K37" i="16" s="1"/>
  <c r="I37" i="16"/>
  <c r="O5" i="15" l="1"/>
  <c r="C13" i="15"/>
  <c r="D13" i="15"/>
  <c r="E13" i="15"/>
  <c r="F13" i="15"/>
  <c r="G13" i="15"/>
  <c r="I13" i="15" s="1"/>
  <c r="H13" i="15"/>
  <c r="L13" i="15"/>
  <c r="H14" i="15"/>
  <c r="I14" i="15"/>
  <c r="J14" i="15"/>
  <c r="K14" i="15" s="1"/>
  <c r="L14" i="15"/>
  <c r="H15" i="15"/>
  <c r="I15" i="15"/>
  <c r="J15" i="15"/>
  <c r="K15" i="15" s="1"/>
  <c r="L15" i="15"/>
  <c r="H16" i="15"/>
  <c r="I16" i="15"/>
  <c r="J16" i="15"/>
  <c r="K16" i="15" s="1"/>
  <c r="L16" i="15"/>
  <c r="H17" i="15"/>
  <c r="I17" i="15"/>
  <c r="J17" i="15"/>
  <c r="K17" i="15"/>
  <c r="L17" i="15"/>
  <c r="H18" i="15"/>
  <c r="I18" i="15"/>
  <c r="J18" i="15"/>
  <c r="K18" i="15" s="1"/>
  <c r="L18" i="15"/>
  <c r="H19" i="15"/>
  <c r="I19" i="15"/>
  <c r="J19" i="15"/>
  <c r="K19" i="15" s="1"/>
  <c r="L19" i="15"/>
  <c r="C20" i="15"/>
  <c r="D20" i="15"/>
  <c r="E20" i="15"/>
  <c r="F20" i="15"/>
  <c r="G20" i="15"/>
  <c r="H21" i="15"/>
  <c r="I21" i="15"/>
  <c r="J21" i="15"/>
  <c r="K21" i="15" s="1"/>
  <c r="L21" i="15"/>
  <c r="H22" i="15"/>
  <c r="I22" i="15"/>
  <c r="J22" i="15"/>
  <c r="K22" i="15" s="1"/>
  <c r="L22" i="15"/>
  <c r="C23" i="15"/>
  <c r="D23" i="15"/>
  <c r="E23" i="15"/>
  <c r="F23" i="15"/>
  <c r="G23" i="15"/>
  <c r="I23" i="15" s="1"/>
  <c r="H24" i="15"/>
  <c r="I24" i="15"/>
  <c r="J24" i="15"/>
  <c r="K24" i="15" s="1"/>
  <c r="L24" i="15"/>
  <c r="H25" i="15"/>
  <c r="I25" i="15"/>
  <c r="J25" i="15"/>
  <c r="K25" i="15"/>
  <c r="L25" i="15"/>
  <c r="C26" i="15"/>
  <c r="D26" i="15"/>
  <c r="E26" i="15"/>
  <c r="F26" i="15"/>
  <c r="G26" i="15"/>
  <c r="J26" i="15" s="1"/>
  <c r="K26" i="15" s="1"/>
  <c r="H26" i="15"/>
  <c r="H27" i="15"/>
  <c r="I27" i="15"/>
  <c r="J27" i="15"/>
  <c r="K27" i="15" s="1"/>
  <c r="L27" i="15"/>
  <c r="H28" i="15"/>
  <c r="I28" i="15"/>
  <c r="J28" i="15"/>
  <c r="K28" i="15" s="1"/>
  <c r="L28" i="15"/>
  <c r="I29" i="15"/>
  <c r="J29" i="15"/>
  <c r="K29" i="15" s="1"/>
  <c r="L29" i="15"/>
  <c r="H30" i="15"/>
  <c r="I30" i="15"/>
  <c r="J30" i="15"/>
  <c r="K30" i="15" s="1"/>
  <c r="L30" i="15"/>
  <c r="H31" i="15"/>
  <c r="I31" i="15"/>
  <c r="J31" i="15"/>
  <c r="K31" i="15"/>
  <c r="L31" i="15"/>
  <c r="C32" i="15"/>
  <c r="D32" i="15"/>
  <c r="E32" i="15"/>
  <c r="F32" i="15"/>
  <c r="G32" i="15"/>
  <c r="J32" i="15" s="1"/>
  <c r="K32" i="15" s="1"/>
  <c r="H32" i="15"/>
  <c r="H33" i="15"/>
  <c r="I33" i="15"/>
  <c r="J33" i="15"/>
  <c r="K33" i="15" s="1"/>
  <c r="L33" i="15"/>
  <c r="H34" i="15"/>
  <c r="I34" i="15"/>
  <c r="J34" i="15"/>
  <c r="K34" i="15" s="1"/>
  <c r="L34" i="15"/>
  <c r="H35" i="15"/>
  <c r="I35" i="15"/>
  <c r="J35" i="15"/>
  <c r="K35" i="15" s="1"/>
  <c r="L35" i="15"/>
  <c r="C37" i="15"/>
  <c r="D37" i="15"/>
  <c r="E37" i="15"/>
  <c r="F37" i="15"/>
  <c r="G37" i="15"/>
  <c r="J37" i="15" s="1"/>
  <c r="K37" i="15" s="1"/>
  <c r="H37" i="15"/>
  <c r="B38" i="15"/>
  <c r="H38" i="15"/>
  <c r="I38" i="15"/>
  <c r="J38" i="15"/>
  <c r="K38" i="15" s="1"/>
  <c r="L38" i="15"/>
  <c r="B39" i="15"/>
  <c r="H39" i="15"/>
  <c r="I39" i="15"/>
  <c r="J39" i="15"/>
  <c r="K39" i="15" s="1"/>
  <c r="L39" i="15"/>
  <c r="H20" i="15" l="1"/>
  <c r="F12" i="15"/>
  <c r="F36" i="15" s="1"/>
  <c r="F40" i="15" s="1"/>
  <c r="I20" i="15"/>
  <c r="E12" i="15"/>
  <c r="E36" i="15" s="1"/>
  <c r="E40" i="15" s="1"/>
  <c r="D12" i="15"/>
  <c r="D36" i="15" s="1"/>
  <c r="D40" i="15" s="1"/>
  <c r="C12" i="15"/>
  <c r="C36" i="15" s="1"/>
  <c r="C40" i="15" s="1"/>
  <c r="I37" i="15"/>
  <c r="I32" i="15"/>
  <c r="I26" i="15"/>
  <c r="H23" i="15"/>
  <c r="G12" i="15"/>
  <c r="L20" i="15"/>
  <c r="L23" i="15"/>
  <c r="J13" i="15"/>
  <c r="K13" i="15" s="1"/>
  <c r="L37" i="15"/>
  <c r="L32" i="15"/>
  <c r="L26" i="15"/>
  <c r="J20" i="15"/>
  <c r="K20" i="15" s="1"/>
  <c r="J23" i="15"/>
  <c r="K23" i="15" s="1"/>
  <c r="E88" i="13"/>
  <c r="D88" i="13"/>
  <c r="D90" i="13" s="1"/>
  <c r="H68" i="13"/>
  <c r="G68" i="13"/>
  <c r="J12" i="15" l="1"/>
  <c r="K12" i="15" s="1"/>
  <c r="L12" i="15"/>
  <c r="H12" i="15"/>
  <c r="I12" i="15"/>
  <c r="G36" i="15"/>
  <c r="M13" i="12"/>
  <c r="J36" i="15" l="1"/>
  <c r="K36" i="15" s="1"/>
  <c r="H36" i="15"/>
  <c r="I36" i="15"/>
  <c r="L36" i="15"/>
  <c r="G40" i="15"/>
  <c r="J21" i="12"/>
  <c r="J23" i="12"/>
  <c r="D12" i="12"/>
  <c r="E12" i="12"/>
  <c r="F12" i="12"/>
  <c r="G12" i="12"/>
  <c r="H12" i="12"/>
  <c r="M12" i="12" s="1"/>
  <c r="I12" i="12"/>
  <c r="J13" i="12"/>
  <c r="K13" i="12"/>
  <c r="L13" i="12" s="1"/>
  <c r="J14" i="12"/>
  <c r="K14" i="12"/>
  <c r="L14" i="12" s="1"/>
  <c r="M14" i="12"/>
  <c r="D15" i="12"/>
  <c r="E15" i="12"/>
  <c r="F15" i="12"/>
  <c r="G15" i="12"/>
  <c r="H15" i="12"/>
  <c r="M15" i="12" s="1"/>
  <c r="I15" i="12"/>
  <c r="J16" i="12"/>
  <c r="K16" i="12"/>
  <c r="L16" i="12" s="1"/>
  <c r="M16" i="12"/>
  <c r="J17" i="12"/>
  <c r="K17" i="12"/>
  <c r="L17" i="12" s="1"/>
  <c r="M17" i="12"/>
  <c r="J18" i="12"/>
  <c r="K18" i="12"/>
  <c r="L18" i="12" s="1"/>
  <c r="M18" i="12"/>
  <c r="J19" i="12"/>
  <c r="K19" i="12"/>
  <c r="L19" i="12" s="1"/>
  <c r="M19" i="12"/>
  <c r="J20" i="12"/>
  <c r="K20" i="12"/>
  <c r="L20" i="12"/>
  <c r="M20" i="12"/>
  <c r="K21" i="12"/>
  <c r="L21" i="12" s="1"/>
  <c r="M21" i="12"/>
  <c r="J22" i="12"/>
  <c r="K22" i="12"/>
  <c r="L22" i="12"/>
  <c r="M22" i="12"/>
  <c r="K23" i="12"/>
  <c r="L23" i="12" s="1"/>
  <c r="M23" i="12"/>
  <c r="J24" i="12"/>
  <c r="K24" i="12"/>
  <c r="L24" i="12" s="1"/>
  <c r="M24" i="12"/>
  <c r="J25" i="12"/>
  <c r="K25" i="12"/>
  <c r="L25" i="12" s="1"/>
  <c r="M25" i="12"/>
  <c r="J26" i="12"/>
  <c r="K26" i="12"/>
  <c r="L26" i="12" s="1"/>
  <c r="M26" i="12"/>
  <c r="J27" i="12"/>
  <c r="K27" i="12"/>
  <c r="L27" i="12" s="1"/>
  <c r="M27" i="12"/>
  <c r="J28" i="12"/>
  <c r="K28" i="12"/>
  <c r="L28" i="12"/>
  <c r="M28" i="12"/>
  <c r="J29" i="12"/>
  <c r="K29" i="12"/>
  <c r="L29" i="12" s="1"/>
  <c r="M29" i="12"/>
  <c r="J30" i="12"/>
  <c r="K30" i="12"/>
  <c r="L30" i="12" s="1"/>
  <c r="M30" i="12"/>
  <c r="J31" i="12"/>
  <c r="K31" i="12"/>
  <c r="L31" i="12" s="1"/>
  <c r="M31" i="12"/>
  <c r="J32" i="12"/>
  <c r="K32" i="12"/>
  <c r="L32" i="12" s="1"/>
  <c r="M32" i="12"/>
  <c r="J33" i="12"/>
  <c r="K33" i="12"/>
  <c r="L33" i="12" s="1"/>
  <c r="M33" i="12"/>
  <c r="J34" i="12"/>
  <c r="K34" i="12"/>
  <c r="L34" i="12" s="1"/>
  <c r="M34" i="12"/>
  <c r="J35" i="12"/>
  <c r="K35" i="12"/>
  <c r="L35" i="12" s="1"/>
  <c r="M35" i="12"/>
  <c r="J36" i="12"/>
  <c r="K36" i="12"/>
  <c r="L36" i="12" s="1"/>
  <c r="M36" i="12"/>
  <c r="J37" i="12"/>
  <c r="K37" i="12"/>
  <c r="L37" i="12" s="1"/>
  <c r="M37" i="12"/>
  <c r="J38" i="12"/>
  <c r="K38" i="12"/>
  <c r="L38" i="12"/>
  <c r="M38" i="12"/>
  <c r="D39" i="12"/>
  <c r="E39" i="12"/>
  <c r="F39" i="12"/>
  <c r="G39" i="12"/>
  <c r="H39" i="12"/>
  <c r="M39" i="12" s="1"/>
  <c r="I39" i="12"/>
  <c r="J40" i="12"/>
  <c r="K40" i="12"/>
  <c r="L40" i="12" s="1"/>
  <c r="M40" i="12"/>
  <c r="D41" i="12"/>
  <c r="E41" i="12"/>
  <c r="F41" i="12"/>
  <c r="G41" i="12"/>
  <c r="H41" i="12"/>
  <c r="M41" i="12" s="1"/>
  <c r="I41" i="12"/>
  <c r="J42" i="12"/>
  <c r="K42" i="12"/>
  <c r="L42" i="12" s="1"/>
  <c r="M42" i="12"/>
  <c r="J43" i="12"/>
  <c r="K43" i="12"/>
  <c r="L43" i="12" s="1"/>
  <c r="M43" i="12"/>
  <c r="J44" i="12"/>
  <c r="K44" i="12"/>
  <c r="L44" i="12" s="1"/>
  <c r="M44" i="12"/>
  <c r="J45" i="12"/>
  <c r="K45" i="12"/>
  <c r="L45" i="12" s="1"/>
  <c r="M45" i="12"/>
  <c r="J46" i="12"/>
  <c r="K46" i="12"/>
  <c r="L46" i="12" s="1"/>
  <c r="M46" i="12"/>
  <c r="D47" i="12"/>
  <c r="E47" i="12"/>
  <c r="F47" i="12"/>
  <c r="G47" i="12"/>
  <c r="H47" i="12"/>
  <c r="I47" i="12"/>
  <c r="J48" i="12"/>
  <c r="K48" i="12"/>
  <c r="L48" i="12" s="1"/>
  <c r="M48" i="12"/>
  <c r="J49" i="12"/>
  <c r="K49" i="12"/>
  <c r="L49" i="12" s="1"/>
  <c r="M49" i="12"/>
  <c r="K15" i="12" l="1"/>
  <c r="L15" i="12" s="1"/>
  <c r="I40" i="15"/>
  <c r="J40" i="15"/>
  <c r="K40" i="15" s="1"/>
  <c r="H40" i="15"/>
  <c r="I50" i="12"/>
  <c r="J39" i="12"/>
  <c r="K39" i="12"/>
  <c r="L39" i="12" s="1"/>
  <c r="J15" i="12"/>
  <c r="J12" i="12"/>
  <c r="G50" i="12"/>
  <c r="J41" i="12"/>
  <c r="J47" i="12"/>
  <c r="F50" i="12"/>
  <c r="E50" i="12"/>
  <c r="D50" i="12"/>
  <c r="K12" i="12"/>
  <c r="L12" i="12" s="1"/>
  <c r="K41" i="12"/>
  <c r="L41" i="12" s="1"/>
  <c r="M47" i="12"/>
  <c r="K47" i="12"/>
  <c r="L47" i="12" s="1"/>
  <c r="H50" i="12"/>
  <c r="J50" i="12" l="1"/>
  <c r="K50" i="12"/>
  <c r="L50" i="12" s="1"/>
  <c r="M50" i="12"/>
</calcChain>
</file>

<file path=xl/sharedStrings.xml><?xml version="1.0" encoding="utf-8"?>
<sst xmlns="http://schemas.openxmlformats.org/spreadsheetml/2006/main" count="1245" uniqueCount="787">
  <si>
    <t>Valores en RD$ millones</t>
  </si>
  <si>
    <t>DETALLE</t>
  </si>
  <si>
    <t>PRESUPUESTO INICIAL (Ley 345-21)</t>
  </si>
  <si>
    <t>DEVENGADO</t>
  </si>
  <si>
    <t>Total general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</si>
  <si>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</si>
  <si>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</si>
  <si>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31/07/2022 // Fecha de registro al 07/08/2022</t>
  </si>
  <si>
    <t>TOTAL</t>
  </si>
  <si>
    <t>0999 - ADMINISTRACION DE OBLIGACIONES DEL TESORO NACIONAL</t>
  </si>
  <si>
    <t>0998 - ADMINISTRACION DE DEUDA PUBLICA Y ACTIVOS FINANCIEROS</t>
  </si>
  <si>
    <t>OTROS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</si>
  <si>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</si>
  <si>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</si>
  <si>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</si>
  <si>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</si>
  <si>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</si>
  <si>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</si>
  <si>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</si>
  <si>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</si>
  <si>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 (MIVHED)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</si>
  <si>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</si>
  <si>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</si>
  <si>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</si>
  <si>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</si>
  <si>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</si>
  <si>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</si>
  <si>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</si>
  <si>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</si>
  <si>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</si>
  <si>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</si>
  <si>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</si>
  <si>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</si>
  <si>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</si>
  <si>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</si>
  <si>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</si>
  <si>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</si>
  <si>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</si>
  <si>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</si>
  <si>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</si>
  <si>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</si>
  <si>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</si>
  <si>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</si>
  <si>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</si>
  <si>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</si>
  <si>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</si>
  <si>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</si>
  <si>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REL.</t>
  </si>
  <si>
    <t>ABS.</t>
  </si>
  <si>
    <t>% EJECUCION</t>
  </si>
  <si>
    <t>PAGADO</t>
  </si>
  <si>
    <t>COMPROMETIDO</t>
  </si>
  <si>
    <t>PRESUPUESTO INICIAL</t>
  </si>
  <si>
    <t>EJECUCIÓN
% PIB</t>
  </si>
  <si>
    <t>VARIACIÓN 2022/2021</t>
  </si>
  <si>
    <t>PIB Nominal (Millones RD$)</t>
  </si>
  <si>
    <t>Valores en millones de RD$</t>
  </si>
  <si>
    <t>10 = (5/PIB)</t>
  </si>
  <si>
    <t>7 = (5/3)</t>
  </si>
  <si>
    <t>PRESUPUESTO VIGENTE</t>
  </si>
  <si>
    <t>PERCIBIDO</t>
  </si>
  <si>
    <t>9 = (8/1)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</si>
  <si>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</si>
  <si>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</si>
  <si>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</si>
  <si>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</si>
  <si>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</si>
  <si>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</si>
  <si>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</si>
  <si>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</si>
  <si>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</si>
  <si>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</si>
  <si>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</si>
  <si>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</si>
  <si>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</si>
  <si>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</si>
  <si>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</si>
  <si>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</si>
  <si>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1.1.7 - Multas y sanciones pecuniarias</t>
  </si>
  <si>
    <t>1.1.9 - Otros ingresos corrientes</t>
  </si>
  <si>
    <t>1.2.1 - Venta (disposición) de activos no financieros (a valores brutos)</t>
  </si>
  <si>
    <t>1.2.4 - Transferencias de capital recibidas</t>
  </si>
  <si>
    <t>(Título - Subtítulo - Grupo - Auxiliar)</t>
  </si>
  <si>
    <t>1-INGRESOS</t>
  </si>
  <si>
    <t>1.1 - Ingresos Corrientes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</si>
  <si>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</si>
  <si>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</si>
  <si>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</si>
  <si>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</si>
  <si>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</si>
  <si>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</si>
  <si>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</si>
  <si>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</si>
  <si>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</si>
  <si>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</si>
  <si>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</si>
  <si>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</si>
  <si>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</si>
  <si>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</si>
  <si>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</si>
  <si>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</si>
  <si>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</si>
  <si>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</si>
  <si>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</si>
  <si>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</si>
  <si>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</si>
  <si>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</si>
  <si>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</si>
  <si>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</si>
  <si>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</si>
  <si>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</si>
  <si>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</si>
  <si>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</si>
  <si>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</si>
  <si>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1.1.1.4.07 - Intereses y recargos en la contribución de residuos sólidos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</si>
  <si>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</si>
  <si>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</si>
  <si>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</si>
  <si>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</si>
  <si>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</si>
  <si>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</si>
  <si>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</si>
  <si>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</si>
  <si>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</si>
  <si>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</si>
  <si>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</si>
  <si>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</si>
  <si>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</si>
  <si>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</si>
  <si>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</si>
  <si>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</si>
  <si>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</si>
  <si>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</si>
  <si>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</si>
  <si>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</si>
  <si>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</si>
  <si>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</si>
  <si>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</si>
  <si>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</si>
  <si>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</si>
  <si>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</si>
  <si>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</si>
  <si>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</si>
  <si>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</si>
  <si>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</si>
  <si>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</si>
  <si>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</si>
  <si>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</si>
  <si>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</si>
  <si>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</si>
  <si>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</si>
  <si>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</si>
  <si>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</si>
  <si>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</si>
  <si>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</si>
  <si>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</si>
  <si>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</si>
  <si>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</si>
  <si>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</si>
  <si>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</si>
  <si>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</si>
  <si>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</si>
  <si>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</si>
  <si>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</si>
  <si>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</si>
  <si>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</si>
  <si>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</si>
  <si>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</si>
  <si>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</si>
  <si>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</si>
  <si>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</si>
  <si>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</si>
  <si>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</si>
  <si>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</si>
  <si>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</si>
  <si>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</si>
  <si>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</si>
  <si>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</si>
  <si>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</si>
  <si>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</si>
  <si>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</si>
  <si>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</si>
  <si>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</si>
  <si>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</si>
  <si>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</si>
  <si>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</si>
  <si>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1.1.2.4 - Contribuciones no clasificables</t>
  </si>
  <si>
    <t>1.2.3.1.02 - Impuesto del 1 % Fondo Bienestar Social (Ley 250-84) -Fondo Pensiones Hoteleros</t>
  </si>
  <si>
    <t>1.2.3.1.03 - 1 % Plan de construcciones (Ley 6-86) -Fondo Pensiones Trabajadores de la Construcción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</si>
  <si>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</si>
  <si>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</si>
  <si>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</si>
  <si>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</si>
  <si>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</si>
  <si>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</si>
  <si>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</si>
  <si>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</si>
  <si>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</si>
  <si>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</si>
  <si>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</si>
  <si>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</si>
  <si>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</si>
  <si>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</si>
  <si>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</si>
  <si>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</si>
  <si>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</si>
  <si>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</si>
  <si>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</si>
  <si>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</si>
  <si>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</si>
  <si>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</si>
  <si>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</si>
  <si>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</si>
  <si>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</si>
  <si>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</si>
  <si>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</si>
  <si>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</si>
  <si>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</si>
  <si>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</si>
  <si>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</si>
  <si>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</si>
  <si>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</si>
  <si>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1.1.6 - Transferencias y donaciones corrientes recibidas</t>
  </si>
  <si>
    <t>1.1.6.1 - Transferencias del sector privado</t>
  </si>
  <si>
    <t>1.4.1.1.01 - Zonas francas</t>
  </si>
  <si>
    <t>1.1.6.2 - Transferencias del sector público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</si>
  <si>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</si>
  <si>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</si>
  <si>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</si>
  <si>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</si>
  <si>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</si>
  <si>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</si>
  <si>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</si>
  <si>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1.1.9.1 - Otros ingresos corrientes</t>
  </si>
  <si>
    <t>1.6.4.1.01 - Depósitos en exceso</t>
  </si>
  <si>
    <t>1.6.4.1.02 - Miscelaneos</t>
  </si>
  <si>
    <t>1.6.4.1.04 - Fianzas Judiciales y depósitos en consignación</t>
  </si>
  <si>
    <t>1.6.4.1.06 - Devolución impuesto selectivo al consumo de combustibles</t>
  </si>
  <si>
    <t>1.6.4.1.07 - Ingresos por diferencial del gas licuado de petróleo</t>
  </si>
  <si>
    <t>1.6.4.1.09 - Devolución de recursos a la CUT años anteriores</t>
  </si>
  <si>
    <t>1.6.4.1.99 - Otros ingresos diversos</t>
  </si>
  <si>
    <t>1.2 - Ingresos de capital</t>
  </si>
  <si>
    <t>1.2.1.1 - Venta de activos fijos</t>
  </si>
  <si>
    <t>1.7.1.4.01 - Automóviles y camiones</t>
  </si>
  <si>
    <t>1.2.4.2 - Transferencias del sector publico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</si>
  <si>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</si>
  <si>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</si>
  <si>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</si>
  <si>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</si>
  <si>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</si>
  <si>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1.3.2.2.01 - Donaciones de capital en dinero de organismos internacionales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</si>
  <si>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</si>
  <si>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99 - OBLIGACIONES FINANCIERAS</t>
  </si>
  <si>
    <t>0001 - TESORERIA NACIONAL (TN)</t>
  </si>
  <si>
    <t>05 - TESORO NACIONAL</t>
  </si>
  <si>
    <t>97 - Subsidios del Estado</t>
  </si>
  <si>
    <t>11 - Pago Energia No Cortable</t>
  </si>
  <si>
    <t>0001 - MINISTERIO DE HACIENDA (OBLIGACIONES DEL TESORO)</t>
  </si>
  <si>
    <t>01 - ADM. DE OBLIGACIONES DEL TESORO</t>
  </si>
  <si>
    <t>96 - Deuda pública y otras operaciones financieras</t>
  </si>
  <si>
    <t>0001 - MINISTERIO  DE HACIENDA (DEUDA PUBLICA)</t>
  </si>
  <si>
    <t>01 - DEUDA PUBLICA Y OTRAS OPERACIONES FINANCIERAS</t>
  </si>
  <si>
    <t>11 - Administración de Justicia Electoral</t>
  </si>
  <si>
    <t>0001 - TRIBUNAL SUPERIOR  ELECTORAL TSE</t>
  </si>
  <si>
    <t>01 - TRIBUNAL SUPERIOR  ELECTORAL ( TSE)</t>
  </si>
  <si>
    <t>0001 - DEFENSOR DEL PUEBLO</t>
  </si>
  <si>
    <t>01 - DEFENSOR DEL PUEBLO</t>
  </si>
  <si>
    <t>0001 - TRIBUNAL CONSTITUCIONAL</t>
  </si>
  <si>
    <t>01 - TRIBUNAL CONSTITUCIONAL</t>
  </si>
  <si>
    <t>11 - Control externo, fiscalización y análisis de los recursos públicos</t>
  </si>
  <si>
    <t>0001 - CAMARA DE CUENTAS DE LA REPUBLICA DOMINICANA</t>
  </si>
  <si>
    <t>01 - CAMARA DE CUENTAS</t>
  </si>
  <si>
    <t>13 - Administracion de Juntas Electorales y Expedicion de CIE</t>
  </si>
  <si>
    <t>12 - Gestion del Registro del Estado Civil</t>
  </si>
  <si>
    <t>11 - Gestion de los Procesos Electorales</t>
  </si>
  <si>
    <t>0001 - JUNTA CENTRAL ELECTORAL</t>
  </si>
  <si>
    <t>01 - JUNTA CENTRAL ELECTORAL</t>
  </si>
  <si>
    <t>11 - ADMINISTRACION DE JUSTICIA</t>
  </si>
  <si>
    <t>0001 - CONSEJO DEL PODER JUDICIAL</t>
  </si>
  <si>
    <t>01 - PODER JUDICIAL</t>
  </si>
  <si>
    <t>12 - Construcción, reconstrucción y mejoramiento de edificiaciones</t>
  </si>
  <si>
    <t>11 - Desarrollo de la vivienda y el hábitat</t>
  </si>
  <si>
    <t>0001 - MINISTERIO DE LA VIVIENDA, HABITAT Y EDIFICACIONES (MIVHED)</t>
  </si>
  <si>
    <t>01 - MINISTERIO DE LA VIVIENDA, HABITAT Y EDIFICACIONES (MIVHED)</t>
  </si>
  <si>
    <t>11 - Regulación, fiscalización y desarrollo de la minería metálica, no metálica y mape</t>
  </si>
  <si>
    <t>0002 - DIRECCIÓN GENERAL DE MINERÍA</t>
  </si>
  <si>
    <t>01 - MINISTERIO DE ENERGIA Y MINAS</t>
  </si>
  <si>
    <t>18 - Programación e Implementación del Gobierno electrónico y Atención Ciudadana</t>
  </si>
  <si>
    <t>0003 - OFICINA GUBERNAMENTAL DE TECNOLOGIA DE LA INFORMACION Y LA COMUNICACION (OGTIC)</t>
  </si>
  <si>
    <t>17 - Formación y Capacitación de Servidores de la Administración Pública</t>
  </si>
  <si>
    <t>0002 - INSTITUTO NACIONAL DE ADMINISTRACION PUBLICA</t>
  </si>
  <si>
    <t>01 - MINISTERIO DE ADMINISTRACION PUBLICA (MAP)</t>
  </si>
  <si>
    <t>0221 - MINISTERIO DE ADMINISTRACION PUBLICA</t>
  </si>
  <si>
    <t>0009 - OFICINA NACIONAL DE ESTADISTICAS</t>
  </si>
  <si>
    <t>16 - Coordinación de la cooperación internacional</t>
  </si>
  <si>
    <t>14 - Planificación económica y social</t>
  </si>
  <si>
    <t>13 - Análisis de estudios económicos y sociales</t>
  </si>
  <si>
    <t>0001 - MINISTERIO DE ECONOMIA, PLANIFICACION Y DESARROLLO</t>
  </si>
  <si>
    <t>01 - MINISTERIO DE ECONOMIA, PLANIFICACION Y DESARROLLO</t>
  </si>
  <si>
    <t>0220 - MINISTERIO DE ECONOMIA, PLANIFICACION Y DESARROLLO</t>
  </si>
  <si>
    <t>12 - Fomento y desarrollo de la ciencia y la tecnología</t>
  </si>
  <si>
    <t>0004 - COMISION INTERNACIONAL ASESORA CIENCIA Y TECNOLOGIA</t>
  </si>
  <si>
    <t>11 - Fomento y desarrollo de la educación superior</t>
  </si>
  <si>
    <t>0003 - INSTITUTO TECNOLÓGICO SUPERIOR COMUNITARIO</t>
  </si>
  <si>
    <t>0002 - INSTITUTO TECNOLÓGICO DE LAS AMÉRICAS</t>
  </si>
  <si>
    <t>0001 - MINISTERIO DE EDUCACION SUPERIOR, CIENCIA Y TECNOLOGIA</t>
  </si>
  <si>
    <t>01 - MINISTERIO DE EDUCACION SUPERIOR CIENCIA Y TECNOLOGIA</t>
  </si>
  <si>
    <t>13 - Manejo sostenible de recursos no renovables, de los suelos y las aguas</t>
  </si>
  <si>
    <t>0007 - UNIDAD TÉCNICA EJECUTORA DE PROYECTOS DE DESARROLLO AGROFORESTAL</t>
  </si>
  <si>
    <t>16 - Generación de conocimiento y creación de competencias en gestión del medio ambiente y recursos naturales</t>
  </si>
  <si>
    <t>15 - Prevención y control de la calidad ambiental</t>
  </si>
  <si>
    <t>14 - Gestión sostenible de los recursos costeros y marinos</t>
  </si>
  <si>
    <t>12 - Manejo sostenible de los recursos forestales</t>
  </si>
  <si>
    <t>11 - Conservación de la biodiversidad</t>
  </si>
  <si>
    <t>03 - Actividades comunes a los programas 11-15</t>
  </si>
  <si>
    <t>0001 - MINISTERIO  DE MEDIO AMBIENTE Y RECURSOS NATURALES</t>
  </si>
  <si>
    <t>01 - MINISTERIO DE MEDIO AMBIENTE Y REC. NAT.</t>
  </si>
  <si>
    <t>11 - Desarrollo integral de la juventud</t>
  </si>
  <si>
    <t>0001 - MINISTERIO DE LA JUVENTUD</t>
  </si>
  <si>
    <t>01 - MINISTERIO DE LA JUVENTUD</t>
  </si>
  <si>
    <t>13 - Fomento y desarrollo de la cultura</t>
  </si>
  <si>
    <t>0005 - DIRECCIÓN GENERAL DE BELLAS ARTES</t>
  </si>
  <si>
    <t>12 - Difusión Patrimonio Cultural  [material e inmaterial]</t>
  </si>
  <si>
    <t>0003 - BIBLIOTECA NACIONAL PEDRO HENRÍQUEZ UREÑA</t>
  </si>
  <si>
    <t>0002 - ORQUESTA SINFÓNICA NACIONAL</t>
  </si>
  <si>
    <t>11 - Conservación, restauración, salvaguarda patrimonio cultura material e inmaterial</t>
  </si>
  <si>
    <t>0001 - MINISTERIO DE CULTURA</t>
  </si>
  <si>
    <t>01 - MINISTERIO DE CULTURA</t>
  </si>
  <si>
    <t>45 - Programa Multisectorial de Reducción de Embarazo en Adolescentes</t>
  </si>
  <si>
    <t>15 - Promoción de los derechos integrales de la mujer</t>
  </si>
  <si>
    <t>13 - Prevención y atención a la violencia contra la mujer e intrafamiliar</t>
  </si>
  <si>
    <t>12 - Fomento y promoción de la perspectiva de género en la educación y capacitación</t>
  </si>
  <si>
    <t>11 - Coordinación intersectorial</t>
  </si>
  <si>
    <t>0001 - MINISTERIO DE LA MUJER</t>
  </si>
  <si>
    <t>01 - MINISTERIO DE LA  MUJER</t>
  </si>
  <si>
    <t>13 - Gestión de los Servicios Periciales e Investigación Forense</t>
  </si>
  <si>
    <t>12 - Coordinacion y Funcionamiento del Sistema Penitenciario Dominicano</t>
  </si>
  <si>
    <t>11 - Representación y defensa del interés público social</t>
  </si>
  <si>
    <t>0001 - PROCURADURIA GENERAL DE LA REPUBLICA DOMINICANA</t>
  </si>
  <si>
    <t>01 - PROCURADURIA GENERAL DE LA REPUBLICA</t>
  </si>
  <si>
    <t>0214 - PROCURADURÍA GENERAL DE LA REPUBLICA</t>
  </si>
  <si>
    <t>13 - Fomento y desarrollo de infraestructuras turísticas</t>
  </si>
  <si>
    <t>0002 - COMITE EJECUTOR DE INFRAESTRUCTA EN ZONAS TURISTICAS (CEIZTUR)</t>
  </si>
  <si>
    <t>0001 - MINISTERIO DE TURISMO</t>
  </si>
  <si>
    <t>01 - MINISTERIO DE TURISMO</t>
  </si>
  <si>
    <t>11 - Fomento y desarrollo de la productividad y competitividad del sector industrial</t>
  </si>
  <si>
    <t>0010 - CONSEJO DE COORDINACIÓN DE LA ZONA ESPECIAL DE DESARROLLO FRONTERIZO (CCDF)</t>
  </si>
  <si>
    <t>17 - Supervición, regulación y fomento del comercio</t>
  </si>
  <si>
    <t>0009 - DIRECCIÓN DE FOMENTO Y DESARROLLO DE LA ARTESANÍA NACIONAL (FODEARTE)</t>
  </si>
  <si>
    <t>0008 - OFICINA NACIONAL DE DERECHO DE AUTOR</t>
  </si>
  <si>
    <t>16 - Fomento y desarrollo de la industria de la confección téxtil</t>
  </si>
  <si>
    <t>0007 - INDUSTRIA NACIONAL DE LA AGUJA</t>
  </si>
  <si>
    <t>19 - Fortalecimiento del sistema dominicano de la calidad.</t>
  </si>
  <si>
    <t>18 - Fomento y desarrollo de la micro, pequeña y mediana empresa</t>
  </si>
  <si>
    <t>01 - MINISTERIO DE INDUSTRIA, COMERCIO Y MIPYMES (MICM)</t>
  </si>
  <si>
    <t>25 - Promoción para la modernización y seguridad portuaria</t>
  </si>
  <si>
    <t>0010 - COMISIÓN PRESIDENCIAL PARA LA MODERNIZACIÓN Y SEGURIDAD PORTUARIAS</t>
  </si>
  <si>
    <t>24 - Investigación e información meteorológica</t>
  </si>
  <si>
    <t>0009 - OFICINA NACIONAL DE METEOROLOGÍA</t>
  </si>
  <si>
    <t>17 - Desarrollo en la infraestructura física de edificaciones para los servicios sociales</t>
  </si>
  <si>
    <t>0006 - OFICINA NAC. DE EVALUACIÓN SÍSMICA Y VULNERABILIDAD DE INFRAESTRUCTURA</t>
  </si>
  <si>
    <t>23 - Acceso y uso adecuado del servicio de transporte</t>
  </si>
  <si>
    <t>0004 - OFICINA METROPOLITANA DE SERVICIOS DE AUTOBUSES</t>
  </si>
  <si>
    <t>0003 - OFICINA PARA EL REORDENAMIENTO DEL TRANSPORTE</t>
  </si>
  <si>
    <t>22 - Embellecimiento de avenidas y carreteras</t>
  </si>
  <si>
    <t>0002 - DIRECCION GENERAL DE EMBELLECIMIENTO DE CARRETERAS Y AVENIDAS DE CIRCUNV.</t>
  </si>
  <si>
    <t>20 - Reducción de vulnerabilidades en infraestructura ante la ocurrencia de desastres naturales</t>
  </si>
  <si>
    <t>19 - Gestión del sistema de peajes</t>
  </si>
  <si>
    <t>18 - Desarrollo en la infraestructura física de muelles y puertos</t>
  </si>
  <si>
    <t>16 - Reconstrucción y rehabilitación de obras hidráulicas y de drenaje</t>
  </si>
  <si>
    <t>15 - Desarrollo en la infraestructura física de puentes</t>
  </si>
  <si>
    <t>14 - Desarrollo en la infraestructura física de caminos vecinales</t>
  </si>
  <si>
    <t>13 - Desarrollo en la infraestructura física de carreteras</t>
  </si>
  <si>
    <t>12 - Mantenimiento, seguridad y asistencia vial</t>
  </si>
  <si>
    <t>11 - Desarrollo de la infraestructura física de calles y avenidas</t>
  </si>
  <si>
    <t>01 - MINISTERIO DE OBRAS PUBLICAS Y COMUNICACIONES</t>
  </si>
  <si>
    <t>0211 - MINISTERIO DE OBRAS PUBLICAS Y COMUNICACIONES</t>
  </si>
  <si>
    <t>12 - Transferencia de tecnologías agropecuarias</t>
  </si>
  <si>
    <t>0005 - DIRECCION EJECUTIVA DE LA COMISION DE FOMENTO A LA TECNIFICACION DEL SISTEMA NACIONAL DE RIEGO</t>
  </si>
  <si>
    <t>0003 - OFICINA DE TRATADOS COMERCIALES AGRICOLAS</t>
  </si>
  <si>
    <t>19 - Fomento y desarrollo de la productividad de los sistemas de producción de leche bovina</t>
  </si>
  <si>
    <t>18 - Prevención y control de enfermedades bovinas</t>
  </si>
  <si>
    <t>13 - Sanidad animal, asistencia técnica y fomento pecuario</t>
  </si>
  <si>
    <t>14 - Inocuidad agroalimentaria y sanidad vegetal</t>
  </si>
  <si>
    <t>11 - Fomento de la producción agrícola</t>
  </si>
  <si>
    <t>03 - Actividades comunes a los programas 11 y 14</t>
  </si>
  <si>
    <t>0001 - MINISTERIO DE AGRICULTURA</t>
  </si>
  <si>
    <t>01 - MINISTERIO DE AGRICULTURA</t>
  </si>
  <si>
    <t>21 - Aumento del empleo</t>
  </si>
  <si>
    <t>13 - Igualdad de Oportunidades  y No Discriminación</t>
  </si>
  <si>
    <t>0001 - MINISTERIO DE TRABAJO</t>
  </si>
  <si>
    <t>01 - MINISTERIO DE TRABAJO</t>
  </si>
  <si>
    <t>15 - Fomento de la recreación, la actividad física  y el deporte de tiempo libre</t>
  </si>
  <si>
    <t>0002 - COMISIÓN HÍPICA NACIONAL</t>
  </si>
  <si>
    <t>14 - Fomento del deporte escolar y universitario</t>
  </si>
  <si>
    <t>13 - Formación ,capacitación y asistencia técnica deportiva</t>
  </si>
  <si>
    <t>12 - Apoyo y supervisión al  deporte federado y alto rendimiento</t>
  </si>
  <si>
    <t>11 - Construcción, reparación y mantenimiento de instalaciones deportivas</t>
  </si>
  <si>
    <t>0001 - MINISTERIO DE DEPORTES Y RECREACIÓN</t>
  </si>
  <si>
    <t>01 - MINISTERIO DE DEPORTES Y RECREACIÓN</t>
  </si>
  <si>
    <t>22 - Calidad de vida e inclusión social de niños con discapacidad intelectual (CAID)</t>
  </si>
  <si>
    <t>0031 - CENTRO DE ATENCION INTEGRAL PARA LA DISCAPACIDAD (CAID)</t>
  </si>
  <si>
    <t>42 - Prevención, diagnóstico y tratamiento VIH/SIDA</t>
  </si>
  <si>
    <t>23 - Dirección y Coordinación del Sistema Nacional de Salud</t>
  </si>
  <si>
    <t>18 - PROVISION DE MEDICAMENTOS, INSUMOS SANITARIOS Y REACTIVOS DE LABORATORIO</t>
  </si>
  <si>
    <t>0017 - PROGRAMA DE MEDICAMENTOS ESENCIALES</t>
  </si>
  <si>
    <t>0007 - CONSEJO NACIONAL PARA EL VIH SIDA</t>
  </si>
  <si>
    <t>45 - Multisectorial de Reducción de Embarazo en Adolescentes</t>
  </si>
  <si>
    <t>43 - Detección oportuna y atención al cáncer</t>
  </si>
  <si>
    <t>41 - Prevención y atención de la tuberculosis</t>
  </si>
  <si>
    <t>25 - Gestión y Provisión de Salud Colectiva</t>
  </si>
  <si>
    <t>24 - Regulación Sanitaria</t>
  </si>
  <si>
    <t>0001 - MINISTERIO DE SALUD PÚBLICA Y ASISTENCIA SOCIAL</t>
  </si>
  <si>
    <t>01 - MINISTERIO DE SALUD PUBLICA Y ASISTENCIA SOCIAL</t>
  </si>
  <si>
    <t>16 - Servicios de bienestar estudiantil</t>
  </si>
  <si>
    <t>0010 - INSTITUTO NACIONAL DE BIENESTAR ESTUDIANTIL (INABIE)</t>
  </si>
  <si>
    <t>22 - Desarrollo infantil para niños y niñas de 0 a 4 años y 11 meses</t>
  </si>
  <si>
    <t>0009 - INSTITUTO NACIONAL DE ATENCIÓN INTEGRAL A PRIMERA INFANCIA (INAIPI)</t>
  </si>
  <si>
    <t>18 - Formación y desarrollo de la carrera docente</t>
  </si>
  <si>
    <t>0008 - INSTITUTO SUPERIOR DE FORMACION DOCENTE  SALOME UREÑA</t>
  </si>
  <si>
    <t>11 - Servicios técnicos pedagógicos</t>
  </si>
  <si>
    <t>0006 - INSTITUTO DOM. DE EVALUACIÓN E INVESTIGACIÓN DE LA CALIDAD EDUCATIVA</t>
  </si>
  <si>
    <t>20 - Gestión y coordinación de los servicios de bienestar magisterial</t>
  </si>
  <si>
    <t>0005 - INSTITUTO NACIONAL DE BIENESTAR MAGISTERIAL</t>
  </si>
  <si>
    <t>21 - Gestión y coordinación de la cooperación internacional educativa</t>
  </si>
  <si>
    <t>14 - Servicios de educación secundaria para niños (as) y adolescentes de 12-17 años</t>
  </si>
  <si>
    <t>0002 - OFICINA DE COOPERACIÓN INTERNACIONAL (OCI)</t>
  </si>
  <si>
    <t>23 - Servicio educativo del grado preprimario nivel inicial</t>
  </si>
  <si>
    <t>19 - Servicios de educación especial para niños(as), adolescentes y jóvenes de 0-20 años</t>
  </si>
  <si>
    <t>17 - Instalaciones escolares seguras, inclusivas y sostenibles</t>
  </si>
  <si>
    <t>15 - Servicios de educación para adolescentes, jóvenes y adultos 14 años o más</t>
  </si>
  <si>
    <t>13 - Servicios de educación primaria para niños y niñas de 6-11 años</t>
  </si>
  <si>
    <t>01 - MINISTERIO DE EDUCACION</t>
  </si>
  <si>
    <t>21 - Administracion de Pensiones y Jubilaciones</t>
  </si>
  <si>
    <t>18 - Adminstración de Crédito Público</t>
  </si>
  <si>
    <t>0011 - DIRECCIÓN GENERAL DE CRÉDITO PÚBLICO</t>
  </si>
  <si>
    <t>0009 - DIRECCIÓN GENERAL DE CONTABILIDAD GUBERNAMENTAL</t>
  </si>
  <si>
    <t>11 - Administración de las operaciones del Tesoro</t>
  </si>
  <si>
    <t>0008 - TESORERIA NACIONAL</t>
  </si>
  <si>
    <t>19 - Modernización de la Administración Financiera</t>
  </si>
  <si>
    <t>16 - Desarrollo y fortalecimiento de las capacidades en finanzas públicas</t>
  </si>
  <si>
    <t>15 - Formulación de políticas tributaria y gestión de las exoneraciones</t>
  </si>
  <si>
    <t>0005 - DIRECCION GENERAL DE POLITICA Y LEGISLACION TRIBUTARIA</t>
  </si>
  <si>
    <t>13 - Administración general de Bienes Nacionales</t>
  </si>
  <si>
    <t>0003 - ADMINISTRACIÓN GENERAL DE BIENES NACIONALES</t>
  </si>
  <si>
    <t>12 - Catastro de bienes inmuebles a nivel nacional</t>
  </si>
  <si>
    <t>0002 - DIRECCION NACIONAL DE CATASTRO</t>
  </si>
  <si>
    <t>0001 - MINISTERIO DE HACIENDA</t>
  </si>
  <si>
    <t>01 - MINISTERIO DE HACIENDA</t>
  </si>
  <si>
    <t>11 - Aplicación de política exterior y fomento de las relaciones comerciales</t>
  </si>
  <si>
    <t>0005 - COMISION NACIONAL DE NEGOCIACIONES  COMERCIALES (CNNC)</t>
  </si>
  <si>
    <t>14 - Promoción del desarrollo social y económico de los pueblos fronterizos</t>
  </si>
  <si>
    <t>0004 - CONSEJO NACIONAL DE FRONTERAS</t>
  </si>
  <si>
    <t>13 - Desarrollo y fortalecimiento de las capacidades en el ámbito diplomático consular y comercial</t>
  </si>
  <si>
    <t>0003 - INSTITUTO DE EDUCACION SUPERIOR</t>
  </si>
  <si>
    <t>0001 - MINISTERIO DE RELACIONES EXTERIORES</t>
  </si>
  <si>
    <t>01 - MINISTERIO DE RELACIONES EXTERIORES</t>
  </si>
  <si>
    <t>12 - Educación y capacitación militar</t>
  </si>
  <si>
    <t>13 - Servicio de salud</t>
  </si>
  <si>
    <t>0002 - HOSPITAL MILITAR FAD DR RAMON DE LARA</t>
  </si>
  <si>
    <t>11 - Defensa aérea</t>
  </si>
  <si>
    <t>0001 - FUERZA AEREA DE LA  REPUBLICA DOMINICANA</t>
  </si>
  <si>
    <t>04 - FUERZA AEREA DE LA  REPUBLICA DOMINICANA</t>
  </si>
  <si>
    <t>11 - Defensa Naval</t>
  </si>
  <si>
    <t>0003 - SERVICIOS DE PESCA</t>
  </si>
  <si>
    <t>0002 - DIRECCIÓN GENERAL DE DRAGAS, PRESAS Y BALIZAMIENTO, M.G</t>
  </si>
  <si>
    <t>13 - Servicios de Salud</t>
  </si>
  <si>
    <t>12 - Educación y capacitación naval</t>
  </si>
  <si>
    <t>0001 - ARMADA DE LA REPÚBLICA DOMINICANA</t>
  </si>
  <si>
    <t>03 - ARMADA DE LA REPUBLICA DOMINICANA</t>
  </si>
  <si>
    <t>12 - Educación  y capacitación militar</t>
  </si>
  <si>
    <t>0003 - ESCUELA DE GRADUADOS DE ESTUDIOS MILITARES DEL EJERCITO DE REP. DOM.</t>
  </si>
  <si>
    <t>0002 - ACADEMIA MILITAR BATALLA DE LA CARRERA</t>
  </si>
  <si>
    <t>0001 - EJERCITO DE LA REPUBLICA DOMINICANA</t>
  </si>
  <si>
    <t>02 - EJERCITO DE LA  REPUBLICA DOMINICANA</t>
  </si>
  <si>
    <t>13 - Educación y Capacitacion Militar</t>
  </si>
  <si>
    <t>0031 - DIRECCIÓN GENERAL DE LA INDUSTRIA MILITAR DE LAS FUERZAS ARMADAS</t>
  </si>
  <si>
    <t>0030 - SERVICIO NACIONAL DE PROTECCION AMBIENTAL</t>
  </si>
  <si>
    <t>0028 - INSTITUTO SUPERIOR PARA LA DEFENSA ' GENERAL JUAN PABLO DUARTE DIEZ' INSUDE.</t>
  </si>
  <si>
    <t>0027 - DIRECCION GENERAL DEL PLAN SOCIAL DEL MINISTERIO DE DEFENSA</t>
  </si>
  <si>
    <t>0026 - Cuerpo Especializado de Seguridad Aeroportuaria y de Aviación Civil (CESAC)</t>
  </si>
  <si>
    <t>0020 - CUERPO ESPECIALIZADO PARA LA SEGURIDAD DEL METRO DE SANTO DOMINGO</t>
  </si>
  <si>
    <t>0019 - SUPERINTENDENCIA DE VIGILANCIA Y SEGURIDAD PRIVADA</t>
  </si>
  <si>
    <t>0017 - SERVICIO MILITAR VOLUNTARIO</t>
  </si>
  <si>
    <t>0015 - CUERPOS ESPECIALIZADOS DE SEGURIDAD PORTUARIA</t>
  </si>
  <si>
    <t>0014 - DIRECCION GENERAL DE LA RESERVA DE LAS FUERZAS ARMADAS Y POLICIA NACIONAL</t>
  </si>
  <si>
    <t>0012 - CUERPO ESPECIALIZADO DE SEGURIDAD FRONTERIZA TERRESTRE</t>
  </si>
  <si>
    <t>0011 - COMISION PERMANENTE PARA LA REFORMA Y MODERNIZACIÓN DE LAS  FF.AA Y P.N.</t>
  </si>
  <si>
    <t>0010 - 'ESCUELA DE GRADUADOS DE ALTOS ESTUDIOS ESTRATÉGICOS' (EGAEE)</t>
  </si>
  <si>
    <t>0009 - INSTITUTO MILITAR DE LOS DERECHOS HUMANOS</t>
  </si>
  <si>
    <t>0007 - ESC DE GRAD.DE COM.Y ESTADO MAYOR CONJ.'GRAL DE DIV. GREGORIO LUPERON'</t>
  </si>
  <si>
    <t>0006 - INSTITUTO CARTOGRÁFICO MILITAR DE LAS FUERZAS ARMADAS</t>
  </si>
  <si>
    <t>12 - Servicios de salud y asistencia social</t>
  </si>
  <si>
    <t>0005 - HOSPITAL CENTRAL FUERZAS  ARMADAS</t>
  </si>
  <si>
    <t>0004 - INSTITUTO DE SEGURIDAD SOCIAL DE LAS FUERZAS ARMADAS</t>
  </si>
  <si>
    <t>0002 - DIRECCION GENERAL DE ESCUELAS VOCACIONALES</t>
  </si>
  <si>
    <t>0001 - MINISTERIO DE DEFENSA</t>
  </si>
  <si>
    <t>01 - MINISTERIO DE DEFENSA</t>
  </si>
  <si>
    <t>14 - Servicios de salud, seguridad y bienestar social de la P.N</t>
  </si>
  <si>
    <t>0009 - COMITÉ DE RETIRO DE LA POLICIA NACIONAL</t>
  </si>
  <si>
    <t>0008 - HOSPITAL GENERAL DOCENTE DE LA POLICIA NACIONAL</t>
  </si>
  <si>
    <t>12 - Servicios de ordenamiento y asistencia del transporte terreste</t>
  </si>
  <si>
    <t>0005 - DIRECCION GENERAL DE SEGURIDAD DE TRANSITO Y TRANSPORTE TERRESTRE (DIGESETT)</t>
  </si>
  <si>
    <t>11 - Servicios de seguridad ciudadana y orden público</t>
  </si>
  <si>
    <t>0004 - DIRECCION CENTRAL  DE  POLICIA DE TURISMO</t>
  </si>
  <si>
    <t>13 - Formación y cultura de la P.N</t>
  </si>
  <si>
    <t>0002 - INSTITUTO POLICIAL DE EDUCACION</t>
  </si>
  <si>
    <t>50 - Reducción de crímenes y delitos que afectan a la seguridad ciudadana</t>
  </si>
  <si>
    <t>0001 - POLICIA NACIONAL</t>
  </si>
  <si>
    <t>02 - POLICIA NACIONAL</t>
  </si>
  <si>
    <t>0010 - CUERPO DE BOMBEROS DE SANTO DOMINGO OESTE</t>
  </si>
  <si>
    <t>0009 - CUERPO DE BOMBEROS DE SANTO DOMINGO DE PEDRO BRAND</t>
  </si>
  <si>
    <t>0008 - CUERPO DE BOMBEROS DE SANTO DOMINGO DE LOS ALCARRIZOS</t>
  </si>
  <si>
    <t>0007 - CUERPO DE BOMBEROS DE SANTO DOMINGO DE BOCA CHICA</t>
  </si>
  <si>
    <t>0006 - CUERPO DE BOMBEROS SANTO DOMINGO ESTE</t>
  </si>
  <si>
    <t>0005 - CUERPO DE BOMBEROS SANTO DOMINGO NORTE</t>
  </si>
  <si>
    <t>0004 - CUERPO DE BOMBEROS DE SANTO DOMINGO, DISTRITO NACIONAL</t>
  </si>
  <si>
    <t>14 - Investigación, formación y capacitación</t>
  </si>
  <si>
    <t>0003 - INSTITUTO NACIONAL DE MIGRACION</t>
  </si>
  <si>
    <t>12 - Servicios de control y regulación migratoria</t>
  </si>
  <si>
    <t>0002 - DIRECCIÓN GENERAL DE MIGRACIÓN</t>
  </si>
  <si>
    <t>11 - Asistencia y Prevencion Para Seguridad Ciudadana</t>
  </si>
  <si>
    <t>01 - MINISTERIO DE INTERIOR Y POLICIA</t>
  </si>
  <si>
    <t>0202 - MINISTERIO DE  INTERIOR Y POLICIA</t>
  </si>
  <si>
    <t>14 - Fomento del Sector Inmobiliario del Estado</t>
  </si>
  <si>
    <t>0010 - UNIDAD TECNICA EJECUTORA DE TITULACION DE TERRENOS DEL ESTADO</t>
  </si>
  <si>
    <t>19 - Coordinación e Implementación  de Intervenciones Estratégica</t>
  </si>
  <si>
    <t>0009 - DIRECCIÓN GENERAL DE PROYECTOS ESTRATÉGICOS Y ESPECIALES DE LA PRESIDENCIA DE LA REPÚBLICA (PROPEEP)</t>
  </si>
  <si>
    <t>0008 - DIRECCIÓN GENERAL DE ÉTICA E INTEGRIDAD GUBERNAMENTAL</t>
  </si>
  <si>
    <t>13 - Atención, prevención de desastres</t>
  </si>
  <si>
    <t>0006 - CENTRO DE OPERACIONES DE EMERGENCIAS (COE)</t>
  </si>
  <si>
    <t>18 - Desarrollo territorial y de comunidades</t>
  </si>
  <si>
    <t>0005 - DESARROLLO TERRITORIAL Y DE COMUNIDADES</t>
  </si>
  <si>
    <t>0004 - SERVICIO INTEGRAL DE EMERGENCIAS</t>
  </si>
  <si>
    <t>0001 - MINISTERIO DE LA PRESIDENCIA</t>
  </si>
  <si>
    <t>06 - MINISTERIO DE LA PRESIDENCIA</t>
  </si>
  <si>
    <t>0001 - CONTRALORIA GENERAL DE LA REPUBLICA</t>
  </si>
  <si>
    <t>04 - CONTRALORIA GENERAL DE LA REPUBLICA</t>
  </si>
  <si>
    <t>0016 - DIRECCIÓN GENERAL DE DESARROLLO FRONTERIZO</t>
  </si>
  <si>
    <t>0015 - DIRECCIÓN GENERAL DE DESARROLLO DE LA COMUNIDAD</t>
  </si>
  <si>
    <t>14 - Asistencia social integral</t>
  </si>
  <si>
    <t>0014 - COMEDORES ECONOMICOS DEL ESTADO</t>
  </si>
  <si>
    <t>15 - Desarrollo integral y protección al adulto mayor</t>
  </si>
  <si>
    <t>0010 - CONSEJO NACIONAL DE LA PERSONA ENVEJECIENTE</t>
  </si>
  <si>
    <t>12 - Proteccion Social</t>
  </si>
  <si>
    <t>0009 - SISTEMA UNICO DE BENEFICIARIOS</t>
  </si>
  <si>
    <t>0008 - ADMINISTRADORA DE SUBSIDIOS SOCIALES</t>
  </si>
  <si>
    <t>0007 - PROGRESANDO CON SOLIDARIDAD</t>
  </si>
  <si>
    <t>0004 - COMISION PRESIDENCIAL DE APOYO AL DESARROLLO BARRIAL</t>
  </si>
  <si>
    <t>0003 - PLAN PRESIDENCIAL CONTRA LA POBREZA</t>
  </si>
  <si>
    <t>0002 - COMUNIDAD DIGNA CONTRA LA POBREZA</t>
  </si>
  <si>
    <t>0001 - GABINETE SOCIAL DE LA PRESIDENCIA</t>
  </si>
  <si>
    <t>02 - GABINETE DE LA POLITICA SOCIAL</t>
  </si>
  <si>
    <t>25 - Dirección de Comunicación y Publicidad</t>
  </si>
  <si>
    <t>0032 - DIRECCION DE ESTRATEGIA Y COMUNICACION GUBERNAMENTAL</t>
  </si>
  <si>
    <t>0031 - DIRECCION DE PRENSA DEL PRESIDENTE</t>
  </si>
  <si>
    <t>0029 - VICE PRESIDENCIA DE LA REPUBLICA</t>
  </si>
  <si>
    <t>23 - Promoción del desarrollo y fortalecimiento del sector marítimo y marino nacional</t>
  </si>
  <si>
    <t>0024 - AUTORIDAD NACIONAL DE ASUNTOS MARITIMOS (ANAMAR)</t>
  </si>
  <si>
    <t>0018 - COMISION PERMANENTE DE EFEMERIDES PATRIA</t>
  </si>
  <si>
    <t>15 - Gestión integrada del control y reducción de la demanda de drogas y administración de bienes incautados</t>
  </si>
  <si>
    <t>0014 - OFICINA DE CUSTODIA Y ADM. DE LOS BIENES INCAUTADOS Y DECOMISADOS</t>
  </si>
  <si>
    <t>0012 - CONSEJO NACIONAL DE DROGAS</t>
  </si>
  <si>
    <t>24 - Formulación de políticas para la mitigación y adaptación al cambio climático</t>
  </si>
  <si>
    <t>0010 - CONSEJO NACIONAL PARA EL CAMBIO CLIMÁTICO Y MECANISMO DE DESARROLLO LIMPIO</t>
  </si>
  <si>
    <t>22 - Apoyo al Desarrollo Provincial</t>
  </si>
  <si>
    <t>0005 - GOBERNACIÓN  DEL EDIFICIO GUBERNAMENTAL JUAN PABLO DUARTE</t>
  </si>
  <si>
    <t>0001 - SECRETARIADO ADMINISTRATIVO DE LA PRESIDENCIA</t>
  </si>
  <si>
    <t>01 - MINISTERIO ADMINISTRATIVO DE LA PRESIDENCIA</t>
  </si>
  <si>
    <t>0201 - PRESIDENCIA DE LA REPUBLICA</t>
  </si>
  <si>
    <t>11 - Representación, fiscalización y gestión legislativa</t>
  </si>
  <si>
    <t>01 - CAMARA DE DIPUTADOS</t>
  </si>
  <si>
    <t>0102 - CAMARA DE DIPUTADOS</t>
  </si>
  <si>
    <t>01 - CÁMARA  DE SENADORES</t>
  </si>
  <si>
    <t>0101 - SENADO DE LA REPUBLICA</t>
  </si>
  <si>
    <t>(Capítulo - Subcapítulo - Unidad Ejecutora - Programa)</t>
  </si>
  <si>
    <t>COMPROMISO</t>
  </si>
  <si>
    <t>8 = (5-1)</t>
  </si>
  <si>
    <t>Gráfico 2. Top 3 de Instituciones con Mayor Ejecución de Gastos (Noviembre 2022)</t>
  </si>
  <si>
    <t>Tabla 3. Gastos de Gobierno Central por Clasificación Institucional (Noviembre 2021 - 2022)</t>
  </si>
  <si>
    <t>DEVENGADO NOVIEMBRE</t>
  </si>
  <si>
    <t>NOVIEMBRE</t>
  </si>
  <si>
    <t>2. Se utilizó el PIB del Panorama Macroeconómico actualizado al 10 de Noviembre 2022, elaborado por el Ministerio de Economía Planificación y Desarrollo.</t>
  </si>
  <si>
    <t>Anexo 1. Ingresos por Clasificación Económica (Noviembre 2022)</t>
  </si>
  <si>
    <t>Anexo 3. Ejecución por Clasificación Programática (Noviembre 2022)</t>
  </si>
  <si>
    <t>0001 - SENADO DE LA REPUBLICA DOMINICANA</t>
  </si>
  <si>
    <t>98 - Administración de Contribuciones Especiales</t>
  </si>
  <si>
    <t>0001 - CAMARA DE DIPUTADOS</t>
  </si>
  <si>
    <t>01 - Actividades Centrales</t>
  </si>
  <si>
    <t>11 - Fondo a cargo del Poder Ejecutivo</t>
  </si>
  <si>
    <t>99 - Administración de activos, pasivos y transferencias</t>
  </si>
  <si>
    <t>0009 - COMISION PRESIDENCIAL DE APOYO AL DESARROLLO PROVINCIAL</t>
  </si>
  <si>
    <t>18 - Coordinacion y Fomento de las Actividades Culturales</t>
  </si>
  <si>
    <t>13 - Desarrollo social comunitario</t>
  </si>
  <si>
    <t>11 - Control fiscal</t>
  </si>
  <si>
    <t>12 - Servicio Integral de Emergencias</t>
  </si>
  <si>
    <t>16 - Promocion y Fomento de la Etica en el Sector Publico</t>
  </si>
  <si>
    <t>0001 - MINISTERIO DE INTERIOR Y POLICÍA</t>
  </si>
  <si>
    <t>13 - Atención de emergencia a ciudadanos</t>
  </si>
  <si>
    <t>0007 - DIRECCIÓN GENERAL DE LA RESERVA DE LA POLICÍA NACIONAL</t>
  </si>
  <si>
    <t>0003 - FOMENTO Y PRODUCCION CUNARIA</t>
  </si>
  <si>
    <t>11 - Defensa Nacional</t>
  </si>
  <si>
    <t>0008 - CÍRCULO DEPORTIVO DE LAS FUERZAS ARMADAS Y LA POLICÍA NACIONAL</t>
  </si>
  <si>
    <t>11 - DEFENSA TERRESTRE</t>
  </si>
  <si>
    <t>0003 - FORMACIÓN Y CAPACITACIÓN TÉCNICO PROFESIONAL (IMESA)</t>
  </si>
  <si>
    <t>0002 - DIRECCION GENERAL DE PASAPORTES</t>
  </si>
  <si>
    <t>12 - Expedicion, Renovacion y Control de Pasaportes</t>
  </si>
  <si>
    <t>0004 - DIRECCIÓN GENERAL DE CONTRATACIONES PÚBLICAS</t>
  </si>
  <si>
    <t>14 - Regulación, supervisión y fomento de las Compras Públicas</t>
  </si>
  <si>
    <t>0006 - CENTRO DE CAPACITACIÓN EN POLÍTICA Y GESTIÓN FISCAL</t>
  </si>
  <si>
    <t>0007 - PROGRAMA DE ADMINISTRACIÓN FINANCIERA INTEGRADA</t>
  </si>
  <si>
    <t>17 - Servicios de Contabilidad Gubernamental</t>
  </si>
  <si>
    <t>0010 - DIRECCIÓN GENERAL  DE PRESUPUESTO</t>
  </si>
  <si>
    <t>20 - Gestión del Sistema Presupuestario Dominicano</t>
  </si>
  <si>
    <t>0012 - DIRECCION GENERAL DE JUBILACIONES Y PENSIONES A CARGO DEL ESTADO</t>
  </si>
  <si>
    <t>0001 - MINISTERIO DE EDUCACIÓN</t>
  </si>
  <si>
    <t>0004 - INSTITUTO NACIONAL DE EDUCACIÓN FISICA</t>
  </si>
  <si>
    <t>0007 - INSTITUTO NACIONAL DE FORMACION Y CAPACITACION MAGISTERIAL</t>
  </si>
  <si>
    <t>12 - Regulación de las relaciones laborales</t>
  </si>
  <si>
    <t>0002 - DIRECCIÓN GENERAL DE GANADERÍA</t>
  </si>
  <si>
    <t>0001 - MINISTERIO DE OBRAS PÚBLICAS Y COMUNICACIONES</t>
  </si>
  <si>
    <t>0001 - MINISTERIO DE INDUSTRIA, COMERCIO Y MIPYMES (MICM)</t>
  </si>
  <si>
    <t>11 - FOMENTO Y PROMOCION TURISTICA</t>
  </si>
  <si>
    <t>12 - Supervisión y Regulación de los Servicios Turísticos</t>
  </si>
  <si>
    <t>0005 - DIRECCION GENERAL DE COOPERACION MULTILATERAL</t>
  </si>
  <si>
    <t>12 - Generacion de Estadisticas Nacionales</t>
  </si>
  <si>
    <t>0017 - GOBERNACIÓN DEL EDIFICIO DE OFICINAS GUBERNAMENTALES</t>
  </si>
  <si>
    <t>0001 - MINISTERIO DE ADMINISTRACIÓN PÚBLICA</t>
  </si>
  <si>
    <t>11 - Profesionalización de la función pública</t>
  </si>
  <si>
    <t>0001 - MINISTERIO DE ENERGÍA Y MINAS</t>
  </si>
  <si>
    <t>12 - Regulacion y Desarrollo Energetico</t>
  </si>
  <si>
    <t>13 - Regulación y Desarrollo de Hidrocarburos</t>
  </si>
  <si>
    <t>11 - Administracion Constitucional</t>
  </si>
  <si>
    <t>11 - Defensor del Pueblo</t>
  </si>
  <si>
    <t>1.4.1.2.01 - Del gobierno central</t>
  </si>
  <si>
    <t>1.3.1.2.02 - Donaciones corrientes en especie y servicios de organismos internacionales</t>
  </si>
  <si>
    <t>1.9.1.1.01 - Ingresos a Especificar Direccion General Imps. Internos</t>
  </si>
  <si>
    <t>Gráfico 1. Resultados Presupuestarios del Gobierno Central (Noviembre 2022)</t>
  </si>
  <si>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</si>
  <si>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</si>
  <si>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</si>
  <si>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</si>
  <si>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</si>
  <si>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</si>
  <si>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</si>
  <si>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</si>
  <si>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</si>
  <si>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</si>
  <si>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</si>
  <si>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 xml:space="preserve">1.Se incluyen los Recursos de Captación Directa. </t>
  </si>
  <si>
    <t xml:space="preserve">Mapa 1. Distribución de la Inversión Pública por Provincia (Noviembre 2021 y 2022)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</si>
  <si>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</si>
  <si>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3. Se utilizó el PIB del Panorama Macroeconómico actualizado al 10 de noviembre 2022, elaborado por el Ministerio de Economía Planificación y Desarrollo.</t>
  </si>
  <si>
    <t xml:space="preserve">1. Se incluyen los Recursos de Captación Directa. </t>
  </si>
  <si>
    <r>
      <t xml:space="preserve">Notas: </t>
    </r>
    <r>
      <rPr>
        <sz val="11"/>
        <rFont val="Avenir Next LT Pro"/>
        <family val="2"/>
      </rPr>
      <t>*Cifras preliminares.</t>
    </r>
  </si>
  <si>
    <t>Total de Ingresos con Donaciones</t>
  </si>
  <si>
    <t>Total de Ingresos (1.1 + 1.2)</t>
  </si>
  <si>
    <t>1.2.5 - Recuperación de inversiones financieras realizadas con fines de política</t>
  </si>
  <si>
    <t xml:space="preserve">1.2 Ingresos De Capital </t>
  </si>
  <si>
    <t>NA</t>
  </si>
  <si>
    <t>1.1.6 - Transferencias corrientes recibidas</t>
  </si>
  <si>
    <t>1.1 Ingresos Corrientes</t>
  </si>
  <si>
    <t>10= 5/PIB</t>
  </si>
  <si>
    <t>8 = (5 - 1)</t>
  </si>
  <si>
    <t>6= (5/4)</t>
  </si>
  <si>
    <t>PERCIBIDO VS. ESTIMADO</t>
  </si>
  <si>
    <t>ESTIMACIÓN MENSUAL</t>
  </si>
  <si>
    <t>NOVIEMBRE*</t>
  </si>
  <si>
    <t>PERCIBIDO NOVIEMBRE</t>
  </si>
  <si>
    <t>% PIB</t>
  </si>
  <si>
    <t>Noviembre 2021 y 2022</t>
  </si>
  <si>
    <t xml:space="preserve">Tabla 1. Recaudación de Ingresos por Clasificación Económica </t>
  </si>
  <si>
    <t>Tabla 2. Gastos de Gobierno Central por Clasificación Económica (Noviembre 2021 y 2022)</t>
  </si>
  <si>
    <t>8 = (5 -1)</t>
  </si>
  <si>
    <t>9 = 8/1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</si>
  <si>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</si>
  <si>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</si>
  <si>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</si>
  <si>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</si>
  <si>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</si>
  <si>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</si>
  <si>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</si>
  <si>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</si>
  <si>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</si>
  <si>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</si>
  <si>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</si>
  <si>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</si>
  <si>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</si>
  <si>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</si>
  <si>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</si>
  <si>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</si>
  <si>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</si>
  <si>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</si>
  <si>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</si>
  <si>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</si>
  <si>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</si>
  <si>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</si>
  <si>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</si>
  <si>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</si>
  <si>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2.2.6.3 - Transferencia de capital al sector externo</t>
  </si>
  <si>
    <t>2.2.6.7 - Otras transferencias de capital</t>
  </si>
  <si>
    <t>2.2.8 - Gastos de capital, reserva presupuestaria</t>
  </si>
  <si>
    <t>Notas: *Cifras preliminares.</t>
  </si>
  <si>
    <t>2. Se utilizó el PIB del Panorama Macroeconómico actualizado al 10 de noviembre 2022, elaborado por el Ministerio de Economía Planificación y Desarrollo.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</si>
  <si>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</si>
  <si>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Notas: Cifras preliminares.</t>
  </si>
  <si>
    <t>Blank</t>
  </si>
  <si>
    <t>Intereses de la Deuda Pública</t>
  </si>
  <si>
    <t>Servicios Sociales</t>
  </si>
  <si>
    <t>Protección del Medio Ambiente</t>
  </si>
  <si>
    <t>Servicios Económicos</t>
  </si>
  <si>
    <t>Servicios Generales</t>
  </si>
  <si>
    <t>Gráfico 3. Distribución del Gasto por Clasificación Funcional (Noviembre 2022)</t>
  </si>
  <si>
    <t>Anexo 2. Distribución Geográfica de Proyectos de Inversión (Noviembre 2022)</t>
  </si>
  <si>
    <t>PRESUPUESTO INICIAL    (Ley 345-21)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</si>
  <si>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</si>
  <si>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</si>
  <si>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</si>
  <si>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</si>
  <si>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</si>
  <si>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</si>
  <si>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</si>
  <si>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</si>
  <si>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</si>
  <si>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</si>
  <si>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</si>
  <si>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</si>
  <si>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</si>
  <si>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</si>
  <si>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</si>
  <si>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</si>
  <si>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</si>
  <si>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</si>
  <si>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</si>
  <si>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</si>
  <si>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</si>
  <si>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</si>
  <si>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</si>
  <si>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</si>
  <si>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</si>
  <si>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</si>
  <si>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</si>
  <si>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</si>
  <si>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</si>
  <si>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</si>
  <si>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</si>
  <si>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</si>
  <si>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</si>
  <si>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</si>
  <si>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</si>
  <si>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</si>
  <si>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</si>
  <si>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</si>
  <si>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</si>
  <si>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</si>
  <si>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</si>
  <si>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</si>
  <si>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</si>
  <si>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2.9 - Otros servicios económicos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</si>
  <si>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</si>
  <si>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</si>
  <si>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</si>
  <si>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</si>
  <si>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</si>
  <si>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</si>
  <si>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</si>
  <si>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</si>
  <si>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</si>
  <si>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</si>
  <si>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</si>
  <si>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</si>
  <si>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</si>
  <si>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</si>
  <si>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</si>
  <si>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</si>
  <si>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</si>
  <si>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</si>
  <si>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r>
      <rPr>
        <b/>
        <sz val="11"/>
        <color theme="1"/>
        <rFont val="Avenir Next LT Pro"/>
        <family val="2"/>
      </rPr>
      <t>Notas:</t>
    </r>
    <r>
      <rPr>
        <sz val="11"/>
        <color theme="1"/>
        <rFont val="Avenir Next LT Pro"/>
        <family val="2"/>
      </rPr>
      <t xml:space="preserve"> Cifras preliminares.</t>
    </r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</si>
  <si>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</si>
  <si>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2.  Fecha de registro al 07/12/2022// Fecha de imputación al 30/11/2022</t>
  </si>
  <si>
    <t>2.  Fecha de registro al 07/12/2022 // Fecha de recaudación al 30/11/2022</t>
  </si>
  <si>
    <t>1. Fecha de registro al 07/12/2022 // Fecha de imputación al 30/11/2022</t>
  </si>
  <si>
    <t xml:space="preserve">1.Fecha de registro al 07/12/2022 // Fecha de imputación al 30/11/2022  </t>
  </si>
  <si>
    <t xml:space="preserve">1.Fecha de registro al 07/12/2022 //Fecha de imputación al 30/11/2022 </t>
  </si>
  <si>
    <t xml:space="preserve">1.Fecha de registro al 07/12/2022 // Fecha de imputación al 30/11/2022 </t>
  </si>
  <si>
    <t xml:space="preserve">1. Fecha de registro al 07/12/2022 // Fecha de imputación al 30/11/2022 </t>
  </si>
  <si>
    <t>1.Fecha de registro al 07/12/2022 //Fecha de imputación al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</si>
</sst>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,,_);\(#,##0.0,,\)"/>
    <numFmt numFmtId="166" formatCode="0.0%"/>
    <numFmt numFmtId="167" formatCode="#,##0.0,,"/>
    <numFmt numFmtId="168" formatCode="#,##0.00000_);\(#,##0.00000\)"/>
    <numFmt numFmtId="169" formatCode="#,##0.0"/>
    <numFmt numFmtId="170" formatCode="_(* #,##0.0_);_(* \(#,##0.0\);_(* &quot;-&quot;??_);_(@_)"/>
    <numFmt numFmtId="171" formatCode="#,##0.00000"/>
    <numFmt numFmtId="172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</font>
    <font>
      <b/>
      <sz val="12"/>
      <color theme="0"/>
      <name val="Avenir Next LT Pro"/>
      <family val="2"/>
    </font>
    <font>
      <sz val="10"/>
      <name val="Arial"/>
      <family val="2"/>
    </font>
    <font>
      <b/>
      <sz val="11"/>
      <name val="Avenir Next LT Pro"/>
      <family val="2"/>
    </font>
    <font>
      <sz val="11"/>
      <color indexed="8"/>
      <name val="Calibri"/>
      <family val="2"/>
      <scheme val="minor"/>
    </font>
    <font>
      <b/>
      <sz val="16"/>
      <color theme="1"/>
      <name val="Avenir Next LT Pro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4"/>
      <color theme="1"/>
      <name val="Avenir Next LT Pro"/>
      <family val="2"/>
    </font>
    <font>
      <sz val="14"/>
      <color theme="1"/>
      <name val="Avenir Next LT Pro"/>
      <family val="2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33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5" fillId="0" borderId="0" xfId="4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166" fontId="4" fillId="0" borderId="0" xfId="4" applyNumberFormat="1" applyFont="1"/>
    <xf numFmtId="166" fontId="5" fillId="2" borderId="9" xfId="4" applyNumberFormat="1" applyFont="1" applyFill="1" applyBorder="1" applyAlignment="1">
      <alignment horizontal="center" vertical="center"/>
    </xf>
    <xf numFmtId="166" fontId="5" fillId="2" borderId="10" xfId="4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/>
    </xf>
    <xf numFmtId="166" fontId="8" fillId="0" borderId="12" xfId="4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7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wrapText="1" indent="1"/>
    </xf>
    <xf numFmtId="166" fontId="8" fillId="0" borderId="13" xfId="4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wrapText="1" indent="1"/>
    </xf>
    <xf numFmtId="166" fontId="6" fillId="4" borderId="14" xfId="4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/>
    <xf numFmtId="166" fontId="8" fillId="0" borderId="15" xfId="4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7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wrapText="1" indent="1"/>
    </xf>
    <xf numFmtId="0" fontId="8" fillId="0" borderId="12" xfId="0" applyFont="1" applyBorder="1" applyAlignment="1">
      <alignment horizontal="left" indent="1"/>
    </xf>
    <xf numFmtId="166" fontId="8" fillId="0" borderId="0" xfId="4" applyNumberFormat="1" applyFont="1" applyBorder="1" applyAlignment="1">
      <alignment horizontal="center" vertical="center"/>
    </xf>
    <xf numFmtId="166" fontId="8" fillId="0" borderId="0" xfId="4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 indent="1"/>
    </xf>
    <xf numFmtId="0" fontId="8" fillId="0" borderId="16" xfId="0" applyFont="1" applyBorder="1" applyAlignment="1">
      <alignment horizontal="left" wrapText="1" indent="1"/>
    </xf>
    <xf numFmtId="167" fontId="8" fillId="5" borderId="15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16" xfId="0" applyFont="1" applyBorder="1" applyAlignment="1">
      <alignment horizontal="left" indent="1"/>
    </xf>
    <xf numFmtId="0" fontId="8" fillId="0" borderId="17" xfId="0" applyFont="1" applyBorder="1" applyAlignment="1">
      <alignment horizontal="left" indent="1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165" fontId="6" fillId="4" borderId="29" xfId="5" applyNumberFormat="1" applyFont="1" applyFill="1" applyBorder="1" applyAlignment="1">
      <alignment horizontal="center" vertical="center"/>
    </xf>
    <xf numFmtId="0" fontId="11" fillId="4" borderId="30" xfId="0" applyFont="1" applyFill="1" applyBorder="1"/>
    <xf numFmtId="0" fontId="7" fillId="0" borderId="0" xfId="0" applyFont="1"/>
    <xf numFmtId="0" fontId="7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164" fontId="4" fillId="0" borderId="0" xfId="10" applyFont="1"/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6" fillId="3" borderId="0" xfId="0" applyNumberFormat="1" applyFont="1" applyFill="1"/>
    <xf numFmtId="165" fontId="6" fillId="0" borderId="0" xfId="0" applyNumberFormat="1" applyFont="1"/>
    <xf numFmtId="0" fontId="6" fillId="7" borderId="0" xfId="0" applyFont="1" applyFill="1" applyAlignment="1">
      <alignment horizontal="left" indent="1"/>
    </xf>
    <xf numFmtId="165" fontId="6" fillId="7" borderId="0" xfId="0" applyNumberFormat="1" applyFont="1" applyFill="1"/>
    <xf numFmtId="0" fontId="6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165" fontId="4" fillId="0" borderId="0" xfId="0" applyNumberFormat="1" applyFont="1"/>
    <xf numFmtId="0" fontId="6" fillId="0" borderId="8" xfId="0" applyFont="1" applyBorder="1" applyAlignment="1">
      <alignment horizontal="left"/>
    </xf>
    <xf numFmtId="165" fontId="6" fillId="0" borderId="8" xfId="0" applyNumberFormat="1" applyFont="1" applyBorder="1"/>
    <xf numFmtId="0" fontId="6" fillId="0" borderId="0" xfId="0" applyFont="1" applyAlignment="1">
      <alignment horizontal="left" vertical="center"/>
    </xf>
    <xf numFmtId="0" fontId="6" fillId="8" borderId="32" xfId="0" applyFont="1" applyFill="1" applyBorder="1" applyAlignment="1">
      <alignment horizontal="left"/>
    </xf>
    <xf numFmtId="0" fontId="6" fillId="0" borderId="0" xfId="0" applyFont="1"/>
    <xf numFmtId="168" fontId="4" fillId="0" borderId="0" xfId="0" applyNumberFormat="1" applyFont="1"/>
    <xf numFmtId="164" fontId="4" fillId="0" borderId="0" xfId="0" applyNumberFormat="1" applyFont="1"/>
    <xf numFmtId="43" fontId="4" fillId="0" borderId="0" xfId="3" applyFont="1"/>
    <xf numFmtId="43" fontId="4" fillId="0" borderId="0" xfId="0" applyNumberFormat="1" applyFont="1"/>
    <xf numFmtId="4" fontId="4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7" fillId="0" borderId="0" xfId="0" applyFont="1"/>
    <xf numFmtId="164" fontId="0" fillId="0" borderId="0" xfId="10" applyFont="1"/>
    <xf numFmtId="0" fontId="5" fillId="9" borderId="0" xfId="0" applyFont="1" applyFill="1" applyAlignment="1">
      <alignment horizontal="center" wrapText="1"/>
    </xf>
    <xf numFmtId="0" fontId="18" fillId="9" borderId="0" xfId="0" applyFont="1" applyFill="1" applyAlignment="1">
      <alignment horizontal="center" vertical="center" wrapText="1"/>
    </xf>
    <xf numFmtId="167" fontId="19" fillId="4" borderId="0" xfId="10" applyNumberFormat="1" applyFont="1" applyFill="1"/>
    <xf numFmtId="169" fontId="0" fillId="0" borderId="0" xfId="0" applyNumberFormat="1"/>
    <xf numFmtId="164" fontId="0" fillId="0" borderId="0" xfId="10" applyFont="1" applyFill="1"/>
    <xf numFmtId="170" fontId="0" fillId="0" borderId="0" xfId="10" applyNumberFormat="1" applyFont="1" applyFill="1"/>
    <xf numFmtId="166" fontId="0" fillId="0" borderId="0" xfId="4" applyNumberFormat="1" applyFont="1"/>
    <xf numFmtId="170" fontId="0" fillId="0" borderId="0" xfId="0" applyNumberFormat="1"/>
    <xf numFmtId="166" fontId="0" fillId="0" borderId="0" xfId="4" applyNumberFormat="1" applyFont="1" applyFill="1"/>
    <xf numFmtId="4" fontId="0" fillId="0" borderId="0" xfId="0" applyNumberFormat="1"/>
    <xf numFmtId="0" fontId="7" fillId="0" borderId="0" xfId="0" applyFont="1" applyAlignment="1">
      <alignment vertical="center"/>
    </xf>
    <xf numFmtId="0" fontId="20" fillId="0" borderId="0" xfId="0" applyFont="1"/>
    <xf numFmtId="167" fontId="19" fillId="0" borderId="0" xfId="10" applyNumberFormat="1" applyFont="1" applyFill="1"/>
    <xf numFmtId="167" fontId="15" fillId="0" borderId="32" xfId="0" applyNumberFormat="1" applyFont="1" applyBorder="1"/>
    <xf numFmtId="171" fontId="0" fillId="0" borderId="0" xfId="0" applyNumberFormat="1"/>
    <xf numFmtId="0" fontId="21" fillId="0" borderId="0" xfId="0" applyFont="1"/>
    <xf numFmtId="167" fontId="4" fillId="0" borderId="0" xfId="0" applyNumberFormat="1" applyFont="1"/>
    <xf numFmtId="167" fontId="7" fillId="0" borderId="15" xfId="10" applyNumberFormat="1" applyFont="1" applyBorder="1" applyAlignment="1">
      <alignment horizontal="center" vertical="center"/>
    </xf>
    <xf numFmtId="172" fontId="4" fillId="0" borderId="0" xfId="4" applyNumberFormat="1" applyFont="1"/>
    <xf numFmtId="166" fontId="4" fillId="0" borderId="0" xfId="0" applyNumberFormat="1" applyFont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6" fontId="11" fillId="0" borderId="0" xfId="4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7" fontId="5" fillId="0" borderId="0" xfId="10" applyNumberFormat="1" applyFont="1" applyFill="1" applyBorder="1" applyAlignment="1">
      <alignment horizontal="center" vertical="center"/>
    </xf>
    <xf numFmtId="166" fontId="5" fillId="0" borderId="33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2" borderId="31" xfId="4" applyNumberFormat="1" applyFont="1" applyFill="1" applyBorder="1" applyAlignment="1">
      <alignment horizontal="center" vertical="center"/>
    </xf>
    <xf numFmtId="166" fontId="5" fillId="2" borderId="34" xfId="4" applyNumberFormat="1" applyFont="1" applyFill="1" applyBorder="1" applyAlignment="1">
      <alignment horizontal="center" vertical="center"/>
    </xf>
    <xf numFmtId="167" fontId="5" fillId="2" borderId="34" xfId="10" applyNumberFormat="1" applyFont="1" applyFill="1" applyBorder="1" applyAlignment="1">
      <alignment horizontal="center" vertical="center"/>
    </xf>
    <xf numFmtId="166" fontId="5" fillId="2" borderId="35" xfId="4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166" fontId="7" fillId="0" borderId="0" xfId="4" applyNumberFormat="1" applyFont="1" applyFill="1" applyBorder="1" applyAlignment="1">
      <alignment horizontal="center" vertical="center"/>
    </xf>
    <xf numFmtId="166" fontId="7" fillId="0" borderId="36" xfId="4" applyNumberFormat="1" applyFont="1" applyFill="1" applyBorder="1" applyAlignment="1">
      <alignment horizontal="center" vertical="center"/>
    </xf>
    <xf numFmtId="167" fontId="7" fillId="0" borderId="36" xfId="10" applyNumberFormat="1" applyFont="1" applyFill="1" applyBorder="1" applyAlignment="1">
      <alignment horizontal="center" vertical="center"/>
    </xf>
    <xf numFmtId="166" fontId="7" fillId="0" borderId="33" xfId="4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indent="1"/>
    </xf>
    <xf numFmtId="166" fontId="7" fillId="0" borderId="13" xfId="4" applyNumberFormat="1" applyFont="1" applyFill="1" applyBorder="1" applyAlignment="1">
      <alignment horizontal="center" vertical="center"/>
    </xf>
    <xf numFmtId="166" fontId="7" fillId="0" borderId="37" xfId="4" applyNumberFormat="1" applyFont="1" applyFill="1" applyBorder="1" applyAlignment="1">
      <alignment horizontal="center" vertical="center"/>
    </xf>
    <xf numFmtId="167" fontId="7" fillId="0" borderId="37" xfId="10" applyNumberFormat="1" applyFont="1" applyFill="1" applyBorder="1" applyAlignment="1">
      <alignment horizontal="center" vertical="center"/>
    </xf>
    <xf numFmtId="166" fontId="7" fillId="0" borderId="38" xfId="4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indent="1"/>
    </xf>
    <xf numFmtId="166" fontId="11" fillId="4" borderId="14" xfId="4" applyNumberFormat="1" applyFont="1" applyFill="1" applyBorder="1" applyAlignment="1">
      <alignment horizontal="center" vertical="center"/>
    </xf>
    <xf numFmtId="166" fontId="11" fillId="4" borderId="39" xfId="4" applyNumberFormat="1" applyFont="1" applyFill="1" applyBorder="1" applyAlignment="1">
      <alignment horizontal="center" vertical="center"/>
    </xf>
    <xf numFmtId="167" fontId="11" fillId="4" borderId="39" xfId="10" applyNumberFormat="1" applyFont="1" applyFill="1" applyBorder="1" applyAlignment="1">
      <alignment horizontal="center" vertical="center"/>
    </xf>
    <xf numFmtId="166" fontId="11" fillId="4" borderId="40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left"/>
    </xf>
    <xf numFmtId="166" fontId="5" fillId="2" borderId="41" xfId="4" applyNumberFormat="1" applyFont="1" applyFill="1" applyBorder="1" applyAlignment="1">
      <alignment horizontal="center" vertical="center"/>
    </xf>
    <xf numFmtId="166" fontId="5" fillId="2" borderId="42" xfId="4" applyNumberFormat="1" applyFont="1" applyFill="1" applyBorder="1" applyAlignment="1">
      <alignment horizontal="center" vertical="center"/>
    </xf>
    <xf numFmtId="167" fontId="5" fillId="2" borderId="42" xfId="10" applyNumberFormat="1" applyFont="1" applyFill="1" applyBorder="1" applyAlignment="1">
      <alignment horizontal="center" vertical="center"/>
    </xf>
    <xf numFmtId="166" fontId="5" fillId="2" borderId="43" xfId="4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/>
    </xf>
    <xf numFmtId="166" fontId="11" fillId="0" borderId="0" xfId="4" applyNumberFormat="1" applyFont="1" applyBorder="1" applyAlignment="1">
      <alignment horizontal="center" vertical="center"/>
    </xf>
    <xf numFmtId="167" fontId="11" fillId="0" borderId="0" xfId="10" applyNumberFormat="1" applyFont="1" applyBorder="1" applyAlignment="1">
      <alignment horizontal="center" vertical="center"/>
    </xf>
    <xf numFmtId="167" fontId="11" fillId="0" borderId="15" xfId="10" applyNumberFormat="1" applyFont="1" applyBorder="1" applyAlignment="1">
      <alignment horizontal="center" vertical="center"/>
    </xf>
    <xf numFmtId="167" fontId="11" fillId="0" borderId="0" xfId="10" applyNumberFormat="1" applyFont="1" applyFill="1" applyBorder="1" applyAlignment="1">
      <alignment horizontal="center" vertical="center"/>
    </xf>
    <xf numFmtId="167" fontId="11" fillId="0" borderId="12" xfId="1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 indent="1"/>
    </xf>
    <xf numFmtId="166" fontId="11" fillId="0" borderId="15" xfId="4" applyNumberFormat="1" applyFont="1" applyBorder="1" applyAlignment="1">
      <alignment horizontal="center" vertical="center"/>
    </xf>
    <xf numFmtId="167" fontId="11" fillId="0" borderId="15" xfId="10" applyNumberFormat="1" applyFont="1" applyFill="1" applyBorder="1" applyAlignment="1">
      <alignment horizontal="center" vertical="center"/>
    </xf>
    <xf numFmtId="167" fontId="11" fillId="0" borderId="16" xfId="1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indent="1"/>
    </xf>
    <xf numFmtId="166" fontId="11" fillId="0" borderId="13" xfId="4" applyNumberFormat="1" applyFont="1" applyBorder="1" applyAlignment="1">
      <alignment horizontal="center" vertical="center"/>
    </xf>
    <xf numFmtId="167" fontId="11" fillId="0" borderId="13" xfId="10" applyNumberFormat="1" applyFont="1" applyBorder="1" applyAlignment="1">
      <alignment horizontal="center" vertical="center"/>
    </xf>
    <xf numFmtId="167" fontId="11" fillId="0" borderId="13" xfId="1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wrapText="1" indent="1"/>
    </xf>
    <xf numFmtId="167" fontId="11" fillId="4" borderId="14" xfId="1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/>
    </xf>
    <xf numFmtId="166" fontId="11" fillId="0" borderId="12" xfId="4" applyNumberFormat="1" applyFont="1" applyBorder="1" applyAlignment="1">
      <alignment horizontal="center" vertical="center"/>
    </xf>
    <xf numFmtId="167" fontId="11" fillId="0" borderId="12" xfId="1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indent="1"/>
    </xf>
    <xf numFmtId="167" fontId="6" fillId="0" borderId="15" xfId="10" applyNumberFormat="1" applyFont="1" applyBorder="1" applyAlignment="1">
      <alignment horizontal="center" vertical="center"/>
    </xf>
    <xf numFmtId="166" fontId="7" fillId="0" borderId="15" xfId="4" applyNumberFormat="1" applyFont="1" applyBorder="1" applyAlignment="1">
      <alignment horizontal="center" vertical="center"/>
    </xf>
    <xf numFmtId="166" fontId="7" fillId="0" borderId="12" xfId="4" applyNumberFormat="1" applyFont="1" applyBorder="1" applyAlignment="1">
      <alignment horizontal="center" vertical="center"/>
    </xf>
    <xf numFmtId="167" fontId="7" fillId="0" borderId="15" xfId="1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indent="2"/>
    </xf>
    <xf numFmtId="167" fontId="7" fillId="0" borderId="12" xfId="10" applyNumberFormat="1" applyFont="1" applyBorder="1" applyAlignment="1">
      <alignment horizontal="center" vertical="center"/>
    </xf>
    <xf numFmtId="167" fontId="7" fillId="0" borderId="12" xfId="1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indent="2"/>
    </xf>
    <xf numFmtId="10" fontId="4" fillId="0" borderId="0" xfId="4" applyNumberFormat="1" applyFont="1"/>
    <xf numFmtId="166" fontId="7" fillId="0" borderId="0" xfId="4" applyNumberFormat="1" applyFont="1" applyBorder="1" applyAlignment="1">
      <alignment horizontal="center" vertical="center"/>
    </xf>
    <xf numFmtId="167" fontId="7" fillId="0" borderId="0" xfId="1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wrapText="1" indent="2"/>
    </xf>
    <xf numFmtId="0" fontId="6" fillId="0" borderId="13" xfId="0" applyFont="1" applyBorder="1" applyAlignment="1">
      <alignment horizontal="left" indent="1"/>
    </xf>
    <xf numFmtId="166" fontId="11" fillId="4" borderId="44" xfId="4" applyNumberFormat="1" applyFont="1" applyFill="1" applyBorder="1" applyAlignment="1">
      <alignment horizontal="center" vertical="center"/>
    </xf>
    <xf numFmtId="167" fontId="11" fillId="4" borderId="44" xfId="10" applyNumberFormat="1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left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165" fontId="6" fillId="10" borderId="29" xfId="5" applyNumberFormat="1" applyFont="1" applyFill="1" applyBorder="1" applyAlignment="1">
      <alignment horizontal="center" vertical="center"/>
    </xf>
    <xf numFmtId="0" fontId="21" fillId="0" borderId="31" xfId="0" applyFont="1" applyBorder="1"/>
    <xf numFmtId="0" fontId="4" fillId="0" borderId="31" xfId="0" applyFont="1" applyBorder="1"/>
    <xf numFmtId="170" fontId="21" fillId="0" borderId="0" xfId="10" applyNumberFormat="1" applyFont="1" applyFill="1" applyBorder="1" applyAlignment="1">
      <alignment horizontal="center" vertical="center"/>
    </xf>
    <xf numFmtId="0" fontId="22" fillId="0" borderId="0" xfId="0" applyFont="1"/>
    <xf numFmtId="0" fontId="3" fillId="0" borderId="0" xfId="6" applyFont="1"/>
    <xf numFmtId="0" fontId="23" fillId="0" borderId="0" xfId="6" applyFont="1" applyAlignment="1">
      <alignment vertical="center" wrapText="1" readingOrder="1"/>
    </xf>
    <xf numFmtId="0" fontId="24" fillId="0" borderId="0" xfId="6" applyFont="1" applyAlignment="1">
      <alignment vertical="top" wrapText="1" readingOrder="1"/>
    </xf>
    <xf numFmtId="0" fontId="3" fillId="0" borderId="57" xfId="6" applyFont="1" applyBorder="1" applyAlignment="1">
      <alignment horizontal="center"/>
    </xf>
    <xf numFmtId="0" fontId="9" fillId="2" borderId="7" xfId="6" applyFont="1" applyFill="1" applyBorder="1" applyAlignment="1">
      <alignment horizontal="center" vertical="center"/>
    </xf>
    <xf numFmtId="0" fontId="23" fillId="4" borderId="30" xfId="6" applyFont="1" applyFill="1" applyBorder="1"/>
    <xf numFmtId="0" fontId="9" fillId="6" borderId="19" xfId="6" applyFont="1" applyFill="1" applyBorder="1" applyAlignment="1">
      <alignment horizontal="center" vertical="center" wrapText="1"/>
    </xf>
    <xf numFmtId="0" fontId="9" fillId="6" borderId="19" xfId="6" applyFont="1" applyFill="1" applyBorder="1" applyAlignment="1">
      <alignment horizontal="center" vertical="center"/>
    </xf>
    <xf numFmtId="0" fontId="9" fillId="6" borderId="18" xfId="6" applyFont="1" applyFill="1" applyBorder="1" applyAlignment="1">
      <alignment horizontal="center" vertical="center"/>
    </xf>
    <xf numFmtId="39" fontId="3" fillId="0" borderId="0" xfId="6" applyNumberFormat="1" applyFont="1"/>
    <xf numFmtId="0" fontId="2" fillId="4" borderId="58" xfId="6" applyFont="1" applyFill="1" applyBorder="1" applyAlignment="1">
      <alignment horizontal="left" vertical="center" wrapText="1"/>
    </xf>
    <xf numFmtId="165" fontId="2" fillId="4" borderId="58" xfId="6" applyNumberFormat="1" applyFont="1" applyFill="1" applyBorder="1" applyAlignment="1">
      <alignment horizontal="center" vertical="center"/>
    </xf>
    <xf numFmtId="166" fontId="2" fillId="4" borderId="58" xfId="8" applyNumberFormat="1" applyFont="1" applyFill="1" applyBorder="1" applyAlignment="1">
      <alignment horizontal="center" vertical="center"/>
    </xf>
    <xf numFmtId="166" fontId="3" fillId="0" borderId="0" xfId="8" applyNumberFormat="1" applyFont="1" applyBorder="1" applyAlignment="1">
      <alignment horizontal="center" vertical="center"/>
    </xf>
    <xf numFmtId="0" fontId="2" fillId="0" borderId="13" xfId="6" applyFont="1" applyBorder="1" applyAlignment="1">
      <alignment horizontal="left" vertical="center" wrapText="1" indent="1"/>
    </xf>
    <xf numFmtId="165" fontId="2" fillId="0" borderId="13" xfId="6" applyNumberFormat="1" applyFont="1" applyBorder="1" applyAlignment="1">
      <alignment horizontal="center" vertical="center"/>
    </xf>
    <xf numFmtId="166" fontId="2" fillId="0" borderId="13" xfId="8" applyNumberFormat="1" applyFont="1" applyBorder="1" applyAlignment="1">
      <alignment horizontal="center" vertical="center"/>
    </xf>
    <xf numFmtId="164" fontId="3" fillId="0" borderId="0" xfId="10" applyFont="1" applyBorder="1" applyAlignment="1">
      <alignment horizontal="center" vertical="center"/>
    </xf>
    <xf numFmtId="0" fontId="3" fillId="0" borderId="15" xfId="6" applyFont="1" applyBorder="1" applyAlignment="1">
      <alignment horizontal="left" vertical="center" wrapText="1" indent="2"/>
    </xf>
    <xf numFmtId="165" fontId="3" fillId="0" borderId="12" xfId="6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66" fontId="3" fillId="0" borderId="15" xfId="8" applyNumberFormat="1" applyFont="1" applyBorder="1" applyAlignment="1">
      <alignment horizontal="center" vertical="center"/>
    </xf>
    <xf numFmtId="0" fontId="3" fillId="0" borderId="12" xfId="6" applyFont="1" applyBorder="1" applyAlignment="1">
      <alignment horizontal="left" vertical="center" wrapText="1" indent="2"/>
    </xf>
    <xf numFmtId="166" fontId="3" fillId="0" borderId="12" xfId="8" applyNumberFormat="1" applyFont="1" applyBorder="1" applyAlignment="1">
      <alignment horizontal="center" vertical="center"/>
    </xf>
    <xf numFmtId="166" fontId="3" fillId="0" borderId="0" xfId="7" applyNumberFormat="1" applyFont="1"/>
    <xf numFmtId="0" fontId="3" fillId="0" borderId="12" xfId="9" applyFont="1" applyBorder="1" applyAlignment="1">
      <alignment horizontal="left" vertical="center" wrapText="1" indent="2"/>
    </xf>
    <xf numFmtId="0" fontId="2" fillId="0" borderId="12" xfId="6" applyFont="1" applyBorder="1" applyAlignment="1">
      <alignment horizontal="left" vertical="center" wrapText="1" indent="1"/>
    </xf>
    <xf numFmtId="165" fontId="2" fillId="0" borderId="12" xfId="6" applyNumberFormat="1" applyFont="1" applyBorder="1" applyAlignment="1">
      <alignment horizontal="center" vertical="center"/>
    </xf>
    <xf numFmtId="166" fontId="2" fillId="0" borderId="12" xfId="8" applyNumberFormat="1" applyFont="1" applyBorder="1" applyAlignment="1">
      <alignment horizontal="center" vertical="center"/>
    </xf>
    <xf numFmtId="0" fontId="2" fillId="0" borderId="15" xfId="6" applyFont="1" applyBorder="1" applyAlignment="1">
      <alignment horizontal="left" vertical="center" wrapText="1" indent="1"/>
    </xf>
    <xf numFmtId="165" fontId="2" fillId="0" borderId="15" xfId="6" applyNumberFormat="1" applyFont="1" applyBorder="1" applyAlignment="1">
      <alignment horizontal="center" vertical="center"/>
    </xf>
    <xf numFmtId="166" fontId="2" fillId="0" borderId="15" xfId="8" applyNumberFormat="1" applyFont="1" applyBorder="1" applyAlignment="1">
      <alignment horizontal="center" vertical="center"/>
    </xf>
    <xf numFmtId="0" fontId="3" fillId="0" borderId="59" xfId="9" applyFont="1" applyBorder="1" applyAlignment="1">
      <alignment horizontal="left" vertical="center" wrapText="1" indent="2"/>
    </xf>
    <xf numFmtId="0" fontId="3" fillId="0" borderId="15" xfId="9" applyFont="1" applyBorder="1" applyAlignment="1">
      <alignment horizontal="left" vertical="center" wrapText="1" indent="2"/>
    </xf>
    <xf numFmtId="0" fontId="2" fillId="0" borderId="0" xfId="6" applyFont="1" applyAlignment="1">
      <alignment horizontal="left" vertical="center" wrapText="1" indent="1"/>
    </xf>
    <xf numFmtId="165" fontId="2" fillId="0" borderId="0" xfId="6" applyNumberFormat="1" applyFont="1" applyAlignment="1">
      <alignment horizontal="center" vertical="center"/>
    </xf>
    <xf numFmtId="166" fontId="2" fillId="0" borderId="0" xfId="8" applyNumberFormat="1" applyFont="1" applyAlignment="1">
      <alignment horizontal="center" vertical="center"/>
    </xf>
    <xf numFmtId="166" fontId="2" fillId="0" borderId="0" xfId="8" applyNumberFormat="1" applyFont="1" applyBorder="1" applyAlignment="1">
      <alignment horizontal="center" vertical="center"/>
    </xf>
    <xf numFmtId="0" fontId="2" fillId="4" borderId="60" xfId="6" applyFont="1" applyFill="1" applyBorder="1" applyAlignment="1">
      <alignment horizontal="left" vertical="center" wrapText="1"/>
    </xf>
    <xf numFmtId="165" fontId="2" fillId="4" borderId="14" xfId="6" applyNumberFormat="1" applyFont="1" applyFill="1" applyBorder="1" applyAlignment="1">
      <alignment horizontal="center" vertical="center"/>
    </xf>
    <xf numFmtId="166" fontId="2" fillId="4" borderId="14" xfId="8" applyNumberFormat="1" applyFont="1" applyFill="1" applyBorder="1" applyAlignment="1">
      <alignment horizontal="center" vertical="center"/>
    </xf>
    <xf numFmtId="0" fontId="2" fillId="0" borderId="13" xfId="6" applyFont="1" applyBorder="1" applyAlignment="1">
      <alignment horizontal="left" vertical="center" indent="1"/>
    </xf>
    <xf numFmtId="166" fontId="3" fillId="0" borderId="0" xfId="8" applyNumberFormat="1" applyFont="1" applyBorder="1"/>
    <xf numFmtId="0" fontId="2" fillId="0" borderId="15" xfId="6" applyFont="1" applyBorder="1" applyAlignment="1">
      <alignment horizontal="left" vertical="center" indent="1"/>
    </xf>
    <xf numFmtId="0" fontId="9" fillId="2" borderId="61" xfId="6" applyFont="1" applyFill="1" applyBorder="1" applyAlignment="1">
      <alignment horizontal="left" vertical="center"/>
    </xf>
    <xf numFmtId="165" fontId="9" fillId="2" borderId="62" xfId="6" applyNumberFormat="1" applyFont="1" applyFill="1" applyBorder="1" applyAlignment="1">
      <alignment horizontal="center" vertical="center"/>
    </xf>
    <xf numFmtId="166" fontId="9" fillId="2" borderId="62" xfId="8" applyNumberFormat="1" applyFont="1" applyFill="1" applyBorder="1" applyAlignment="1">
      <alignment horizontal="center" vertical="center"/>
    </xf>
    <xf numFmtId="166" fontId="9" fillId="2" borderId="63" xfId="8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left" vertical="center"/>
    </xf>
    <xf numFmtId="165" fontId="9" fillId="0" borderId="0" xfId="6" applyNumberFormat="1" applyFont="1" applyAlignment="1">
      <alignment horizontal="center" vertical="center"/>
    </xf>
    <xf numFmtId="166" fontId="9" fillId="0" borderId="0" xfId="8" applyNumberFormat="1" applyFont="1" applyFill="1" applyBorder="1" applyAlignment="1">
      <alignment horizontal="center" vertical="center"/>
    </xf>
    <xf numFmtId="166" fontId="3" fillId="0" borderId="0" xfId="8" applyNumberFormat="1" applyFont="1" applyFill="1" applyBorder="1"/>
    <xf numFmtId="0" fontId="2" fillId="0" borderId="0" xfId="6" applyFont="1" applyAlignment="1">
      <alignment vertical="center"/>
    </xf>
    <xf numFmtId="9" fontId="3" fillId="0" borderId="0" xfId="7" applyFont="1"/>
    <xf numFmtId="0" fontId="3" fillId="0" borderId="0" xfId="6" applyFont="1" applyAlignment="1">
      <alignment vertical="center"/>
    </xf>
    <xf numFmtId="165" fontId="3" fillId="0" borderId="0" xfId="6" applyNumberFormat="1" applyFont="1" applyAlignment="1">
      <alignment horizontal="center" vertical="center"/>
    </xf>
    <xf numFmtId="166" fontId="3" fillId="0" borderId="0" xfId="4" applyNumberFormat="1" applyFont="1"/>
    <xf numFmtId="165" fontId="3" fillId="0" borderId="0" xfId="6" applyNumberFormat="1" applyFont="1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166" fontId="16" fillId="0" borderId="0" xfId="4" applyNumberFormat="1" applyFont="1" applyFill="1"/>
    <xf numFmtId="0" fontId="14" fillId="0" borderId="0" xfId="0" applyFont="1"/>
    <xf numFmtId="166" fontId="19" fillId="0" borderId="0" xfId="4" applyNumberFormat="1" applyFont="1" applyFill="1"/>
    <xf numFmtId="166" fontId="20" fillId="4" borderId="0" xfId="4" applyNumberFormat="1" applyFont="1" applyFill="1"/>
    <xf numFmtId="0" fontId="20" fillId="4" borderId="0" xfId="0" applyFont="1" applyFill="1"/>
    <xf numFmtId="0" fontId="4" fillId="0" borderId="41" xfId="0" applyFont="1" applyBorder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165" fontId="6" fillId="3" borderId="0" xfId="0" applyNumberFormat="1" applyFont="1" applyFill="1" applyAlignment="1">
      <alignment horizontal="right"/>
    </xf>
    <xf numFmtId="166" fontId="6" fillId="3" borderId="0" xfId="4" applyNumberFormat="1" applyFont="1" applyFill="1" applyAlignment="1">
      <alignment horizontal="right"/>
    </xf>
    <xf numFmtId="0" fontId="20" fillId="0" borderId="0" xfId="0" applyFont="1" applyAlignment="1">
      <alignment horizontal="left" indent="1"/>
    </xf>
    <xf numFmtId="165" fontId="20" fillId="0" borderId="0" xfId="0" applyNumberFormat="1" applyFont="1"/>
    <xf numFmtId="165" fontId="20" fillId="0" borderId="0" xfId="0" applyNumberFormat="1" applyFont="1" applyAlignment="1">
      <alignment horizontal="right"/>
    </xf>
    <xf numFmtId="166" fontId="20" fillId="0" borderId="0" xfId="4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6" fontId="4" fillId="0" borderId="0" xfId="4" applyNumberFormat="1" applyFont="1" applyAlignment="1">
      <alignment horizontal="right" vertical="center"/>
    </xf>
    <xf numFmtId="165" fontId="6" fillId="0" borderId="8" xfId="0" applyNumberFormat="1" applyFont="1" applyBorder="1" applyAlignment="1">
      <alignment horizontal="right"/>
    </xf>
    <xf numFmtId="166" fontId="6" fillId="0" borderId="8" xfId="4" applyNumberFormat="1" applyFont="1" applyBorder="1" applyAlignment="1">
      <alignment horizontal="right" vertical="center"/>
    </xf>
    <xf numFmtId="0" fontId="5" fillId="9" borderId="0" xfId="0" applyFont="1" applyFill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5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 wrapText="1"/>
    </xf>
    <xf numFmtId="0" fontId="9" fillId="6" borderId="2" xfId="6" applyFont="1" applyFill="1" applyBorder="1" applyAlignment="1">
      <alignment horizontal="center" vertical="center" wrapText="1"/>
    </xf>
    <xf numFmtId="0" fontId="9" fillId="6" borderId="22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center" vertical="center" wrapText="1"/>
    </xf>
    <xf numFmtId="0" fontId="9" fillId="6" borderId="7" xfId="6" applyFont="1" applyFill="1" applyBorder="1" applyAlignment="1">
      <alignment horizontal="center" vertical="center" wrapText="1"/>
    </xf>
    <xf numFmtId="0" fontId="9" fillId="6" borderId="23" xfId="6" applyFont="1" applyFill="1" applyBorder="1" applyAlignment="1">
      <alignment horizontal="center" vertical="center"/>
    </xf>
    <xf numFmtId="0" fontId="9" fillId="6" borderId="22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6" borderId="3" xfId="6" applyFont="1" applyFill="1" applyBorder="1" applyAlignment="1">
      <alignment horizontal="center" vertical="center" wrapText="1"/>
    </xf>
    <xf numFmtId="0" fontId="9" fillId="6" borderId="23" xfId="6" applyFont="1" applyFill="1" applyBorder="1" applyAlignment="1">
      <alignment horizontal="center" vertical="center" wrapText="1"/>
    </xf>
    <xf numFmtId="0" fontId="9" fillId="6" borderId="21" xfId="6" applyFont="1" applyFill="1" applyBorder="1" applyAlignment="1">
      <alignment horizontal="center" vertical="center" wrapText="1"/>
    </xf>
    <xf numFmtId="0" fontId="9" fillId="6" borderId="5" xfId="6" applyFont="1" applyFill="1" applyBorder="1" applyAlignment="1">
      <alignment horizontal="center" vertical="center" wrapText="1"/>
    </xf>
    <xf numFmtId="0" fontId="9" fillId="2" borderId="18" xfId="6" applyFont="1" applyFill="1" applyBorder="1" applyAlignment="1">
      <alignment horizontal="center" vertical="center"/>
    </xf>
    <xf numFmtId="0" fontId="9" fillId="2" borderId="24" xfId="6" applyFont="1" applyFill="1" applyBorder="1" applyAlignment="1">
      <alignment horizontal="center" vertical="center"/>
    </xf>
    <xf numFmtId="0" fontId="9" fillId="2" borderId="20" xfId="6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5" fillId="6" borderId="2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11" applyFont="1" applyAlignment="1">
      <alignment horizontal="center" vertical="center"/>
    </xf>
    <xf numFmtId="0" fontId="25" fillId="0" borderId="0" xfId="6" applyFont="1" applyAlignment="1">
      <alignment horizontal="center"/>
    </xf>
    <xf numFmtId="0" fontId="26" fillId="0" borderId="0" xfId="6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2">
    <cellStyle name="Millares" xfId="3" builtinId="3"/>
    <cellStyle name="Millares 2" xfId="10" xr:uid="{F571BEF1-F193-49C8-8344-2FB3F32A5906}"/>
    <cellStyle name="Normal" xfId="0" builtinId="0"/>
    <cellStyle name="Normal 10 3" xfId="5" xr:uid="{4CEAF0F0-C32A-4C0A-8B85-85AE57385A4D}"/>
    <cellStyle name="Normal 11" xfId="9" xr:uid="{54B59E18-3F70-4187-87FE-E949389B6139}"/>
    <cellStyle name="Normal 2" xfId="6" xr:uid="{091B6E31-338B-470E-93CB-95B22C822903}"/>
    <cellStyle name="Normal 3" xfId="1" xr:uid="{92940267-1861-42D2-B608-269AF9F37AA8}"/>
    <cellStyle name="Normal 3 2" xfId="11" xr:uid="{6787D55B-D085-468B-A845-D05B380BE9E8}"/>
    <cellStyle name="Porcentaje" xfId="4" builtinId="5"/>
    <cellStyle name="Porcentaje 2" xfId="8" xr:uid="{0F08A89C-1C75-40D6-91E9-426FF55F02F5}"/>
    <cellStyle name="Porcentaje 3" xfId="2" xr:uid="{B1D3D6E7-A874-4520-BA9D-FCFE0666E681}"/>
    <cellStyle name="Porcentaje 3 2" xfId="7" xr:uid="{6D4C8B8E-B6B1-4B2D-9DA8-BAEF3B80E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 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8.0460498320593429E-3"/>
                  <c:y val="-8.20980596963331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F53-4CE3-A69F-8290ADEB5F40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'!$E$67</c:f>
              <c:numCache>
                <c:formatCode>#,##0.0,,</c:formatCode>
                <c:ptCount val="1"/>
                <c:pt idx="0">
                  <c:v>143814059900.46002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3-4CE3-A69F-8290ADEB5F40}"/>
            </c:ext>
          </c:extLst>
        </c:ser>
        <c:ser>
          <c:idx val="0"/>
          <c:order val="1"/>
          <c:tx>
            <c:strRef>
              <c:f>'Gráfico 1 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5.9911663557046487E-4"/>
                  <c:y val="1.22665541983089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7086491788809"/>
                      <c:h val="2.84919007965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F53-4CE3-A69F-8290ADEB5F40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'!$E$69</c:f>
              <c:numCache>
                <c:formatCode>#,##0.0,,</c:formatCode>
                <c:ptCount val="1"/>
                <c:pt idx="0">
                  <c:v>19702568784.43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3-4CE3-A69F-8290ADEB5F40}"/>
            </c:ext>
          </c:extLst>
        </c:ser>
        <c:ser>
          <c:idx val="2"/>
          <c:order val="2"/>
          <c:tx>
            <c:strRef>
              <c:f>'Gráfico 1 '!$C$70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F53-4CE3-A69F-8290ADEB5F40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'!$E$70</c:f>
              <c:numCache>
                <c:formatCode>#,##0.0,,</c:formatCode>
                <c:ptCount val="1"/>
                <c:pt idx="0">
                  <c:v>22040562001.059998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3-4CE3-A69F-8290ADEB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"/>
          <c:y val="0.55068192672305361"/>
          <c:w val="0.28267007088244578"/>
          <c:h val="0.129399574921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8-4932-B1F6-C563D727103D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8-4932-B1F6-C563D727103D}"/>
              </c:ext>
            </c:extLst>
          </c:dPt>
          <c:dLbls>
            <c:dLbl>
              <c:idx val="0"/>
              <c:layout>
                <c:manualLayout>
                  <c:x val="-3.974284190735599E-3"/>
                  <c:y val="9.98498598692112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8-4932-B1F6-C563D727103D}"/>
                </c:ext>
              </c:extLst>
            </c:dLbl>
            <c:dLbl>
              <c:idx val="1"/>
              <c:layout>
                <c:manualLayout>
                  <c:x val="-2.104962410156288E-3"/>
                  <c:y val="8.09083932882813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8-4932-B1F6-C563D72710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 '!$G$66:$H$67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 '!$G$68:$H$68</c:f>
              <c:numCache>
                <c:formatCode>#,##0.0,,</c:formatCode>
                <c:ptCount val="2"/>
                <c:pt idx="0">
                  <c:v>-87704266250.489929</c:v>
                </c:pt>
                <c:pt idx="1">
                  <c:v>-109744828251.54993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8-4932-B1F6-C563D72710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18458660210355E-2"/>
          <c:y val="9.8825777710232168E-2"/>
          <c:w val="0.95424376771948582"/>
          <c:h val="0.811959079000685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 '!$C$67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'!$D$67</c:f>
              <c:numCache>
                <c:formatCode>#,##0.0,,</c:formatCode>
                <c:ptCount val="1"/>
                <c:pt idx="0">
                  <c:v>73361797762.690079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1EA-9A1A-2C8B3F204347}"/>
            </c:ext>
          </c:extLst>
        </c:ser>
        <c:ser>
          <c:idx val="1"/>
          <c:order val="1"/>
          <c:tx>
            <c:strRef>
              <c:f>'Gráfico 1 '!$C$68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596574800466688E-3"/>
                  <c:y val="-2.359554924772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B-4DA9-82AA-A9E0D3AD08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'!$D$68</c:f>
              <c:numCache>
                <c:formatCode>#,##0.0,,</c:formatCode>
                <c:ptCount val="1"/>
                <c:pt idx="0">
                  <c:v>2005871.7099999997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1EA-9A1A-2C8B3F204347}"/>
            </c:ext>
          </c:extLst>
        </c:ser>
        <c:ser>
          <c:idx val="2"/>
          <c:order val="2"/>
          <c:tx>
            <c:strRef>
              <c:f>'Gráfico 1 '!$C$69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'!$D$69</c:f>
              <c:numCache>
                <c:formatCode>#,##0.0,,</c:formatCode>
                <c:ptCount val="1"/>
                <c:pt idx="0">
                  <c:v>2448558800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A-41EA-9A1A-2C8B3F2043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  <c:min val="0.9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INDUSTRIA, COMERCIO Y MIPYMES (MICM)- RD$35,549.1 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EDUCACIÓN- RD$26,372.0 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>
              <a:latin typeface="Avenir Next LT Pro" panose="020B0504020202020204" pitchFamily="34" charset="0"/>
            </a:rPr>
            <a:t>MINISTERIO DE SALUD PÚBLICA Y ASISTENCIA SOCIAL- RD$17,939.3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4B3F4ACA-CB06-4BDB-8176-992D2B349A9D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81FA7E17-2025-4FC6-A88F-4BFBA6E362E4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6F35DECC-4AA0-433E-9C8D-5BAEED0DA4CA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ED3663F2-CC56-4143-B6FB-54B3E5DB2C55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7F500022-0191-4515-BBE3-4C2C1C40AE39}" type="presOf" srcId="{FC589FEF-AC94-4DC7-AE9E-B8C076BACC18}" destId="{6F35DECC-4AA0-433E-9C8D-5BAEED0DA4CA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02743167-57DD-48F9-BF2A-DA44C2D8D1AA}" type="presOf" srcId="{77D3D4A4-C7E3-430D-8E87-3594C9B7A2E4}" destId="{4B3F4ACA-CB06-4BDB-8176-992D2B349A9D}" srcOrd="0" destOrd="0" presId="urn:microsoft.com/office/officeart/2008/layout/VerticalCurvedList"/>
    <dgm:cxn modelId="{26BA398E-9F07-4D0A-AD71-60348FB744BC}" type="presOf" srcId="{E5BFB8AE-9B5C-4E76-B0D8-7E9218C2964C}" destId="{C2627A84-43FD-44B3-A491-AEACCEBCB7B4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90B3F2CE-6719-4DF3-ABC2-35379ABB4F57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DC4644B6-F0F2-4500-A99E-97CE3D7CF1F4}" type="presParOf" srcId="{56068E8E-1C89-452D-A721-A900863EF127}" destId="{0B3B6563-5E51-48CA-A4FC-A548B15FFA33}" srcOrd="0" destOrd="0" presId="urn:microsoft.com/office/officeart/2008/layout/VerticalCurvedList"/>
    <dgm:cxn modelId="{49BA63BD-BD7E-4D9B-A051-45CE8BCA795B}" type="presParOf" srcId="{0B3B6563-5E51-48CA-A4FC-A548B15FFA33}" destId="{FF07C85D-8E72-46EA-9C0D-B250497206DB}" srcOrd="0" destOrd="0" presId="urn:microsoft.com/office/officeart/2008/layout/VerticalCurvedList"/>
    <dgm:cxn modelId="{23ABE472-C6FF-4792-AFE8-A275E2D4F21D}" type="presParOf" srcId="{FF07C85D-8E72-46EA-9C0D-B250497206DB}" destId="{53452F0E-3117-4B6B-AB24-4368E73FFE96}" srcOrd="0" destOrd="0" presId="urn:microsoft.com/office/officeart/2008/layout/VerticalCurvedList"/>
    <dgm:cxn modelId="{2D3E3D19-72E2-4578-9824-DFE3C5AE9ED0}" type="presParOf" srcId="{FF07C85D-8E72-46EA-9C0D-B250497206DB}" destId="{C2627A84-43FD-44B3-A491-AEACCEBCB7B4}" srcOrd="1" destOrd="0" presId="urn:microsoft.com/office/officeart/2008/layout/VerticalCurvedList"/>
    <dgm:cxn modelId="{CE7677F3-9C47-4282-9B5B-0BE455CDE557}" type="presParOf" srcId="{FF07C85D-8E72-46EA-9C0D-B250497206DB}" destId="{B5426CF8-E7FE-47E6-92CC-262E407CB496}" srcOrd="2" destOrd="0" presId="urn:microsoft.com/office/officeart/2008/layout/VerticalCurvedList"/>
    <dgm:cxn modelId="{FB17EEA5-01D0-47AB-90F6-E6CF6DBD8264}" type="presParOf" srcId="{FF07C85D-8E72-46EA-9C0D-B250497206DB}" destId="{AF6A8F50-5CBE-46F6-A666-77A0FB018FD5}" srcOrd="3" destOrd="0" presId="urn:microsoft.com/office/officeart/2008/layout/VerticalCurvedList"/>
    <dgm:cxn modelId="{B5A18144-8DC7-4EBA-B294-9B6A991B85FB}" type="presParOf" srcId="{0B3B6563-5E51-48CA-A4FC-A548B15FFA33}" destId="{424D1EFC-7987-475A-8A20-7AEE43F3EB05}" srcOrd="1" destOrd="0" presId="urn:microsoft.com/office/officeart/2008/layout/VerticalCurvedList"/>
    <dgm:cxn modelId="{0F1361F6-4B8B-469F-9A01-75BBA44CB9D8}" type="presParOf" srcId="{0B3B6563-5E51-48CA-A4FC-A548B15FFA33}" destId="{23D740F8-20B2-4D7F-8326-22F17C5284AD}" srcOrd="2" destOrd="0" presId="urn:microsoft.com/office/officeart/2008/layout/VerticalCurvedList"/>
    <dgm:cxn modelId="{63FBCF18-CDAA-4840-B062-3067C6C8AA6A}" type="presParOf" srcId="{23D740F8-20B2-4D7F-8326-22F17C5284AD}" destId="{73ECA6C0-5A1B-4984-99FF-B344489FC794}" srcOrd="0" destOrd="0" presId="urn:microsoft.com/office/officeart/2008/layout/VerticalCurvedList"/>
    <dgm:cxn modelId="{F6881F45-984D-4EC1-9A8E-EB1DBC53CFB7}" type="presParOf" srcId="{0B3B6563-5E51-48CA-A4FC-A548B15FFA33}" destId="{4B3F4ACA-CB06-4BDB-8176-992D2B349A9D}" srcOrd="3" destOrd="0" presId="urn:microsoft.com/office/officeart/2008/layout/VerticalCurvedList"/>
    <dgm:cxn modelId="{DCF6A35C-C491-4BD0-B685-B9A2EE55A4F6}" type="presParOf" srcId="{0B3B6563-5E51-48CA-A4FC-A548B15FFA33}" destId="{81FA7E17-2025-4FC6-A88F-4BFBA6E362E4}" srcOrd="4" destOrd="0" presId="urn:microsoft.com/office/officeart/2008/layout/VerticalCurvedList"/>
    <dgm:cxn modelId="{ECEAE84B-2CF5-49DF-9FB9-DD443B69237B}" type="presParOf" srcId="{81FA7E17-2025-4FC6-A88F-4BFBA6E362E4}" destId="{E61520DF-3576-4582-BADA-1BED0219DDD3}" srcOrd="0" destOrd="0" presId="urn:microsoft.com/office/officeart/2008/layout/VerticalCurvedList"/>
    <dgm:cxn modelId="{C4C357CB-5BE2-43D9-A0A1-3231299A4D85}" type="presParOf" srcId="{0B3B6563-5E51-48CA-A4FC-A548B15FFA33}" destId="{6F35DECC-4AA0-433E-9C8D-5BAEED0DA4CA}" srcOrd="5" destOrd="0" presId="urn:microsoft.com/office/officeart/2008/layout/VerticalCurvedList"/>
    <dgm:cxn modelId="{6E442C0F-3D0A-46A7-842F-422F848DA5A3}" type="presParOf" srcId="{0B3B6563-5E51-48CA-A4FC-A548B15FFA33}" destId="{ED3663F2-CC56-4143-B6FB-54B3E5DB2C55}" srcOrd="6" destOrd="0" presId="urn:microsoft.com/office/officeart/2008/layout/VerticalCurvedList"/>
    <dgm:cxn modelId="{BEF983D8-1F95-40DC-9BA1-51A492CEA794}" type="presParOf" srcId="{ED3663F2-CC56-4143-B6FB-54B3E5DB2C55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INDUSTRIA, COMERCIO Y MIPYMES (MICM)- RD$35,549.1 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4B3F4ACA-CB06-4BDB-8176-992D2B349A9D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EDUCACIÓN- RD$26,372.0 millones </a:t>
          </a:r>
        </a:p>
      </dsp:txBody>
      <dsp:txXfrm>
        <a:off x="594692" y="1118235"/>
        <a:ext cx="8914203" cy="559117"/>
      </dsp:txXfrm>
    </dsp:sp>
    <dsp:sp modelId="{E61520DF-3576-4582-BADA-1BED0219DDD3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F35DECC-4AA0-433E-9C8D-5BAEED0DA4CA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SOCIAL- RD$17,939.3 millones</a:t>
          </a:r>
        </a:p>
      </dsp:txBody>
      <dsp:txXfrm>
        <a:off x="391453" y="1956911"/>
        <a:ext cx="9117442" cy="559117"/>
      </dsp:txXfrm>
    </dsp:sp>
    <dsp:sp modelId="{72F76BC3-7E83-444A-B625-57A807A27486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653567</xdr:colOff>
      <xdr:row>7</xdr:row>
      <xdr:rowOff>112282</xdr:rowOff>
    </xdr:from>
    <xdr:to>
      <xdr:col>9</xdr:col>
      <xdr:colOff>70747</xdr:colOff>
      <xdr:row>42</xdr:row>
      <xdr:rowOff>110490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C34CF1-36CB-4CEF-AC00-D449AFD35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1118288</xdr:colOff>
      <xdr:row>28</xdr:row>
      <xdr:rowOff>82187</xdr:rowOff>
    </xdr:from>
    <xdr:to>
      <xdr:col>15</xdr:col>
      <xdr:colOff>524376</xdr:colOff>
      <xdr:row>63</xdr:row>
      <xdr:rowOff>8527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C70E21-F5C3-4405-A629-36D0F1F7E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364938</xdr:colOff>
      <xdr:row>6</xdr:row>
      <xdr:rowOff>99544</xdr:rowOff>
    </xdr:from>
    <xdr:to>
      <xdr:col>5</xdr:col>
      <xdr:colOff>835585</xdr:colOff>
      <xdr:row>34</xdr:row>
      <xdr:rowOff>132040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43E557-7B98-4DB9-8F7F-1A0290F4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114300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8FF1977E-9295-488D-A6EC-97FAB553A413}"/>
            </a:ext>
          </a:extLst>
        </xdr:cNvPr>
        <xdr:cNvSpPr>
          <a:spLocks noChangeAspect="1" noChangeArrowheads="1"/>
        </xdr:cNvSpPr>
      </xdr:nvSpPr>
      <xdr:spPr bwMode="auto">
        <a:xfrm>
          <a:off x="53340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266700</xdr:colOff>
      <xdr:row>6</xdr:row>
      <xdr:rowOff>161925</xdr:rowOff>
    </xdr:from>
    <xdr:to>
      <xdr:col>18</xdr:col>
      <xdr:colOff>722414</xdr:colOff>
      <xdr:row>50</xdr:row>
      <xdr:rowOff>8496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44C1B0-084C-4720-9BA3-BC3219FE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1304925"/>
          <a:ext cx="11885714" cy="82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617801A-6398-4D7D-AF60-B9EBA22AB14C}"/>
            </a:ext>
          </a:extLst>
        </xdr:cNvPr>
        <xdr:cNvGrpSpPr/>
      </xdr:nvGrpSpPr>
      <xdr:grpSpPr>
        <a:xfrm>
          <a:off x="1835525" y="876300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A0BB706A-FB2A-418B-4A19-78ABEE8E5BB9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4F626010-7994-7C0E-8E76-74B737CF3FFB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56A54EC3-48BF-F825-AE5F-A09AE979647B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AB58660D-6871-E220-B634-EBE78068CFAB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165652</xdr:colOff>
      <xdr:row>2</xdr:row>
      <xdr:rowOff>1</xdr:rowOff>
    </xdr:from>
    <xdr:ext cx="13688038" cy="8837704"/>
    <xdr:pic>
      <xdr:nvPicPr>
        <xdr:cNvPr id="2" name="Imagen 1">
          <a:extLst>
            <a:ext uri="{FF2B5EF4-FFF2-40B4-BE49-F238E27FC236}">
              <a16:creationId xmlns:a16="http://schemas.microsoft.com/office/drawing/2014/main" id="{36FB75D7-6C42-4EF3-973F-E9B9FCDC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0326" y="386523"/>
          <a:ext cx="13688038" cy="88377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eguero\AppData\Local\Microsoft\Windows\INetCache\Content.Outlook\VMTOGW2O\Informe%20Mensual%20de%20Ejecuci&#243;n%20Presupuestaria%20Noviembre%202022%20-%20%20Figuras%20y%20Anexos%20Mar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1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2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 -np"/>
      <sheetName val="Anexo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682F-37DB-4306-9F3B-C47DAD22BD3B}">
  <dimension ref="B4:U340"/>
  <sheetViews>
    <sheetView showGridLines="0" tabSelected="1" zoomScale="60" zoomScaleNormal="60" workbookViewId="0">
      <selection activeCell="V37" sqref="V37"/>
    </sheetView>
  </sheetViews>
  <sheetFormatPr baseColWidth="10" defaultColWidth="11.42578125" defaultRowHeight="15" x14ac:dyDescent="0.25"/>
  <cols>
    <col min="3" max="3" width="16.85546875" customWidth="1"/>
    <col min="4" max="4" width="24.5703125" customWidth="1"/>
    <col min="5" max="5" width="20.140625" customWidth="1"/>
    <col min="6" max="6" width="17.5703125" customWidth="1"/>
    <col min="7" max="7" width="22.42578125" bestFit="1" customWidth="1"/>
    <col min="8" max="8" width="21.7109375" customWidth="1"/>
    <col min="9" max="9" width="18" customWidth="1"/>
    <col min="10" max="10" width="19" customWidth="1"/>
    <col min="11" max="11" width="20" bestFit="1" customWidth="1"/>
    <col min="13" max="13" width="13.28515625" bestFit="1" customWidth="1"/>
  </cols>
  <sheetData>
    <row r="4" spans="4:16" ht="23.25" x14ac:dyDescent="0.35">
      <c r="D4" s="326" t="s">
        <v>637</v>
      </c>
      <c r="E4" s="326"/>
      <c r="F4" s="326"/>
      <c r="G4" s="326"/>
      <c r="H4" s="326"/>
      <c r="I4" s="326"/>
      <c r="J4" s="326"/>
      <c r="K4" s="326"/>
      <c r="L4" s="326"/>
    </row>
    <row r="5" spans="4:16" ht="23.25" x14ac:dyDescent="0.35">
      <c r="D5" s="327" t="s">
        <v>638</v>
      </c>
      <c r="E5" s="327"/>
      <c r="F5" s="327"/>
      <c r="G5" s="327"/>
      <c r="H5" s="327"/>
      <c r="I5" s="327"/>
      <c r="J5" s="327"/>
      <c r="K5" s="327"/>
      <c r="L5" s="327"/>
      <c r="M5" s="2"/>
      <c r="N5" s="2"/>
      <c r="O5" s="2"/>
      <c r="P5" s="2"/>
    </row>
    <row r="17" spans="21:21" ht="15.75" x14ac:dyDescent="0.25">
      <c r="U17" s="77"/>
    </row>
    <row r="64" spans="6:6" x14ac:dyDescent="0.25">
      <c r="F64" s="78"/>
    </row>
    <row r="66" spans="3:10" x14ac:dyDescent="0.25">
      <c r="C66" s="79" t="s">
        <v>639</v>
      </c>
      <c r="D66" s="79" t="s">
        <v>640</v>
      </c>
      <c r="E66" s="79" t="s">
        <v>641</v>
      </c>
      <c r="G66" s="255" t="s">
        <v>642</v>
      </c>
      <c r="H66" s="255" t="s">
        <v>643</v>
      </c>
    </row>
    <row r="67" spans="3:10" x14ac:dyDescent="0.25">
      <c r="C67" s="80" t="s">
        <v>644</v>
      </c>
      <c r="D67" s="81">
        <v>73361797762.690079</v>
      </c>
      <c r="E67" s="81">
        <v>143814059900.46002</v>
      </c>
      <c r="F67" s="82"/>
      <c r="G67" s="255"/>
      <c r="H67" s="255"/>
    </row>
    <row r="68" spans="3:10" ht="15" customHeight="1" x14ac:dyDescent="0.25">
      <c r="C68" s="80" t="s">
        <v>645</v>
      </c>
      <c r="D68" s="81">
        <v>2005871.7099999997</v>
      </c>
      <c r="E68" s="81">
        <v>0</v>
      </c>
      <c r="F68" s="82"/>
      <c r="G68" s="81">
        <f>H68+E70</f>
        <v>-87704266250.489929</v>
      </c>
      <c r="H68" s="81">
        <f>(D67+D68+D69)-(E67+E69+E70)</f>
        <v>-109744828251.54993</v>
      </c>
    </row>
    <row r="69" spans="3:10" x14ac:dyDescent="0.25">
      <c r="C69" s="80" t="s">
        <v>646</v>
      </c>
      <c r="D69" s="81">
        <v>2448558800</v>
      </c>
      <c r="E69" s="81">
        <v>19702568784.43</v>
      </c>
      <c r="G69" s="78"/>
      <c r="H69" s="83"/>
      <c r="I69" s="84"/>
      <c r="J69" s="85"/>
    </row>
    <row r="70" spans="3:10" x14ac:dyDescent="0.25">
      <c r="C70" s="80" t="s">
        <v>647</v>
      </c>
      <c r="D70" s="81">
        <v>0</v>
      </c>
      <c r="E70" s="81">
        <v>22040562001.059998</v>
      </c>
      <c r="G70" s="78"/>
      <c r="H70" s="83"/>
      <c r="I70" s="86"/>
      <c r="J70" s="87"/>
    </row>
    <row r="71" spans="3:10" x14ac:dyDescent="0.25">
      <c r="G71" s="78"/>
    </row>
    <row r="72" spans="3:10" x14ac:dyDescent="0.25">
      <c r="C72" s="1" t="s">
        <v>648</v>
      </c>
      <c r="F72" s="88"/>
      <c r="G72" s="87"/>
    </row>
    <row r="73" spans="3:10" x14ac:dyDescent="0.25">
      <c r="C73" s="89" t="s">
        <v>649</v>
      </c>
      <c r="D73" s="90"/>
      <c r="E73" s="91"/>
    </row>
    <row r="74" spans="3:10" x14ac:dyDescent="0.25">
      <c r="C74" s="2" t="s">
        <v>779</v>
      </c>
    </row>
    <row r="75" spans="3:10" x14ac:dyDescent="0.25">
      <c r="C75" s="1" t="s">
        <v>5</v>
      </c>
    </row>
    <row r="88" spans="4:5" x14ac:dyDescent="0.25">
      <c r="D88" s="92">
        <f>D67+D68+D69</f>
        <v>75812362434.400085</v>
      </c>
      <c r="E88" s="92">
        <f>E67+E69+E70</f>
        <v>185557190685.95001</v>
      </c>
    </row>
    <row r="90" spans="4:5" x14ac:dyDescent="0.25">
      <c r="D90" s="93">
        <f>D88-E88</f>
        <v>-109744828251.54993</v>
      </c>
    </row>
    <row r="340" spans="2:2" x14ac:dyDescent="0.25">
      <c r="B340" t="s">
        <v>7</v>
      </c>
    </row>
  </sheetData>
  <mergeCells count="4">
    <mergeCell ref="D4:L4"/>
    <mergeCell ref="D5:L5"/>
    <mergeCell ref="G66:G67"/>
    <mergeCell ref="H66:H6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6AA5-6D72-49CB-9052-C09FFFAEAC76}">
  <dimension ref="B3:G558"/>
  <sheetViews>
    <sheetView showGridLines="0" zoomScale="90" zoomScaleNormal="90" workbookViewId="0">
      <selection activeCell="H11" sqref="H11"/>
    </sheetView>
  </sheetViews>
  <sheetFormatPr baseColWidth="10" defaultColWidth="9.140625" defaultRowHeight="14.25" x14ac:dyDescent="0.2"/>
  <cols>
    <col min="1" max="1" width="9.140625" style="2"/>
    <col min="2" max="2" width="137.28515625" style="2" bestFit="1" customWidth="1"/>
    <col min="3" max="3" width="23.7109375" style="2" customWidth="1"/>
    <col min="4" max="4" width="17.28515625" style="2" bestFit="1" customWidth="1"/>
    <col min="5" max="5" width="15.5703125" style="2" bestFit="1" customWidth="1"/>
    <col min="6" max="6" width="13.140625" style="2" bestFit="1" customWidth="1"/>
    <col min="7" max="7" width="9.140625" style="2"/>
    <col min="8" max="8" width="19.85546875" style="2" bestFit="1" customWidth="1"/>
    <col min="9" max="9" width="18" style="2" bestFit="1" customWidth="1"/>
    <col min="10" max="10" width="17.140625" style="2" bestFit="1" customWidth="1"/>
    <col min="11" max="11" width="17.7109375" style="2" bestFit="1" customWidth="1"/>
    <col min="12" max="16384" width="9.140625" style="2"/>
  </cols>
  <sheetData>
    <row r="3" spans="2:6" ht="18.75" x14ac:dyDescent="0.2">
      <c r="B3" s="333" t="s">
        <v>584</v>
      </c>
      <c r="C3" s="333"/>
      <c r="D3" s="333"/>
      <c r="E3" s="333"/>
      <c r="F3" s="54"/>
    </row>
    <row r="4" spans="2:6" ht="19.5" thickBot="1" x14ac:dyDescent="0.25">
      <c r="B4" s="334" t="s">
        <v>0</v>
      </c>
      <c r="C4" s="334"/>
      <c r="D4" s="334"/>
      <c r="E4" s="334"/>
      <c r="F4" s="55"/>
    </row>
    <row r="5" spans="2:6" ht="15" customHeight="1" x14ac:dyDescent="0.2">
      <c r="B5" s="310" t="s">
        <v>1</v>
      </c>
      <c r="C5" s="312" t="s">
        <v>2</v>
      </c>
      <c r="D5" s="312" t="s">
        <v>576</v>
      </c>
      <c r="E5" s="312" t="s">
        <v>3</v>
      </c>
      <c r="F5" s="317" t="s">
        <v>50</v>
      </c>
    </row>
    <row r="6" spans="2:6" ht="15" customHeight="1" x14ac:dyDescent="0.2">
      <c r="B6" s="311"/>
      <c r="C6" s="315"/>
      <c r="D6" s="313"/>
      <c r="E6" s="315"/>
      <c r="F6" s="317"/>
    </row>
    <row r="7" spans="2:6" ht="15.75" thickBot="1" x14ac:dyDescent="0.25">
      <c r="B7" s="56" t="s">
        <v>575</v>
      </c>
      <c r="C7" s="316"/>
      <c r="D7" s="314"/>
      <c r="E7" s="316"/>
      <c r="F7" s="317"/>
    </row>
    <row r="8" spans="2:6" ht="15" x14ac:dyDescent="0.25">
      <c r="B8" s="67" t="s">
        <v>574</v>
      </c>
      <c r="C8" s="57">
        <v>2635779124</v>
      </c>
      <c r="D8" s="57">
        <v>219546169.18000001</v>
      </c>
      <c r="E8" s="57">
        <v>219546169.18000001</v>
      </c>
      <c r="F8" s="57">
        <v>219546169.18000001</v>
      </c>
    </row>
    <row r="9" spans="2:6" ht="15" x14ac:dyDescent="0.25">
      <c r="B9" s="53" t="s">
        <v>573</v>
      </c>
      <c r="C9" s="58">
        <v>2635779124</v>
      </c>
      <c r="D9" s="58">
        <v>219546169.18000001</v>
      </c>
      <c r="E9" s="58">
        <v>219546169.18000001</v>
      </c>
      <c r="F9" s="58">
        <v>219546169.18000001</v>
      </c>
    </row>
    <row r="10" spans="2:6" x14ac:dyDescent="0.2">
      <c r="B10" s="52" t="s">
        <v>585</v>
      </c>
      <c r="C10" s="63">
        <v>2635779124</v>
      </c>
      <c r="D10" s="63">
        <v>219546169.18000001</v>
      </c>
      <c r="E10" s="63">
        <v>219546169.18000001</v>
      </c>
      <c r="F10" s="63">
        <v>219546169.18000001</v>
      </c>
    </row>
    <row r="11" spans="2:6" x14ac:dyDescent="0.2">
      <c r="B11" s="62" t="s">
        <v>570</v>
      </c>
      <c r="C11" s="63">
        <v>2275612323</v>
      </c>
      <c r="D11" s="63">
        <v>189407269.10000002</v>
      </c>
      <c r="E11" s="63">
        <v>189407269.10000002</v>
      </c>
      <c r="F11" s="63">
        <v>189407269.10000002</v>
      </c>
    </row>
    <row r="12" spans="2:6" x14ac:dyDescent="0.2">
      <c r="B12" s="62" t="s">
        <v>586</v>
      </c>
      <c r="C12" s="63">
        <v>360166801</v>
      </c>
      <c r="D12" s="63">
        <v>30138900.079999998</v>
      </c>
      <c r="E12" s="63">
        <v>30138900.079999998</v>
      </c>
      <c r="F12" s="63">
        <v>30138900.079999998</v>
      </c>
    </row>
    <row r="13" spans="2:6" ht="15" x14ac:dyDescent="0.25">
      <c r="B13" s="67" t="s">
        <v>572</v>
      </c>
      <c r="C13" s="57">
        <v>5182940712</v>
      </c>
      <c r="D13" s="57">
        <v>431911710.81000006</v>
      </c>
      <c r="E13" s="57">
        <v>431911710.81000006</v>
      </c>
      <c r="F13" s="57">
        <v>431911710.81</v>
      </c>
    </row>
    <row r="14" spans="2:6" ht="15" x14ac:dyDescent="0.25">
      <c r="B14" s="53" t="s">
        <v>571</v>
      </c>
      <c r="C14" s="58">
        <v>5182940712</v>
      </c>
      <c r="D14" s="58">
        <v>431911710.81000006</v>
      </c>
      <c r="E14" s="58">
        <v>431911710.81000006</v>
      </c>
      <c r="F14" s="58">
        <v>431911710.81</v>
      </c>
    </row>
    <row r="15" spans="2:6" x14ac:dyDescent="0.2">
      <c r="B15" s="52" t="s">
        <v>587</v>
      </c>
      <c r="C15" s="63">
        <v>5182940712</v>
      </c>
      <c r="D15" s="63">
        <v>431911710.81000006</v>
      </c>
      <c r="E15" s="63">
        <v>431911710.81000006</v>
      </c>
      <c r="F15" s="63">
        <v>431911710.81</v>
      </c>
    </row>
    <row r="16" spans="2:6" x14ac:dyDescent="0.2">
      <c r="B16" s="62" t="s">
        <v>570</v>
      </c>
      <c r="C16" s="63">
        <v>4853188266</v>
      </c>
      <c r="D16" s="63">
        <v>395975197.45000005</v>
      </c>
      <c r="E16" s="63">
        <v>395975197.45000005</v>
      </c>
      <c r="F16" s="63">
        <v>395975197.44999999</v>
      </c>
    </row>
    <row r="17" spans="2:6" x14ac:dyDescent="0.2">
      <c r="B17" s="62" t="s">
        <v>586</v>
      </c>
      <c r="C17" s="63">
        <v>329752446</v>
      </c>
      <c r="D17" s="63">
        <v>35936513.359999999</v>
      </c>
      <c r="E17" s="63">
        <v>35936513.359999999</v>
      </c>
      <c r="F17" s="63">
        <v>35936513.359999999</v>
      </c>
    </row>
    <row r="18" spans="2:6" ht="15" x14ac:dyDescent="0.25">
      <c r="B18" s="67" t="s">
        <v>569</v>
      </c>
      <c r="C18" s="57">
        <v>86044434138</v>
      </c>
      <c r="D18" s="57">
        <v>15529365077.790001</v>
      </c>
      <c r="E18" s="57">
        <v>14139716755.699997</v>
      </c>
      <c r="F18" s="57">
        <v>9380894031.2199955</v>
      </c>
    </row>
    <row r="19" spans="2:6" ht="15" x14ac:dyDescent="0.25">
      <c r="B19" s="53" t="s">
        <v>568</v>
      </c>
      <c r="C19" s="58">
        <v>17247695602</v>
      </c>
      <c r="D19" s="58">
        <v>3414289966.2700009</v>
      </c>
      <c r="E19" s="58">
        <v>2424850277.2099996</v>
      </c>
      <c r="F19" s="58">
        <v>2199685874.0799999</v>
      </c>
    </row>
    <row r="20" spans="2:6" x14ac:dyDescent="0.2">
      <c r="B20" s="52" t="s">
        <v>567</v>
      </c>
      <c r="C20" s="63">
        <v>11829710949</v>
      </c>
      <c r="D20" s="63">
        <v>1084891197.8200002</v>
      </c>
      <c r="E20" s="63">
        <v>1075907326.48</v>
      </c>
      <c r="F20" s="63">
        <v>1277844390.1100001</v>
      </c>
    </row>
    <row r="21" spans="2:6" x14ac:dyDescent="0.2">
      <c r="B21" s="62" t="s">
        <v>588</v>
      </c>
      <c r="C21" s="63">
        <v>2275510502</v>
      </c>
      <c r="D21" s="63">
        <v>273201937.31</v>
      </c>
      <c r="E21" s="63">
        <v>264218065.97000003</v>
      </c>
      <c r="F21" s="63">
        <v>198468062.96000004</v>
      </c>
    </row>
    <row r="22" spans="2:6" x14ac:dyDescent="0.2">
      <c r="B22" s="62" t="s">
        <v>589</v>
      </c>
      <c r="C22" s="63">
        <v>5242781293</v>
      </c>
      <c r="D22" s="63">
        <v>125096009.48</v>
      </c>
      <c r="E22" s="63">
        <v>125096009.48</v>
      </c>
      <c r="F22" s="63">
        <v>342007760.35000002</v>
      </c>
    </row>
    <row r="23" spans="2:6" x14ac:dyDescent="0.2">
      <c r="B23" s="62" t="s">
        <v>586</v>
      </c>
      <c r="C23" s="63">
        <v>4131252043</v>
      </c>
      <c r="D23" s="63">
        <v>648826311.58000004</v>
      </c>
      <c r="E23" s="63">
        <v>648826311.58000004</v>
      </c>
      <c r="F23" s="63">
        <v>688050475.89999998</v>
      </c>
    </row>
    <row r="24" spans="2:6" x14ac:dyDescent="0.2">
      <c r="B24" s="62" t="s">
        <v>590</v>
      </c>
      <c r="C24" s="63">
        <v>180167111</v>
      </c>
      <c r="D24" s="63">
        <v>37766939.450000003</v>
      </c>
      <c r="E24" s="63">
        <v>37766939.450000003</v>
      </c>
      <c r="F24" s="63">
        <v>49318090.900000006</v>
      </c>
    </row>
    <row r="25" spans="2:6" x14ac:dyDescent="0.2">
      <c r="B25" s="52" t="s">
        <v>566</v>
      </c>
      <c r="C25" s="63">
        <v>78499128</v>
      </c>
      <c r="D25" s="63">
        <v>6176874.71</v>
      </c>
      <c r="E25" s="63">
        <v>24256962.93</v>
      </c>
      <c r="F25" s="63">
        <v>23337926.09</v>
      </c>
    </row>
    <row r="26" spans="2:6" x14ac:dyDescent="0.2">
      <c r="B26" s="62" t="s">
        <v>588</v>
      </c>
      <c r="C26" s="63">
        <v>78499128</v>
      </c>
      <c r="D26" s="63">
        <v>6176874.71</v>
      </c>
      <c r="E26" s="63">
        <v>24256962.93</v>
      </c>
      <c r="F26" s="63">
        <v>23337926.09</v>
      </c>
    </row>
    <row r="27" spans="2:6" x14ac:dyDescent="0.2">
      <c r="B27" s="52" t="s">
        <v>591</v>
      </c>
      <c r="C27" s="63">
        <v>2539128440</v>
      </c>
      <c r="D27" s="63">
        <v>1289821725.9400003</v>
      </c>
      <c r="E27" s="63">
        <v>344194799.38999999</v>
      </c>
      <c r="F27" s="63">
        <v>199085527.10999998</v>
      </c>
    </row>
    <row r="28" spans="2:6" x14ac:dyDescent="0.2">
      <c r="B28" s="62" t="s">
        <v>565</v>
      </c>
      <c r="C28" s="63">
        <v>2539128440</v>
      </c>
      <c r="D28" s="63">
        <v>1289821725.9400003</v>
      </c>
      <c r="E28" s="63">
        <v>344194799.38999999</v>
      </c>
      <c r="F28" s="63">
        <v>199085527.10999998</v>
      </c>
    </row>
    <row r="29" spans="2:6" x14ac:dyDescent="0.2">
      <c r="B29" s="52" t="s">
        <v>564</v>
      </c>
      <c r="C29" s="63">
        <v>118136404</v>
      </c>
      <c r="D29" s="63">
        <v>13461178.820000002</v>
      </c>
      <c r="E29" s="63">
        <v>10090414.130000001</v>
      </c>
      <c r="F29" s="63">
        <v>10224007.65</v>
      </c>
    </row>
    <row r="30" spans="2:6" x14ac:dyDescent="0.2">
      <c r="B30" s="62" t="s">
        <v>563</v>
      </c>
      <c r="C30" s="63">
        <v>118136404</v>
      </c>
      <c r="D30" s="63">
        <v>13461178.820000002</v>
      </c>
      <c r="E30" s="63">
        <v>10090414.130000001</v>
      </c>
      <c r="F30" s="63">
        <v>10224007.65</v>
      </c>
    </row>
    <row r="31" spans="2:6" x14ac:dyDescent="0.2">
      <c r="B31" s="52" t="s">
        <v>562</v>
      </c>
      <c r="C31" s="63">
        <v>182681576</v>
      </c>
      <c r="D31" s="63">
        <v>25730470.649999999</v>
      </c>
      <c r="E31" s="63">
        <v>25369400.920000002</v>
      </c>
      <c r="F31" s="63">
        <v>13541434.709999997</v>
      </c>
    </row>
    <row r="32" spans="2:6" x14ac:dyDescent="0.2">
      <c r="B32" s="62" t="s">
        <v>560</v>
      </c>
      <c r="C32" s="63">
        <v>182681576</v>
      </c>
      <c r="D32" s="63">
        <v>25730470.649999999</v>
      </c>
      <c r="E32" s="63">
        <v>25369400.920000002</v>
      </c>
      <c r="F32" s="63">
        <v>13541434.709999997</v>
      </c>
    </row>
    <row r="33" spans="2:6" x14ac:dyDescent="0.2">
      <c r="B33" s="52" t="s">
        <v>561</v>
      </c>
      <c r="C33" s="63">
        <v>94739958</v>
      </c>
      <c r="D33" s="63">
        <v>16088197.019999998</v>
      </c>
      <c r="E33" s="63">
        <v>15644923.73</v>
      </c>
      <c r="F33" s="63">
        <v>6668863.5499999998</v>
      </c>
    </row>
    <row r="34" spans="2:6" x14ac:dyDescent="0.2">
      <c r="B34" s="62" t="s">
        <v>560</v>
      </c>
      <c r="C34" s="63">
        <v>94739958</v>
      </c>
      <c r="D34" s="63">
        <v>16088197.019999998</v>
      </c>
      <c r="E34" s="63">
        <v>15644923.73</v>
      </c>
      <c r="F34" s="63">
        <v>6668863.5499999998</v>
      </c>
    </row>
    <row r="35" spans="2:6" x14ac:dyDescent="0.2">
      <c r="B35" s="52" t="s">
        <v>559</v>
      </c>
      <c r="C35" s="63">
        <v>74060196</v>
      </c>
      <c r="D35" s="63">
        <v>3508418.7700000005</v>
      </c>
      <c r="E35" s="63">
        <v>4517006.6500000004</v>
      </c>
      <c r="F35" s="63">
        <v>2374271.0699999998</v>
      </c>
    </row>
    <row r="36" spans="2:6" x14ac:dyDescent="0.2">
      <c r="B36" s="62" t="s">
        <v>592</v>
      </c>
      <c r="C36" s="63">
        <v>74060196</v>
      </c>
      <c r="D36" s="63">
        <v>3508418.7700000005</v>
      </c>
      <c r="E36" s="63">
        <v>4517006.6500000004</v>
      </c>
      <c r="F36" s="63">
        <v>2374271.0699999998</v>
      </c>
    </row>
    <row r="37" spans="2:6" x14ac:dyDescent="0.2">
      <c r="B37" s="52" t="s">
        <v>558</v>
      </c>
      <c r="C37" s="63">
        <v>91627547</v>
      </c>
      <c r="D37" s="63">
        <v>8913176.5200000014</v>
      </c>
      <c r="E37" s="63">
        <v>10646204.620000001</v>
      </c>
      <c r="F37" s="63">
        <v>9946707.879999999</v>
      </c>
    </row>
    <row r="38" spans="2:6" x14ac:dyDescent="0.2">
      <c r="B38" s="62" t="s">
        <v>557</v>
      </c>
      <c r="C38" s="63">
        <v>91627547</v>
      </c>
      <c r="D38" s="63">
        <v>8913176.5200000014</v>
      </c>
      <c r="E38" s="63">
        <v>10646204.620000001</v>
      </c>
      <c r="F38" s="63">
        <v>9946707.879999999</v>
      </c>
    </row>
    <row r="39" spans="2:6" x14ac:dyDescent="0.2">
      <c r="B39" s="52" t="s">
        <v>556</v>
      </c>
      <c r="C39" s="63">
        <v>238202607</v>
      </c>
      <c r="D39" s="63">
        <v>21209711.379999999</v>
      </c>
      <c r="E39" s="63">
        <v>19961846.710000001</v>
      </c>
      <c r="F39" s="63">
        <v>13954290.689999998</v>
      </c>
    </row>
    <row r="40" spans="2:6" x14ac:dyDescent="0.2">
      <c r="B40" s="62" t="s">
        <v>588</v>
      </c>
      <c r="C40" s="63">
        <v>238202607</v>
      </c>
      <c r="D40" s="63">
        <v>21209711.379999999</v>
      </c>
      <c r="E40" s="63">
        <v>19961846.710000001</v>
      </c>
      <c r="F40" s="63">
        <v>13954290.689999998</v>
      </c>
    </row>
    <row r="41" spans="2:6" x14ac:dyDescent="0.2">
      <c r="B41" s="52" t="s">
        <v>555</v>
      </c>
      <c r="C41" s="63">
        <v>350000000</v>
      </c>
      <c r="D41" s="63">
        <v>27024516.659999996</v>
      </c>
      <c r="E41" s="63">
        <v>51623583.480000004</v>
      </c>
      <c r="F41" s="63">
        <v>53904432.330000006</v>
      </c>
    </row>
    <row r="42" spans="2:6" x14ac:dyDescent="0.2">
      <c r="B42" s="62" t="s">
        <v>553</v>
      </c>
      <c r="C42" s="63">
        <v>350000000</v>
      </c>
      <c r="D42" s="63">
        <v>27024516.659999996</v>
      </c>
      <c r="E42" s="63">
        <v>51623583.480000004</v>
      </c>
      <c r="F42" s="63">
        <v>53904432.330000006</v>
      </c>
    </row>
    <row r="43" spans="2:6" x14ac:dyDescent="0.2">
      <c r="B43" s="52" t="s">
        <v>554</v>
      </c>
      <c r="C43" s="63">
        <v>1650908797</v>
      </c>
      <c r="D43" s="63">
        <v>917464497.98000026</v>
      </c>
      <c r="E43" s="63">
        <v>842637808.16999996</v>
      </c>
      <c r="F43" s="63">
        <v>588804022.88999987</v>
      </c>
    </row>
    <row r="44" spans="2:6" x14ac:dyDescent="0.2">
      <c r="B44" s="62" t="s">
        <v>553</v>
      </c>
      <c r="C44" s="63">
        <v>1650908797</v>
      </c>
      <c r="D44" s="63">
        <v>917464497.98000026</v>
      </c>
      <c r="E44" s="63">
        <v>842637808.16999996</v>
      </c>
      <c r="F44" s="63">
        <v>588804022.88999987</v>
      </c>
    </row>
    <row r="45" spans="2:6" ht="15" x14ac:dyDescent="0.25">
      <c r="B45" s="53" t="s">
        <v>552</v>
      </c>
      <c r="C45" s="58">
        <v>49771582635</v>
      </c>
      <c r="D45" s="58">
        <v>9490131393.7199993</v>
      </c>
      <c r="E45" s="58">
        <v>8643821701.1599998</v>
      </c>
      <c r="F45" s="58">
        <v>5713415081.9299994</v>
      </c>
    </row>
    <row r="46" spans="2:6" x14ac:dyDescent="0.2">
      <c r="B46" s="52" t="s">
        <v>551</v>
      </c>
      <c r="C46" s="63">
        <v>5810241212</v>
      </c>
      <c r="D46" s="63">
        <v>540747216.77999997</v>
      </c>
      <c r="E46" s="63">
        <v>541484468.6400001</v>
      </c>
      <c r="F46" s="63">
        <v>457042562.46000004</v>
      </c>
    </row>
    <row r="47" spans="2:6" x14ac:dyDescent="0.2">
      <c r="B47" s="62" t="s">
        <v>588</v>
      </c>
      <c r="C47" s="63">
        <v>430230457</v>
      </c>
      <c r="D47" s="63">
        <v>86604140.719999984</v>
      </c>
      <c r="E47" s="63">
        <v>90875249.300000012</v>
      </c>
      <c r="F47" s="63">
        <v>50878325.320000008</v>
      </c>
    </row>
    <row r="48" spans="2:6" x14ac:dyDescent="0.2">
      <c r="B48" s="62" t="s">
        <v>544</v>
      </c>
      <c r="C48" s="63">
        <v>3644883888</v>
      </c>
      <c r="D48" s="63">
        <v>300228670.56</v>
      </c>
      <c r="E48" s="63">
        <v>296694813.84000003</v>
      </c>
      <c r="F48" s="63">
        <v>252249831.64000002</v>
      </c>
    </row>
    <row r="49" spans="2:6" x14ac:dyDescent="0.2">
      <c r="B49" s="62" t="s">
        <v>590</v>
      </c>
      <c r="C49" s="63">
        <v>1735126867</v>
      </c>
      <c r="D49" s="63">
        <v>153914405.5</v>
      </c>
      <c r="E49" s="63">
        <v>153914405.5</v>
      </c>
      <c r="F49" s="63">
        <v>153914405.5</v>
      </c>
    </row>
    <row r="50" spans="2:6" x14ac:dyDescent="0.2">
      <c r="B50" s="52" t="s">
        <v>550</v>
      </c>
      <c r="C50" s="63">
        <v>118165086</v>
      </c>
      <c r="D50" s="63">
        <v>8105119.1399999987</v>
      </c>
      <c r="E50" s="63">
        <v>10746342.609999999</v>
      </c>
      <c r="F50" s="63">
        <v>6310365.1099999994</v>
      </c>
    </row>
    <row r="51" spans="2:6" x14ac:dyDescent="0.2">
      <c r="B51" s="62" t="s">
        <v>593</v>
      </c>
      <c r="C51" s="63">
        <v>118165086</v>
      </c>
      <c r="D51" s="63">
        <v>8105119.1399999987</v>
      </c>
      <c r="E51" s="63">
        <v>10746342.609999999</v>
      </c>
      <c r="F51" s="63">
        <v>6310365.1099999994</v>
      </c>
    </row>
    <row r="52" spans="2:6" x14ac:dyDescent="0.2">
      <c r="B52" s="52" t="s">
        <v>549</v>
      </c>
      <c r="C52" s="63">
        <v>2449559028</v>
      </c>
      <c r="D52" s="63">
        <v>1138458874.47</v>
      </c>
      <c r="E52" s="63">
        <v>241041137.21000004</v>
      </c>
      <c r="F52" s="63">
        <v>447745306.41999996</v>
      </c>
    </row>
    <row r="53" spans="2:6" x14ac:dyDescent="0.2">
      <c r="B53" s="62" t="s">
        <v>540</v>
      </c>
      <c r="C53" s="63">
        <v>2449559028</v>
      </c>
      <c r="D53" s="63">
        <v>1138458874.47</v>
      </c>
      <c r="E53" s="63">
        <v>241041137.21000004</v>
      </c>
      <c r="F53" s="63">
        <v>447745306.41999996</v>
      </c>
    </row>
    <row r="54" spans="2:6" x14ac:dyDescent="0.2">
      <c r="B54" s="52" t="s">
        <v>548</v>
      </c>
      <c r="C54" s="63">
        <v>654864330</v>
      </c>
      <c r="D54" s="63">
        <v>105254650.67999999</v>
      </c>
      <c r="E54" s="63">
        <v>79452628.100000009</v>
      </c>
      <c r="F54" s="63">
        <v>112993822.47</v>
      </c>
    </row>
    <row r="55" spans="2:6" x14ac:dyDescent="0.2">
      <c r="B55" s="62" t="s">
        <v>593</v>
      </c>
      <c r="C55" s="63">
        <v>654864330</v>
      </c>
      <c r="D55" s="63">
        <v>105254650.67999999</v>
      </c>
      <c r="E55" s="63">
        <v>79452628.100000009</v>
      </c>
      <c r="F55" s="63">
        <v>112993822.47</v>
      </c>
    </row>
    <row r="56" spans="2:6" x14ac:dyDescent="0.2">
      <c r="B56" s="52" t="s">
        <v>547</v>
      </c>
      <c r="C56" s="63">
        <v>35766442468</v>
      </c>
      <c r="D56" s="63">
        <v>7054500253.1200008</v>
      </c>
      <c r="E56" s="63">
        <v>7064788212.9400015</v>
      </c>
      <c r="F56" s="63">
        <v>4098449448.5999999</v>
      </c>
    </row>
    <row r="57" spans="2:6" x14ac:dyDescent="0.2">
      <c r="B57" s="62" t="s">
        <v>544</v>
      </c>
      <c r="C57" s="63">
        <v>35706603194</v>
      </c>
      <c r="D57" s="63">
        <v>7053261726.500001</v>
      </c>
      <c r="E57" s="63">
        <v>7062126681.8600016</v>
      </c>
      <c r="F57" s="63">
        <v>4094349522.46</v>
      </c>
    </row>
    <row r="58" spans="2:6" x14ac:dyDescent="0.2">
      <c r="B58" s="62" t="s">
        <v>409</v>
      </c>
      <c r="C58" s="63">
        <v>34200289</v>
      </c>
      <c r="D58" s="63">
        <v>613723.84</v>
      </c>
      <c r="E58" s="63">
        <v>1290456.96</v>
      </c>
      <c r="F58" s="63">
        <v>2270777.7400000002</v>
      </c>
    </row>
    <row r="59" spans="2:6" x14ac:dyDescent="0.2">
      <c r="B59" s="62" t="s">
        <v>328</v>
      </c>
      <c r="C59" s="63">
        <v>25638985</v>
      </c>
      <c r="D59" s="63">
        <v>624802.78</v>
      </c>
      <c r="E59" s="63">
        <v>1371074.12</v>
      </c>
      <c r="F59" s="63">
        <v>1829148.4</v>
      </c>
    </row>
    <row r="60" spans="2:6" x14ac:dyDescent="0.2">
      <c r="B60" s="52" t="s">
        <v>546</v>
      </c>
      <c r="C60" s="63">
        <v>451046126</v>
      </c>
      <c r="D60" s="63">
        <v>55782294.56000001</v>
      </c>
      <c r="E60" s="63">
        <v>69037284.209999993</v>
      </c>
      <c r="F60" s="63">
        <v>48696621.619999997</v>
      </c>
    </row>
    <row r="61" spans="2:6" x14ac:dyDescent="0.2">
      <c r="B61" s="62" t="s">
        <v>544</v>
      </c>
      <c r="C61" s="63">
        <v>451046126</v>
      </c>
      <c r="D61" s="63">
        <v>55782294.56000001</v>
      </c>
      <c r="E61" s="63">
        <v>69037284.209999993</v>
      </c>
      <c r="F61" s="63">
        <v>48696621.619999997</v>
      </c>
    </row>
    <row r="62" spans="2:6" x14ac:dyDescent="0.2">
      <c r="B62" s="52" t="s">
        <v>545</v>
      </c>
      <c r="C62" s="63">
        <v>302146892</v>
      </c>
      <c r="D62" s="63">
        <v>34391608.280000001</v>
      </c>
      <c r="E62" s="63">
        <v>36630933.479999989</v>
      </c>
      <c r="F62" s="63">
        <v>24461717.759999998</v>
      </c>
    </row>
    <row r="63" spans="2:6" x14ac:dyDescent="0.2">
      <c r="B63" s="62" t="s">
        <v>544</v>
      </c>
      <c r="C63" s="63">
        <v>302146892</v>
      </c>
      <c r="D63" s="63">
        <v>34391608.280000001</v>
      </c>
      <c r="E63" s="63">
        <v>36630933.479999989</v>
      </c>
      <c r="F63" s="63">
        <v>24461717.759999998</v>
      </c>
    </row>
    <row r="64" spans="2:6" x14ac:dyDescent="0.2">
      <c r="B64" s="52" t="s">
        <v>543</v>
      </c>
      <c r="C64" s="63">
        <v>1094220384</v>
      </c>
      <c r="D64" s="63">
        <v>158356747.59</v>
      </c>
      <c r="E64" s="63">
        <v>164929651.37</v>
      </c>
      <c r="F64" s="63">
        <v>158339451.97999999</v>
      </c>
    </row>
    <row r="65" spans="2:7" x14ac:dyDescent="0.2">
      <c r="B65" s="62" t="s">
        <v>542</v>
      </c>
      <c r="C65" s="63">
        <v>1094220384</v>
      </c>
      <c r="D65" s="63">
        <v>158356747.59</v>
      </c>
      <c r="E65" s="63">
        <v>164929651.37</v>
      </c>
      <c r="F65" s="63">
        <v>158339451.97999999</v>
      </c>
    </row>
    <row r="66" spans="2:7" x14ac:dyDescent="0.2">
      <c r="B66" s="52" t="s">
        <v>541</v>
      </c>
      <c r="C66" s="63">
        <v>2644780739</v>
      </c>
      <c r="D66" s="63">
        <v>319005827.81999999</v>
      </c>
      <c r="E66" s="63">
        <v>372601413.66000003</v>
      </c>
      <c r="F66" s="63">
        <v>315129495.20000005</v>
      </c>
    </row>
    <row r="67" spans="2:7" x14ac:dyDescent="0.2">
      <c r="B67" s="62" t="s">
        <v>540</v>
      </c>
      <c r="C67" s="63">
        <v>2644780739</v>
      </c>
      <c r="D67" s="63">
        <v>319005827.81999999</v>
      </c>
      <c r="E67" s="63">
        <v>372601413.66000003</v>
      </c>
      <c r="F67" s="63">
        <v>315129495.20000005</v>
      </c>
    </row>
    <row r="68" spans="2:7" x14ac:dyDescent="0.2">
      <c r="B68" s="52" t="s">
        <v>539</v>
      </c>
      <c r="C68" s="63">
        <v>248968365</v>
      </c>
      <c r="D68" s="63">
        <v>38884542.979999997</v>
      </c>
      <c r="E68" s="63">
        <v>26709988.780000001</v>
      </c>
      <c r="F68" s="63">
        <v>18195741.260000002</v>
      </c>
    </row>
    <row r="69" spans="2:7" x14ac:dyDescent="0.2">
      <c r="B69" s="62" t="s">
        <v>593</v>
      </c>
      <c r="C69" s="63">
        <v>248968365</v>
      </c>
      <c r="D69" s="63">
        <v>38884542.979999997</v>
      </c>
      <c r="E69" s="63">
        <v>26709988.780000001</v>
      </c>
      <c r="F69" s="63">
        <v>18195741.260000002</v>
      </c>
    </row>
    <row r="70" spans="2:7" x14ac:dyDescent="0.2">
      <c r="B70" s="52" t="s">
        <v>538</v>
      </c>
      <c r="C70" s="63">
        <v>231148005</v>
      </c>
      <c r="D70" s="63">
        <v>36644258.300000004</v>
      </c>
      <c r="E70" s="63">
        <v>36399640.159999996</v>
      </c>
      <c r="F70" s="63">
        <v>26050549.050000004</v>
      </c>
    </row>
    <row r="71" spans="2:7" x14ac:dyDescent="0.2">
      <c r="B71" s="62" t="s">
        <v>593</v>
      </c>
      <c r="C71" s="63">
        <v>231148005</v>
      </c>
      <c r="D71" s="63">
        <v>36644258.300000004</v>
      </c>
      <c r="E71" s="63">
        <v>36399640.159999996</v>
      </c>
      <c r="F71" s="63">
        <v>26050549.050000004</v>
      </c>
    </row>
    <row r="72" spans="2:7" ht="15" x14ac:dyDescent="0.25">
      <c r="B72" s="53" t="s">
        <v>537</v>
      </c>
      <c r="C72" s="58">
        <v>2481231381</v>
      </c>
      <c r="D72" s="58">
        <v>236733058.11999997</v>
      </c>
      <c r="E72" s="58">
        <v>245505807</v>
      </c>
      <c r="F72" s="58">
        <v>151323581.59000003</v>
      </c>
    </row>
    <row r="73" spans="2:7" ht="15" x14ac:dyDescent="0.25">
      <c r="B73" s="52" t="s">
        <v>536</v>
      </c>
      <c r="C73" s="63">
        <v>2481231381</v>
      </c>
      <c r="D73" s="63">
        <v>236733058.11999997</v>
      </c>
      <c r="E73" s="63">
        <v>245505807</v>
      </c>
      <c r="F73" s="63">
        <v>151323581.59000003</v>
      </c>
      <c r="G73" s="68"/>
    </row>
    <row r="74" spans="2:7" x14ac:dyDescent="0.2">
      <c r="B74" s="62" t="s">
        <v>594</v>
      </c>
      <c r="C74" s="63">
        <v>2466391365</v>
      </c>
      <c r="D74" s="63">
        <v>236733058.11999997</v>
      </c>
      <c r="E74" s="63">
        <v>245505807</v>
      </c>
      <c r="F74" s="63">
        <v>151323581.59000003</v>
      </c>
    </row>
    <row r="75" spans="2:7" x14ac:dyDescent="0.2">
      <c r="B75" s="62" t="s">
        <v>586</v>
      </c>
      <c r="C75" s="63">
        <v>14840016</v>
      </c>
      <c r="D75" s="63">
        <v>0</v>
      </c>
      <c r="E75" s="63">
        <v>0</v>
      </c>
      <c r="F75" s="63">
        <v>0</v>
      </c>
    </row>
    <row r="76" spans="2:7" ht="15" x14ac:dyDescent="0.25">
      <c r="B76" s="53" t="s">
        <v>535</v>
      </c>
      <c r="C76" s="58">
        <v>16543924520</v>
      </c>
      <c r="D76" s="58">
        <v>2388210659.6800003</v>
      </c>
      <c r="E76" s="58">
        <v>2825538970.3299999</v>
      </c>
      <c r="F76" s="58">
        <v>1316469493.6199999</v>
      </c>
    </row>
    <row r="77" spans="2:7" x14ac:dyDescent="0.2">
      <c r="B77" s="52" t="s">
        <v>534</v>
      </c>
      <c r="C77" s="63">
        <v>3199637518</v>
      </c>
      <c r="D77" s="63">
        <v>1587998935.52</v>
      </c>
      <c r="E77" s="63">
        <v>1627692635.74</v>
      </c>
      <c r="F77" s="63">
        <v>75206455.870000005</v>
      </c>
    </row>
    <row r="78" spans="2:7" x14ac:dyDescent="0.2">
      <c r="B78" s="62" t="s">
        <v>588</v>
      </c>
      <c r="C78" s="63">
        <v>2609284279</v>
      </c>
      <c r="D78" s="63">
        <v>27396636.780000001</v>
      </c>
      <c r="E78" s="63">
        <v>66322531.989999995</v>
      </c>
      <c r="F78" s="63">
        <v>35635565.130000003</v>
      </c>
    </row>
    <row r="79" spans="2:7" x14ac:dyDescent="0.2">
      <c r="B79" s="62" t="s">
        <v>529</v>
      </c>
      <c r="C79" s="63">
        <v>16000000</v>
      </c>
      <c r="D79" s="63">
        <v>0</v>
      </c>
      <c r="E79" s="63">
        <v>767805.01</v>
      </c>
      <c r="F79" s="63">
        <v>598940</v>
      </c>
    </row>
    <row r="80" spans="2:7" x14ac:dyDescent="0.2">
      <c r="B80" s="62" t="s">
        <v>524</v>
      </c>
      <c r="C80" s="63">
        <v>95000000</v>
      </c>
      <c r="D80" s="63">
        <v>0</v>
      </c>
      <c r="E80" s="63">
        <v>0</v>
      </c>
      <c r="F80" s="63">
        <v>0</v>
      </c>
    </row>
    <row r="81" spans="2:7" x14ac:dyDescent="0.2">
      <c r="B81" s="62" t="s">
        <v>590</v>
      </c>
      <c r="C81" s="63">
        <v>479353239</v>
      </c>
      <c r="D81" s="63">
        <v>1560602298.74</v>
      </c>
      <c r="E81" s="63">
        <v>1560602298.74</v>
      </c>
      <c r="F81" s="63">
        <v>38971950.739999995</v>
      </c>
    </row>
    <row r="82" spans="2:7" x14ac:dyDescent="0.2">
      <c r="B82" s="52" t="s">
        <v>533</v>
      </c>
      <c r="C82" s="63">
        <v>4109834240</v>
      </c>
      <c r="D82" s="63">
        <v>359207469.67000002</v>
      </c>
      <c r="E82" s="63">
        <v>374504777.7899999</v>
      </c>
      <c r="F82" s="63">
        <v>327095857.50999999</v>
      </c>
      <c r="G82" s="52"/>
    </row>
    <row r="83" spans="2:7" x14ac:dyDescent="0.2">
      <c r="B83" s="62" t="s">
        <v>595</v>
      </c>
      <c r="C83" s="63">
        <v>4109834240</v>
      </c>
      <c r="D83" s="63">
        <v>359207469.67000002</v>
      </c>
      <c r="E83" s="63">
        <v>374504777.7899999</v>
      </c>
      <c r="F83" s="63">
        <v>327095857.50999999</v>
      </c>
      <c r="G83" s="62"/>
    </row>
    <row r="84" spans="2:7" x14ac:dyDescent="0.2">
      <c r="B84" s="52" t="s">
        <v>532</v>
      </c>
      <c r="C84" s="63">
        <v>3993718403</v>
      </c>
      <c r="D84" s="63">
        <v>216182032.37</v>
      </c>
      <c r="E84" s="63">
        <v>231993020.68000001</v>
      </c>
      <c r="F84" s="63">
        <v>409008557.69999999</v>
      </c>
      <c r="G84" s="52"/>
    </row>
    <row r="85" spans="2:7" x14ac:dyDescent="0.2">
      <c r="B85" s="62" t="s">
        <v>531</v>
      </c>
      <c r="C85" s="63">
        <v>3993718403</v>
      </c>
      <c r="D85" s="63">
        <v>216182032.37</v>
      </c>
      <c r="E85" s="63">
        <v>231993020.68000001</v>
      </c>
      <c r="F85" s="63">
        <v>409008557.69999999</v>
      </c>
      <c r="G85" s="62"/>
    </row>
    <row r="86" spans="2:7" x14ac:dyDescent="0.2">
      <c r="B86" s="52" t="s">
        <v>530</v>
      </c>
      <c r="C86" s="63">
        <v>93076099</v>
      </c>
      <c r="D86" s="63">
        <v>12104466.66</v>
      </c>
      <c r="E86" s="63">
        <v>11512856.83</v>
      </c>
      <c r="F86" s="63">
        <v>10610349.939999999</v>
      </c>
      <c r="G86" s="52"/>
    </row>
    <row r="87" spans="2:7" x14ac:dyDescent="0.2">
      <c r="B87" s="62" t="s">
        <v>529</v>
      </c>
      <c r="C87" s="63">
        <v>93076099</v>
      </c>
      <c r="D87" s="63">
        <v>12104466.66</v>
      </c>
      <c r="E87" s="63">
        <v>11512856.83</v>
      </c>
      <c r="F87" s="63">
        <v>10610349.939999999</v>
      </c>
      <c r="G87" s="62"/>
    </row>
    <row r="88" spans="2:7" x14ac:dyDescent="0.2">
      <c r="B88" s="52" t="s">
        <v>528</v>
      </c>
      <c r="C88" s="63">
        <v>253456268</v>
      </c>
      <c r="D88" s="63">
        <v>28164263.119999997</v>
      </c>
      <c r="E88" s="63">
        <v>27155665.610000007</v>
      </c>
      <c r="F88" s="63">
        <v>26869859.77</v>
      </c>
      <c r="G88" s="52"/>
    </row>
    <row r="89" spans="2:7" x14ac:dyDescent="0.2">
      <c r="B89" s="62" t="s">
        <v>596</v>
      </c>
      <c r="C89" s="63">
        <v>253456268</v>
      </c>
      <c r="D89" s="63">
        <v>28164263.119999997</v>
      </c>
      <c r="E89" s="63">
        <v>27155665.610000007</v>
      </c>
      <c r="F89" s="63">
        <v>26869859.77</v>
      </c>
      <c r="G89" s="62"/>
    </row>
    <row r="90" spans="2:7" x14ac:dyDescent="0.2">
      <c r="B90" s="52" t="s">
        <v>527</v>
      </c>
      <c r="C90" s="63">
        <v>4161248089</v>
      </c>
      <c r="D90" s="63">
        <v>120921407.60000007</v>
      </c>
      <c r="E90" s="63">
        <v>480374446.80000007</v>
      </c>
      <c r="F90" s="63">
        <v>413248343.50999999</v>
      </c>
      <c r="G90" s="52"/>
    </row>
    <row r="91" spans="2:7" x14ac:dyDescent="0.2">
      <c r="B91" s="62" t="s">
        <v>526</v>
      </c>
      <c r="C91" s="63">
        <v>4161248089</v>
      </c>
      <c r="D91" s="63">
        <v>120921407.60000007</v>
      </c>
      <c r="E91" s="63">
        <v>480374446.80000007</v>
      </c>
      <c r="F91" s="63">
        <v>413248343.50999999</v>
      </c>
      <c r="G91" s="62"/>
    </row>
    <row r="92" spans="2:7" x14ac:dyDescent="0.2">
      <c r="B92" s="52" t="s">
        <v>525</v>
      </c>
      <c r="C92" s="63">
        <v>732953903</v>
      </c>
      <c r="D92" s="63">
        <v>63632084.739999995</v>
      </c>
      <c r="E92" s="63">
        <v>72305566.88000001</v>
      </c>
      <c r="F92" s="63">
        <v>54430069.32</v>
      </c>
      <c r="G92" s="52"/>
    </row>
    <row r="93" spans="2:7" x14ac:dyDescent="0.2">
      <c r="B93" s="62" t="s">
        <v>524</v>
      </c>
      <c r="C93" s="63">
        <v>732953903</v>
      </c>
      <c r="D93" s="63">
        <v>63632084.739999995</v>
      </c>
      <c r="E93" s="63">
        <v>72305566.88000001</v>
      </c>
      <c r="F93" s="63">
        <v>54430069.32</v>
      </c>
      <c r="G93" s="62"/>
    </row>
    <row r="94" spans="2:7" ht="15" x14ac:dyDescent="0.25">
      <c r="B94" s="67" t="s">
        <v>523</v>
      </c>
      <c r="C94" s="57">
        <v>50918592846</v>
      </c>
      <c r="D94" s="57">
        <v>6991639541.5699987</v>
      </c>
      <c r="E94" s="57">
        <v>7276028158.8399992</v>
      </c>
      <c r="F94" s="57">
        <v>5345298392.329999</v>
      </c>
    </row>
    <row r="95" spans="2:7" ht="15" x14ac:dyDescent="0.25">
      <c r="B95" s="53" t="s">
        <v>522</v>
      </c>
      <c r="C95" s="58">
        <v>28972374348</v>
      </c>
      <c r="D95" s="58">
        <v>3538146392.7699995</v>
      </c>
      <c r="E95" s="58">
        <v>3458438015.1100001</v>
      </c>
      <c r="F95" s="58">
        <v>3154938134.48</v>
      </c>
    </row>
    <row r="96" spans="2:7" x14ac:dyDescent="0.2">
      <c r="B96" s="52" t="s">
        <v>597</v>
      </c>
      <c r="C96" s="63">
        <v>26733253976</v>
      </c>
      <c r="D96" s="63">
        <v>3181591564.0699997</v>
      </c>
      <c r="E96" s="63">
        <v>3218187648.7799997</v>
      </c>
      <c r="F96" s="63">
        <v>2979098473.5799999</v>
      </c>
    </row>
    <row r="97" spans="2:6" x14ac:dyDescent="0.2">
      <c r="B97" s="62" t="s">
        <v>588</v>
      </c>
      <c r="C97" s="63">
        <v>1963574926</v>
      </c>
      <c r="D97" s="63">
        <v>160860863.12</v>
      </c>
      <c r="E97" s="63">
        <v>156420405.22999999</v>
      </c>
      <c r="F97" s="63">
        <v>170050479.48999998</v>
      </c>
    </row>
    <row r="98" spans="2:6" x14ac:dyDescent="0.2">
      <c r="B98" s="62" t="s">
        <v>521</v>
      </c>
      <c r="C98" s="63">
        <v>369875789</v>
      </c>
      <c r="D98" s="63">
        <v>20724739.020000003</v>
      </c>
      <c r="E98" s="63">
        <v>57557669.939999998</v>
      </c>
      <c r="F98" s="63">
        <v>48380707.270000018</v>
      </c>
    </row>
    <row r="99" spans="2:6" x14ac:dyDescent="0.2">
      <c r="B99" s="62" t="s">
        <v>519</v>
      </c>
      <c r="C99" s="63">
        <v>78236325</v>
      </c>
      <c r="D99" s="63">
        <v>3208546.0300000003</v>
      </c>
      <c r="E99" s="63">
        <v>17775829.369999997</v>
      </c>
      <c r="F99" s="63">
        <v>14906422.029999997</v>
      </c>
    </row>
    <row r="100" spans="2:6" x14ac:dyDescent="0.2">
      <c r="B100" s="62" t="s">
        <v>517</v>
      </c>
      <c r="C100" s="63">
        <v>49822590</v>
      </c>
      <c r="D100" s="63">
        <v>978036.95000000019</v>
      </c>
      <c r="E100" s="63">
        <v>8359315.9500000002</v>
      </c>
      <c r="F100" s="63">
        <v>4387421</v>
      </c>
    </row>
    <row r="101" spans="2:6" x14ac:dyDescent="0.2">
      <c r="B101" s="62" t="s">
        <v>507</v>
      </c>
      <c r="C101" s="63">
        <v>1237327951</v>
      </c>
      <c r="D101" s="63">
        <v>97488321.99999997</v>
      </c>
      <c r="E101" s="63">
        <v>79786489.340000004</v>
      </c>
      <c r="F101" s="63">
        <v>70815309.980000004</v>
      </c>
    </row>
    <row r="102" spans="2:6" x14ac:dyDescent="0.2">
      <c r="B102" s="62" t="s">
        <v>586</v>
      </c>
      <c r="C102" s="63">
        <v>508289136</v>
      </c>
      <c r="D102" s="63">
        <v>70823987.289999992</v>
      </c>
      <c r="E102" s="63">
        <v>70780869.289999992</v>
      </c>
      <c r="F102" s="63">
        <v>84496869.289999992</v>
      </c>
    </row>
    <row r="103" spans="2:6" x14ac:dyDescent="0.2">
      <c r="B103" s="62" t="s">
        <v>590</v>
      </c>
      <c r="C103" s="63">
        <v>22526127259</v>
      </c>
      <c r="D103" s="63">
        <v>2827507069.6599998</v>
      </c>
      <c r="E103" s="63">
        <v>2827507069.6599998</v>
      </c>
      <c r="F103" s="63">
        <v>2586061264.52</v>
      </c>
    </row>
    <row r="104" spans="2:6" x14ac:dyDescent="0.2">
      <c r="B104" s="52" t="s">
        <v>520</v>
      </c>
      <c r="C104" s="63">
        <v>1861470301</v>
      </c>
      <c r="D104" s="63">
        <v>301875926.99999994</v>
      </c>
      <c r="E104" s="63">
        <v>193896643.77000001</v>
      </c>
      <c r="F104" s="63">
        <v>142372462.09</v>
      </c>
    </row>
    <row r="105" spans="2:6" x14ac:dyDescent="0.2">
      <c r="B105" s="62" t="s">
        <v>519</v>
      </c>
      <c r="C105" s="63">
        <v>1861470301</v>
      </c>
      <c r="D105" s="63">
        <v>301875926.99999994</v>
      </c>
      <c r="E105" s="63">
        <v>193896643.77000001</v>
      </c>
      <c r="F105" s="63">
        <v>142372462.09</v>
      </c>
    </row>
    <row r="106" spans="2:6" x14ac:dyDescent="0.2">
      <c r="B106" s="52" t="s">
        <v>518</v>
      </c>
      <c r="C106" s="63">
        <v>116611243</v>
      </c>
      <c r="D106" s="63">
        <v>15959621.940000001</v>
      </c>
      <c r="E106" s="63">
        <v>16027871.189999999</v>
      </c>
      <c r="F106" s="63">
        <v>13258296.360000001</v>
      </c>
    </row>
    <row r="107" spans="2:6" x14ac:dyDescent="0.2">
      <c r="B107" s="62" t="s">
        <v>517</v>
      </c>
      <c r="C107" s="63">
        <v>116611243</v>
      </c>
      <c r="D107" s="63">
        <v>15959621.940000001</v>
      </c>
      <c r="E107" s="63">
        <v>16027871.189999999</v>
      </c>
      <c r="F107" s="63">
        <v>13258296.360000001</v>
      </c>
    </row>
    <row r="108" spans="2:6" x14ac:dyDescent="0.2">
      <c r="B108" s="52" t="s">
        <v>516</v>
      </c>
      <c r="C108" s="63">
        <v>93821253</v>
      </c>
      <c r="D108" s="63">
        <v>21920978.159999996</v>
      </c>
      <c r="E108" s="63">
        <v>11377421.380000001</v>
      </c>
      <c r="F108" s="63">
        <v>9611070.0099999998</v>
      </c>
    </row>
    <row r="109" spans="2:6" x14ac:dyDescent="0.2">
      <c r="B109" s="62" t="s">
        <v>598</v>
      </c>
      <c r="C109" s="63">
        <v>93821253</v>
      </c>
      <c r="D109" s="63">
        <v>21920978.159999996</v>
      </c>
      <c r="E109" s="63">
        <v>11377421.380000001</v>
      </c>
      <c r="F109" s="63">
        <v>9611070.0099999998</v>
      </c>
    </row>
    <row r="110" spans="2:6" x14ac:dyDescent="0.2">
      <c r="B110" s="52" t="s">
        <v>515</v>
      </c>
      <c r="C110" s="63">
        <v>28358299</v>
      </c>
      <c r="D110" s="63">
        <v>2843930.26</v>
      </c>
      <c r="E110" s="63">
        <v>2945130.26</v>
      </c>
      <c r="F110" s="63">
        <v>1723393.14</v>
      </c>
    </row>
    <row r="111" spans="2:6" x14ac:dyDescent="0.2">
      <c r="B111" s="62" t="s">
        <v>598</v>
      </c>
      <c r="C111" s="63">
        <v>28358299</v>
      </c>
      <c r="D111" s="63">
        <v>2843930.26</v>
      </c>
      <c r="E111" s="63">
        <v>2945130.26</v>
      </c>
      <c r="F111" s="63">
        <v>1723393.14</v>
      </c>
    </row>
    <row r="112" spans="2:6" x14ac:dyDescent="0.2">
      <c r="B112" s="52" t="s">
        <v>514</v>
      </c>
      <c r="C112" s="63">
        <v>51118732</v>
      </c>
      <c r="D112" s="63">
        <v>5434146.9500000002</v>
      </c>
      <c r="E112" s="63">
        <v>5820351.0999999996</v>
      </c>
      <c r="F112" s="63">
        <v>3153438.7399999998</v>
      </c>
    </row>
    <row r="113" spans="2:6" x14ac:dyDescent="0.2">
      <c r="B113" s="62" t="s">
        <v>598</v>
      </c>
      <c r="C113" s="63">
        <v>51118732</v>
      </c>
      <c r="D113" s="63">
        <v>5434146.9500000002</v>
      </c>
      <c r="E113" s="63">
        <v>5820351.0999999996</v>
      </c>
      <c r="F113" s="63">
        <v>3153438.7399999998</v>
      </c>
    </row>
    <row r="114" spans="2:6" x14ac:dyDescent="0.2">
      <c r="B114" s="52" t="s">
        <v>513</v>
      </c>
      <c r="C114" s="63">
        <v>23016787</v>
      </c>
      <c r="D114" s="63">
        <v>2800370.41</v>
      </c>
      <c r="E114" s="63">
        <v>3032338.9200000004</v>
      </c>
      <c r="F114" s="63">
        <v>1555001.82</v>
      </c>
    </row>
    <row r="115" spans="2:6" x14ac:dyDescent="0.2">
      <c r="B115" s="62" t="s">
        <v>598</v>
      </c>
      <c r="C115" s="63">
        <v>23016787</v>
      </c>
      <c r="D115" s="63">
        <v>2800370.41</v>
      </c>
      <c r="E115" s="63">
        <v>3032338.9200000004</v>
      </c>
      <c r="F115" s="63">
        <v>1555001.82</v>
      </c>
    </row>
    <row r="116" spans="2:6" x14ac:dyDescent="0.2">
      <c r="B116" s="52" t="s">
        <v>512</v>
      </c>
      <c r="C116" s="63">
        <v>19492186</v>
      </c>
      <c r="D116" s="63">
        <v>1195516.02</v>
      </c>
      <c r="E116" s="63">
        <v>2392480.2799999998</v>
      </c>
      <c r="F116" s="63">
        <v>1449303.98</v>
      </c>
    </row>
    <row r="117" spans="2:6" x14ac:dyDescent="0.2">
      <c r="B117" s="62" t="s">
        <v>598</v>
      </c>
      <c r="C117" s="63">
        <v>19492186</v>
      </c>
      <c r="D117" s="63">
        <v>1195516.02</v>
      </c>
      <c r="E117" s="63">
        <v>2392480.2799999998</v>
      </c>
      <c r="F117" s="63">
        <v>1449303.98</v>
      </c>
    </row>
    <row r="118" spans="2:6" x14ac:dyDescent="0.2">
      <c r="B118" s="52" t="s">
        <v>511</v>
      </c>
      <c r="C118" s="63">
        <v>18068931</v>
      </c>
      <c r="D118" s="63">
        <v>2082396.3299999998</v>
      </c>
      <c r="E118" s="63">
        <v>2033413.9500000002</v>
      </c>
      <c r="F118" s="63">
        <v>991578.90999999992</v>
      </c>
    </row>
    <row r="119" spans="2:6" x14ac:dyDescent="0.2">
      <c r="B119" s="62" t="s">
        <v>598</v>
      </c>
      <c r="C119" s="63">
        <v>18068931</v>
      </c>
      <c r="D119" s="63">
        <v>2082396.3299999998</v>
      </c>
      <c r="E119" s="63">
        <v>2033413.9500000002</v>
      </c>
      <c r="F119" s="63">
        <v>991578.90999999992</v>
      </c>
    </row>
    <row r="120" spans="2:6" x14ac:dyDescent="0.2">
      <c r="B120" s="52" t="s">
        <v>510</v>
      </c>
      <c r="C120" s="63">
        <v>27162640</v>
      </c>
      <c r="D120" s="63">
        <v>2441941.63</v>
      </c>
      <c r="E120" s="63">
        <v>2724715.48</v>
      </c>
      <c r="F120" s="63">
        <v>1725115.85</v>
      </c>
    </row>
    <row r="121" spans="2:6" x14ac:dyDescent="0.2">
      <c r="B121" s="62" t="s">
        <v>598</v>
      </c>
      <c r="C121" s="63">
        <v>27162640</v>
      </c>
      <c r="D121" s="63">
        <v>2441941.63</v>
      </c>
      <c r="E121" s="63">
        <v>2724715.48</v>
      </c>
      <c r="F121" s="63">
        <v>1725115.85</v>
      </c>
    </row>
    <row r="122" spans="2:6" ht="15" x14ac:dyDescent="0.25">
      <c r="B122" s="53" t="s">
        <v>509</v>
      </c>
      <c r="C122" s="58">
        <v>21946218498</v>
      </c>
      <c r="D122" s="58">
        <v>3453493148.8000002</v>
      </c>
      <c r="E122" s="58">
        <v>3817590143.73</v>
      </c>
      <c r="F122" s="58">
        <v>2190360257.8500004</v>
      </c>
    </row>
    <row r="123" spans="2:6" x14ac:dyDescent="0.2">
      <c r="B123" s="52" t="s">
        <v>508</v>
      </c>
      <c r="C123" s="63">
        <v>19743565177</v>
      </c>
      <c r="D123" s="63">
        <v>3116669012.3200002</v>
      </c>
      <c r="E123" s="63">
        <v>3484753916.1000004</v>
      </c>
      <c r="F123" s="63">
        <v>1957052794.6100001</v>
      </c>
    </row>
    <row r="124" spans="2:6" x14ac:dyDescent="0.2">
      <c r="B124" s="62" t="s">
        <v>503</v>
      </c>
      <c r="C124" s="63">
        <v>19113068016</v>
      </c>
      <c r="D124" s="63">
        <v>2985825686</v>
      </c>
      <c r="E124" s="63">
        <v>3268713494.1800003</v>
      </c>
      <c r="F124" s="63">
        <v>1797240203.3900001</v>
      </c>
    </row>
    <row r="125" spans="2:6" x14ac:dyDescent="0.2">
      <c r="B125" s="62" t="s">
        <v>507</v>
      </c>
      <c r="C125" s="63">
        <v>630497161</v>
      </c>
      <c r="D125" s="63">
        <v>130843326.32000002</v>
      </c>
      <c r="E125" s="63">
        <v>216040421.91999996</v>
      </c>
      <c r="F125" s="63">
        <v>159812591.22</v>
      </c>
    </row>
    <row r="126" spans="2:6" x14ac:dyDescent="0.2">
      <c r="B126" s="52" t="s">
        <v>506</v>
      </c>
      <c r="C126" s="63">
        <v>160228034</v>
      </c>
      <c r="D126" s="63">
        <v>16833570.710000001</v>
      </c>
      <c r="E126" s="63">
        <v>11508254.469999999</v>
      </c>
      <c r="F126" s="63">
        <v>12761906.850000001</v>
      </c>
    </row>
    <row r="127" spans="2:6" x14ac:dyDescent="0.2">
      <c r="B127" s="62" t="s">
        <v>505</v>
      </c>
      <c r="C127" s="63">
        <v>160228034</v>
      </c>
      <c r="D127" s="63">
        <v>16833570.710000001</v>
      </c>
      <c r="E127" s="63">
        <v>11508254.469999999</v>
      </c>
      <c r="F127" s="63">
        <v>12761906.850000001</v>
      </c>
    </row>
    <row r="128" spans="2:6" x14ac:dyDescent="0.2">
      <c r="B128" s="52" t="s">
        <v>504</v>
      </c>
      <c r="C128" s="63">
        <v>467397269</v>
      </c>
      <c r="D128" s="63">
        <v>71134762.609999999</v>
      </c>
      <c r="E128" s="63">
        <v>62014968.760000005</v>
      </c>
      <c r="F128" s="63">
        <v>19644457.16</v>
      </c>
    </row>
    <row r="129" spans="2:7" x14ac:dyDescent="0.2">
      <c r="B129" s="62" t="s">
        <v>503</v>
      </c>
      <c r="C129" s="63">
        <v>467397269</v>
      </c>
      <c r="D129" s="63">
        <v>71134762.609999999</v>
      </c>
      <c r="E129" s="63">
        <v>62014968.760000005</v>
      </c>
      <c r="F129" s="63">
        <v>19644457.16</v>
      </c>
    </row>
    <row r="130" spans="2:7" x14ac:dyDescent="0.2">
      <c r="B130" s="52" t="s">
        <v>502</v>
      </c>
      <c r="C130" s="63">
        <v>1197941910</v>
      </c>
      <c r="D130" s="63">
        <v>125397478.27</v>
      </c>
      <c r="E130" s="63">
        <v>151110468.10000002</v>
      </c>
      <c r="F130" s="63">
        <v>102274310.06</v>
      </c>
    </row>
    <row r="131" spans="2:7" x14ac:dyDescent="0.2">
      <c r="B131" s="62" t="s">
        <v>501</v>
      </c>
      <c r="C131" s="63">
        <v>1197941910</v>
      </c>
      <c r="D131" s="63">
        <v>125397478.27</v>
      </c>
      <c r="E131" s="63">
        <v>151110468.10000002</v>
      </c>
      <c r="F131" s="63">
        <v>102274310.06</v>
      </c>
    </row>
    <row r="132" spans="2:7" x14ac:dyDescent="0.2">
      <c r="B132" s="52" t="s">
        <v>599</v>
      </c>
      <c r="C132" s="63">
        <v>70754867</v>
      </c>
      <c r="D132" s="63">
        <v>17821453.52</v>
      </c>
      <c r="E132" s="63">
        <v>7907051.6399999987</v>
      </c>
      <c r="F132" s="63">
        <v>5075381.2300000004</v>
      </c>
    </row>
    <row r="133" spans="2:7" x14ac:dyDescent="0.2">
      <c r="B133" s="62" t="s">
        <v>498</v>
      </c>
      <c r="C133" s="63">
        <v>70754867</v>
      </c>
      <c r="D133" s="63">
        <v>17821453.52</v>
      </c>
      <c r="E133" s="63">
        <v>7907051.6399999987</v>
      </c>
      <c r="F133" s="63">
        <v>5075381.2300000004</v>
      </c>
    </row>
    <row r="134" spans="2:7" x14ac:dyDescent="0.2">
      <c r="B134" s="52" t="s">
        <v>500</v>
      </c>
      <c r="C134" s="63">
        <v>247255892</v>
      </c>
      <c r="D134" s="63">
        <v>95567938.25</v>
      </c>
      <c r="E134" s="63">
        <v>97046140.969999999</v>
      </c>
      <c r="F134" s="63">
        <v>90033100.939999998</v>
      </c>
    </row>
    <row r="135" spans="2:7" x14ac:dyDescent="0.2">
      <c r="B135" s="62" t="s">
        <v>498</v>
      </c>
      <c r="C135" s="63">
        <v>247255892</v>
      </c>
      <c r="D135" s="63">
        <v>95567938.25</v>
      </c>
      <c r="E135" s="63">
        <v>97046140.969999999</v>
      </c>
      <c r="F135" s="63">
        <v>90033100.939999998</v>
      </c>
    </row>
    <row r="136" spans="2:7" x14ac:dyDescent="0.2">
      <c r="B136" s="52" t="s">
        <v>499</v>
      </c>
      <c r="C136" s="63">
        <v>59075349</v>
      </c>
      <c r="D136" s="63">
        <v>10068933.120000001</v>
      </c>
      <c r="E136" s="63">
        <v>3249343.6899999995</v>
      </c>
      <c r="F136" s="63">
        <v>3518307</v>
      </c>
    </row>
    <row r="137" spans="2:7" x14ac:dyDescent="0.2">
      <c r="B137" s="62" t="s">
        <v>498</v>
      </c>
      <c r="C137" s="63">
        <v>59075349</v>
      </c>
      <c r="D137" s="63">
        <v>10068933.120000001</v>
      </c>
      <c r="E137" s="63">
        <v>3249343.6899999995</v>
      </c>
      <c r="F137" s="63">
        <v>3518307</v>
      </c>
    </row>
    <row r="138" spans="2:7" ht="15" x14ac:dyDescent="0.25">
      <c r="B138" s="67" t="s">
        <v>40</v>
      </c>
      <c r="C138" s="57">
        <v>41821269281</v>
      </c>
      <c r="D138" s="57">
        <v>6117695644.4299994</v>
      </c>
      <c r="E138" s="57">
        <v>5737840309.079999</v>
      </c>
      <c r="F138" s="57">
        <v>3353815327.7599993</v>
      </c>
    </row>
    <row r="139" spans="2:7" ht="15" x14ac:dyDescent="0.25">
      <c r="B139" s="53" t="s">
        <v>497</v>
      </c>
      <c r="C139" s="58">
        <v>15597205319</v>
      </c>
      <c r="D139" s="58">
        <v>1731238983.0599999</v>
      </c>
      <c r="E139" s="58">
        <v>1617065678.2800002</v>
      </c>
      <c r="F139" s="58">
        <v>1192288472.8199999</v>
      </c>
    </row>
    <row r="140" spans="2:7" x14ac:dyDescent="0.2">
      <c r="B140" s="52" t="s">
        <v>496</v>
      </c>
      <c r="C140" s="63">
        <v>11432135219</v>
      </c>
      <c r="D140" s="63">
        <v>1102903018.8</v>
      </c>
      <c r="E140" s="63">
        <v>1030199659.8100001</v>
      </c>
      <c r="F140" s="63">
        <v>835946260.88999999</v>
      </c>
    </row>
    <row r="141" spans="2:7" x14ac:dyDescent="0.2">
      <c r="B141" s="62" t="s">
        <v>588</v>
      </c>
      <c r="C141" s="63">
        <v>4665182681</v>
      </c>
      <c r="D141" s="63">
        <v>460931358.96999997</v>
      </c>
      <c r="E141" s="63">
        <v>388190295.00999999</v>
      </c>
      <c r="F141" s="63">
        <v>295311084.09000003</v>
      </c>
    </row>
    <row r="142" spans="2:7" x14ac:dyDescent="0.2">
      <c r="B142" s="62" t="s">
        <v>586</v>
      </c>
      <c r="C142" s="63">
        <v>6766952538</v>
      </c>
      <c r="D142" s="63">
        <v>641971659.83000004</v>
      </c>
      <c r="E142" s="63">
        <v>642009364.80000007</v>
      </c>
      <c r="F142" s="63">
        <v>540635176.79999995</v>
      </c>
    </row>
    <row r="143" spans="2:7" x14ac:dyDescent="0.2">
      <c r="B143" s="52" t="s">
        <v>495</v>
      </c>
      <c r="C143" s="63">
        <v>740326493</v>
      </c>
      <c r="D143" s="63">
        <v>88458146.689999998</v>
      </c>
      <c r="E143" s="63">
        <v>89909211.030000001</v>
      </c>
      <c r="F143" s="63">
        <v>59970794.470000006</v>
      </c>
      <c r="G143" s="52"/>
    </row>
    <row r="144" spans="2:7" x14ac:dyDescent="0.2">
      <c r="B144" s="62" t="s">
        <v>475</v>
      </c>
      <c r="C144" s="63">
        <v>740326493</v>
      </c>
      <c r="D144" s="63">
        <v>88458146.689999998</v>
      </c>
      <c r="E144" s="63">
        <v>89909211.030000001</v>
      </c>
      <c r="F144" s="63">
        <v>59970794.470000006</v>
      </c>
      <c r="G144" s="62"/>
    </row>
    <row r="145" spans="2:7" x14ac:dyDescent="0.2">
      <c r="B145" s="52" t="s">
        <v>600</v>
      </c>
      <c r="C145" s="63">
        <v>33018941</v>
      </c>
      <c r="D145" s="63">
        <v>2208155.7100000004</v>
      </c>
      <c r="E145" s="63">
        <v>4243456.13</v>
      </c>
      <c r="F145" s="63">
        <v>3233851.69</v>
      </c>
      <c r="G145" s="52"/>
    </row>
    <row r="146" spans="2:7" x14ac:dyDescent="0.2">
      <c r="B146" s="62" t="s">
        <v>492</v>
      </c>
      <c r="C146" s="63">
        <v>33018941</v>
      </c>
      <c r="D146" s="63">
        <v>2208155.7100000004</v>
      </c>
      <c r="E146" s="63">
        <v>4243456.13</v>
      </c>
      <c r="F146" s="63">
        <v>3233851.69</v>
      </c>
      <c r="G146" s="62"/>
    </row>
    <row r="147" spans="2:7" x14ac:dyDescent="0.2">
      <c r="B147" s="52" t="s">
        <v>494</v>
      </c>
      <c r="C147" s="63">
        <v>93378798</v>
      </c>
      <c r="D147" s="63">
        <v>12875383.820000002</v>
      </c>
      <c r="E147" s="63">
        <v>12188596.000000002</v>
      </c>
      <c r="F147" s="63">
        <v>9062684.1600000001</v>
      </c>
      <c r="G147" s="52"/>
    </row>
    <row r="148" spans="2:7" x14ac:dyDescent="0.2">
      <c r="B148" s="62" t="s">
        <v>492</v>
      </c>
      <c r="C148" s="63">
        <v>93378798</v>
      </c>
      <c r="D148" s="63">
        <v>12875383.820000002</v>
      </c>
      <c r="E148" s="63">
        <v>12188596.000000002</v>
      </c>
      <c r="F148" s="63">
        <v>9062684.1600000001</v>
      </c>
      <c r="G148" s="62"/>
    </row>
    <row r="149" spans="2:7" x14ac:dyDescent="0.2">
      <c r="B149" s="52" t="s">
        <v>493</v>
      </c>
      <c r="C149" s="63">
        <v>405999360</v>
      </c>
      <c r="D149" s="63">
        <v>145833305.17000002</v>
      </c>
      <c r="E149" s="63">
        <v>132445280.19999999</v>
      </c>
      <c r="F149" s="63">
        <v>68360697.49000001</v>
      </c>
      <c r="G149" s="52"/>
    </row>
    <row r="150" spans="2:7" x14ac:dyDescent="0.2">
      <c r="B150" s="62" t="s">
        <v>492</v>
      </c>
      <c r="C150" s="63">
        <v>405999360</v>
      </c>
      <c r="D150" s="63">
        <v>145833305.17000002</v>
      </c>
      <c r="E150" s="63">
        <v>132445280.19999999</v>
      </c>
      <c r="F150" s="63">
        <v>68360697.49000001</v>
      </c>
      <c r="G150" s="62"/>
    </row>
    <row r="151" spans="2:7" x14ac:dyDescent="0.2">
      <c r="B151" s="52" t="s">
        <v>491</v>
      </c>
      <c r="C151" s="63">
        <v>44703019</v>
      </c>
      <c r="D151" s="63">
        <v>6546252.6900000013</v>
      </c>
      <c r="E151" s="63">
        <v>7048161.2100000009</v>
      </c>
      <c r="F151" s="63">
        <v>4134842.8899999997</v>
      </c>
      <c r="G151" s="52"/>
    </row>
    <row r="152" spans="2:7" x14ac:dyDescent="0.2">
      <c r="B152" s="62" t="s">
        <v>601</v>
      </c>
      <c r="C152" s="63">
        <v>44703019</v>
      </c>
      <c r="D152" s="63">
        <v>6546252.6900000013</v>
      </c>
      <c r="E152" s="63">
        <v>7048161.2100000009</v>
      </c>
      <c r="F152" s="63">
        <v>4134842.8899999997</v>
      </c>
      <c r="G152" s="62"/>
    </row>
    <row r="153" spans="2:7" x14ac:dyDescent="0.2">
      <c r="B153" s="52" t="s">
        <v>490</v>
      </c>
      <c r="C153" s="63">
        <v>47931484</v>
      </c>
      <c r="D153" s="63">
        <v>5999211.790000001</v>
      </c>
      <c r="E153" s="63">
        <v>6408406.9299999997</v>
      </c>
      <c r="F153" s="63">
        <v>2972533.8499999996</v>
      </c>
      <c r="G153" s="52"/>
    </row>
    <row r="154" spans="2:7" x14ac:dyDescent="0.2">
      <c r="B154" s="62" t="s">
        <v>475</v>
      </c>
      <c r="C154" s="63">
        <v>47931484</v>
      </c>
      <c r="D154" s="63">
        <v>5999211.790000001</v>
      </c>
      <c r="E154" s="63">
        <v>6408406.9299999997</v>
      </c>
      <c r="F154" s="63">
        <v>2972533.8499999996</v>
      </c>
      <c r="G154" s="62"/>
    </row>
    <row r="155" spans="2:7" x14ac:dyDescent="0.2">
      <c r="B155" s="52" t="s">
        <v>602</v>
      </c>
      <c r="C155" s="63">
        <v>22392179</v>
      </c>
      <c r="D155" s="63">
        <v>2855142.7800000003</v>
      </c>
      <c r="E155" s="63">
        <v>3015142.77</v>
      </c>
      <c r="F155" s="63">
        <v>1471457.7000000002</v>
      </c>
      <c r="G155" s="52"/>
    </row>
    <row r="156" spans="2:7" x14ac:dyDescent="0.2">
      <c r="B156" s="62" t="s">
        <v>475</v>
      </c>
      <c r="C156" s="63">
        <v>22392179</v>
      </c>
      <c r="D156" s="63">
        <v>2855142.7800000003</v>
      </c>
      <c r="E156" s="63">
        <v>3015142.77</v>
      </c>
      <c r="F156" s="63">
        <v>1471457.7000000002</v>
      </c>
      <c r="G156" s="62"/>
    </row>
    <row r="157" spans="2:7" x14ac:dyDescent="0.2">
      <c r="B157" s="52" t="s">
        <v>489</v>
      </c>
      <c r="C157" s="63">
        <v>26207791</v>
      </c>
      <c r="D157" s="63">
        <v>1867209.58</v>
      </c>
      <c r="E157" s="63">
        <v>6679132.29</v>
      </c>
      <c r="F157" s="63">
        <v>6665265.1299999999</v>
      </c>
    </row>
    <row r="158" spans="2:7" x14ac:dyDescent="0.2">
      <c r="B158" s="62" t="s">
        <v>475</v>
      </c>
      <c r="C158" s="63">
        <v>26207791</v>
      </c>
      <c r="D158" s="63">
        <v>1867209.58</v>
      </c>
      <c r="E158" s="63">
        <v>6679132.29</v>
      </c>
      <c r="F158" s="63">
        <v>6665265.1299999999</v>
      </c>
    </row>
    <row r="159" spans="2:7" x14ac:dyDescent="0.2">
      <c r="B159" s="52" t="s">
        <v>488</v>
      </c>
      <c r="C159" s="63">
        <v>35548457</v>
      </c>
      <c r="D159" s="63">
        <v>3118450.42</v>
      </c>
      <c r="E159" s="63">
        <v>5174789.0199999996</v>
      </c>
      <c r="F159" s="63">
        <v>3000942.3899999997</v>
      </c>
    </row>
    <row r="160" spans="2:7" x14ac:dyDescent="0.2">
      <c r="B160" s="62" t="s">
        <v>475</v>
      </c>
      <c r="C160" s="63">
        <v>35548457</v>
      </c>
      <c r="D160" s="63">
        <v>3118450.42</v>
      </c>
      <c r="E160" s="63">
        <v>5174789.0199999996</v>
      </c>
      <c r="F160" s="63">
        <v>3000942.3899999997</v>
      </c>
    </row>
    <row r="161" spans="2:6" x14ac:dyDescent="0.2">
      <c r="B161" s="52" t="s">
        <v>487</v>
      </c>
      <c r="C161" s="63">
        <v>25559290</v>
      </c>
      <c r="D161" s="63">
        <v>3593666.13</v>
      </c>
      <c r="E161" s="63">
        <v>3847796.1300000004</v>
      </c>
      <c r="F161" s="63">
        <v>1850327.84</v>
      </c>
    </row>
    <row r="162" spans="2:6" x14ac:dyDescent="0.2">
      <c r="B162" s="62" t="s">
        <v>588</v>
      </c>
      <c r="C162" s="63">
        <v>25559290</v>
      </c>
      <c r="D162" s="63">
        <v>3593666.13</v>
      </c>
      <c r="E162" s="63">
        <v>3847796.1300000004</v>
      </c>
      <c r="F162" s="63">
        <v>1850327.84</v>
      </c>
    </row>
    <row r="163" spans="2:6" x14ac:dyDescent="0.2">
      <c r="B163" s="52" t="s">
        <v>486</v>
      </c>
      <c r="C163" s="63">
        <v>539380081</v>
      </c>
      <c r="D163" s="63">
        <v>73865728.209999993</v>
      </c>
      <c r="E163" s="63">
        <v>72506138.800000012</v>
      </c>
      <c r="F163" s="63">
        <v>31862138.760000002</v>
      </c>
    </row>
    <row r="164" spans="2:6" x14ac:dyDescent="0.2">
      <c r="B164" s="62" t="s">
        <v>601</v>
      </c>
      <c r="C164" s="63">
        <v>539380081</v>
      </c>
      <c r="D164" s="63">
        <v>73865728.209999993</v>
      </c>
      <c r="E164" s="63">
        <v>72506138.800000012</v>
      </c>
      <c r="F164" s="63">
        <v>31862138.760000002</v>
      </c>
    </row>
    <row r="165" spans="2:6" x14ac:dyDescent="0.2">
      <c r="B165" s="52" t="s">
        <v>485</v>
      </c>
      <c r="C165" s="63">
        <v>58866155</v>
      </c>
      <c r="D165" s="63">
        <v>9930937.6500000004</v>
      </c>
      <c r="E165" s="63">
        <v>9006037.6500000004</v>
      </c>
      <c r="F165" s="63">
        <v>3573832.2399999993</v>
      </c>
    </row>
    <row r="166" spans="2:6" x14ac:dyDescent="0.2">
      <c r="B166" s="62" t="s">
        <v>601</v>
      </c>
      <c r="C166" s="63">
        <v>58866155</v>
      </c>
      <c r="D166" s="63">
        <v>9930937.6500000004</v>
      </c>
      <c r="E166" s="63">
        <v>9006037.6500000004</v>
      </c>
      <c r="F166" s="63">
        <v>3573832.2399999993</v>
      </c>
    </row>
    <row r="167" spans="2:6" x14ac:dyDescent="0.2">
      <c r="B167" s="52" t="s">
        <v>484</v>
      </c>
      <c r="C167" s="63">
        <v>108829498</v>
      </c>
      <c r="D167" s="63">
        <v>13240115.66</v>
      </c>
      <c r="E167" s="63">
        <v>13960115.66</v>
      </c>
      <c r="F167" s="63">
        <v>8071226.3700000001</v>
      </c>
    </row>
    <row r="168" spans="2:6" x14ac:dyDescent="0.2">
      <c r="B168" s="62" t="s">
        <v>601</v>
      </c>
      <c r="C168" s="63">
        <v>108829498</v>
      </c>
      <c r="D168" s="63">
        <v>13240115.66</v>
      </c>
      <c r="E168" s="63">
        <v>13960115.66</v>
      </c>
      <c r="F168" s="63">
        <v>8071226.3700000001</v>
      </c>
    </row>
    <row r="169" spans="2:6" x14ac:dyDescent="0.2">
      <c r="B169" s="52" t="s">
        <v>483</v>
      </c>
      <c r="C169" s="63">
        <v>55389954</v>
      </c>
      <c r="D169" s="63">
        <v>2048526.3399999999</v>
      </c>
      <c r="E169" s="63">
        <v>6883764.4400000004</v>
      </c>
      <c r="F169" s="63">
        <v>5864922.6100000003</v>
      </c>
    </row>
    <row r="170" spans="2:6" x14ac:dyDescent="0.2">
      <c r="B170" s="62" t="s">
        <v>475</v>
      </c>
      <c r="C170" s="63">
        <v>55389954</v>
      </c>
      <c r="D170" s="63">
        <v>2048526.3399999999</v>
      </c>
      <c r="E170" s="63">
        <v>6883764.4400000004</v>
      </c>
      <c r="F170" s="63">
        <v>5864922.6100000003</v>
      </c>
    </row>
    <row r="171" spans="2:6" x14ac:dyDescent="0.2">
      <c r="B171" s="52" t="s">
        <v>482</v>
      </c>
      <c r="C171" s="63">
        <v>67114391</v>
      </c>
      <c r="D171" s="63">
        <v>9117157.2899999991</v>
      </c>
      <c r="E171" s="63">
        <v>9117156.4699999988</v>
      </c>
      <c r="F171" s="63">
        <v>4845738.91</v>
      </c>
    </row>
    <row r="172" spans="2:6" x14ac:dyDescent="0.2">
      <c r="B172" s="62" t="s">
        <v>601</v>
      </c>
      <c r="C172" s="63">
        <v>67114391</v>
      </c>
      <c r="D172" s="63">
        <v>9117157.2899999991</v>
      </c>
      <c r="E172" s="63">
        <v>9117156.4699999988</v>
      </c>
      <c r="F172" s="63">
        <v>4845738.91</v>
      </c>
    </row>
    <row r="173" spans="2:6" x14ac:dyDescent="0.2">
      <c r="B173" s="52" t="s">
        <v>481</v>
      </c>
      <c r="C173" s="63">
        <v>332301706</v>
      </c>
      <c r="D173" s="63">
        <v>42002647.939999998</v>
      </c>
      <c r="E173" s="63">
        <v>43758603.580000006</v>
      </c>
      <c r="F173" s="63">
        <v>25171064.559999999</v>
      </c>
    </row>
    <row r="174" spans="2:6" x14ac:dyDescent="0.2">
      <c r="B174" s="62" t="s">
        <v>601</v>
      </c>
      <c r="C174" s="63">
        <v>332301706</v>
      </c>
      <c r="D174" s="63">
        <v>42002647.939999998</v>
      </c>
      <c r="E174" s="63">
        <v>43758603.580000006</v>
      </c>
      <c r="F174" s="63">
        <v>25171064.559999999</v>
      </c>
    </row>
    <row r="175" spans="2:6" x14ac:dyDescent="0.2">
      <c r="B175" s="52" t="s">
        <v>480</v>
      </c>
      <c r="C175" s="63">
        <v>1203553596</v>
      </c>
      <c r="D175" s="63">
        <v>160387238.77999997</v>
      </c>
      <c r="E175" s="63">
        <v>116855105.22999999</v>
      </c>
      <c r="F175" s="63">
        <v>90414212.420000002</v>
      </c>
    </row>
    <row r="176" spans="2:6" x14ac:dyDescent="0.2">
      <c r="B176" s="62" t="s">
        <v>601</v>
      </c>
      <c r="C176" s="63">
        <v>1203553596</v>
      </c>
      <c r="D176" s="63">
        <v>160387238.77999997</v>
      </c>
      <c r="E176" s="63">
        <v>116855105.22999999</v>
      </c>
      <c r="F176" s="63">
        <v>90414212.420000002</v>
      </c>
    </row>
    <row r="177" spans="2:6" x14ac:dyDescent="0.2">
      <c r="B177" s="52" t="s">
        <v>479</v>
      </c>
      <c r="C177" s="63">
        <v>47962618</v>
      </c>
      <c r="D177" s="63">
        <v>3432656.04</v>
      </c>
      <c r="E177" s="63">
        <v>4978049.29</v>
      </c>
      <c r="F177" s="63">
        <v>4233882.6100000003</v>
      </c>
    </row>
    <row r="178" spans="2:6" x14ac:dyDescent="0.2">
      <c r="B178" s="62" t="s">
        <v>588</v>
      </c>
      <c r="C178" s="63">
        <v>47962618</v>
      </c>
      <c r="D178" s="63">
        <v>3432656.04</v>
      </c>
      <c r="E178" s="63">
        <v>4978049.29</v>
      </c>
      <c r="F178" s="63">
        <v>4233882.6100000003</v>
      </c>
    </row>
    <row r="179" spans="2:6" x14ac:dyDescent="0.2">
      <c r="B179" s="52" t="s">
        <v>478</v>
      </c>
      <c r="C179" s="63">
        <v>74782554</v>
      </c>
      <c r="D179" s="63">
        <v>10655474.359999999</v>
      </c>
      <c r="E179" s="63">
        <v>10930154.35</v>
      </c>
      <c r="F179" s="63">
        <v>5733626.1499999994</v>
      </c>
    </row>
    <row r="180" spans="2:6" x14ac:dyDescent="0.2">
      <c r="B180" s="62" t="s">
        <v>475</v>
      </c>
      <c r="C180" s="63">
        <v>74782554</v>
      </c>
      <c r="D180" s="63">
        <v>10655474.359999999</v>
      </c>
      <c r="E180" s="63">
        <v>10930154.35</v>
      </c>
      <c r="F180" s="63">
        <v>5733626.1499999994</v>
      </c>
    </row>
    <row r="181" spans="2:6" x14ac:dyDescent="0.2">
      <c r="B181" s="52" t="s">
        <v>477</v>
      </c>
      <c r="C181" s="63">
        <v>148541257</v>
      </c>
      <c r="D181" s="63">
        <v>23140331.490000002</v>
      </c>
      <c r="E181" s="63">
        <v>20650695.57</v>
      </c>
      <c r="F181" s="63">
        <v>11835268.559999999</v>
      </c>
    </row>
    <row r="182" spans="2:6" x14ac:dyDescent="0.2">
      <c r="B182" s="62" t="s">
        <v>601</v>
      </c>
      <c r="C182" s="63">
        <v>148541257</v>
      </c>
      <c r="D182" s="63">
        <v>23140331.490000002</v>
      </c>
      <c r="E182" s="63">
        <v>20650695.57</v>
      </c>
      <c r="F182" s="63">
        <v>11835268.559999999</v>
      </c>
    </row>
    <row r="183" spans="2:6" x14ac:dyDescent="0.2">
      <c r="B183" s="52" t="s">
        <v>476</v>
      </c>
      <c r="C183" s="63">
        <v>53282478</v>
      </c>
      <c r="D183" s="63">
        <v>7160225.7200000007</v>
      </c>
      <c r="E183" s="63">
        <v>7260225.7200000016</v>
      </c>
      <c r="F183" s="63">
        <v>4012901.13</v>
      </c>
    </row>
    <row r="184" spans="2:6" x14ac:dyDescent="0.2">
      <c r="B184" s="62" t="s">
        <v>475</v>
      </c>
      <c r="C184" s="63">
        <v>53282478</v>
      </c>
      <c r="D184" s="63">
        <v>7160225.7200000007</v>
      </c>
      <c r="E184" s="63">
        <v>7260225.7200000016</v>
      </c>
      <c r="F184" s="63">
        <v>4012901.13</v>
      </c>
    </row>
    <row r="185" spans="2:6" ht="15" x14ac:dyDescent="0.25">
      <c r="B185" s="53" t="s">
        <v>474</v>
      </c>
      <c r="C185" s="58">
        <v>12303908533</v>
      </c>
      <c r="D185" s="58">
        <v>2102500678.5599999</v>
      </c>
      <c r="E185" s="58">
        <v>2176514497.8699999</v>
      </c>
      <c r="F185" s="58">
        <v>1037372719.9100001</v>
      </c>
    </row>
    <row r="186" spans="2:6" x14ac:dyDescent="0.2">
      <c r="B186" s="52" t="s">
        <v>473</v>
      </c>
      <c r="C186" s="63">
        <v>12182515946</v>
      </c>
      <c r="D186" s="63">
        <v>2084321027.3399999</v>
      </c>
      <c r="E186" s="63">
        <v>2159224034.25</v>
      </c>
      <c r="F186" s="63">
        <v>1024218563.96</v>
      </c>
    </row>
    <row r="187" spans="2:6" x14ac:dyDescent="0.2">
      <c r="B187" s="62" t="s">
        <v>603</v>
      </c>
      <c r="C187" s="63">
        <v>12182515946</v>
      </c>
      <c r="D187" s="63">
        <v>2084321027.3399999</v>
      </c>
      <c r="E187" s="63">
        <v>2159224034.25</v>
      </c>
      <c r="F187" s="63">
        <v>1024218563.96</v>
      </c>
    </row>
    <row r="188" spans="2:6" x14ac:dyDescent="0.2">
      <c r="B188" s="52" t="s">
        <v>472</v>
      </c>
      <c r="C188" s="63">
        <v>70121946</v>
      </c>
      <c r="D188" s="63">
        <v>9209703.1999999993</v>
      </c>
      <c r="E188" s="63">
        <v>7805715.9399999995</v>
      </c>
      <c r="F188" s="63">
        <v>6142784.4799999995</v>
      </c>
    </row>
    <row r="189" spans="2:6" x14ac:dyDescent="0.2">
      <c r="B189" s="62" t="s">
        <v>470</v>
      </c>
      <c r="C189" s="63">
        <v>70121946</v>
      </c>
      <c r="D189" s="63">
        <v>9209703.1999999993</v>
      </c>
      <c r="E189" s="63">
        <v>7805715.9399999995</v>
      </c>
      <c r="F189" s="63">
        <v>6142784.4799999995</v>
      </c>
    </row>
    <row r="190" spans="2:6" x14ac:dyDescent="0.2">
      <c r="B190" s="52" t="s">
        <v>471</v>
      </c>
      <c r="C190" s="63">
        <v>51270641</v>
      </c>
      <c r="D190" s="63">
        <v>8969948.0199999996</v>
      </c>
      <c r="E190" s="63">
        <v>9484747.6800000016</v>
      </c>
      <c r="F190" s="63">
        <v>7011371.4700000007</v>
      </c>
    </row>
    <row r="191" spans="2:6" x14ac:dyDescent="0.2">
      <c r="B191" s="62" t="s">
        <v>470</v>
      </c>
      <c r="C191" s="63">
        <v>51270641</v>
      </c>
      <c r="D191" s="63">
        <v>8969948.0199999996</v>
      </c>
      <c r="E191" s="63">
        <v>9484747.6800000016</v>
      </c>
      <c r="F191" s="63">
        <v>7011371.4700000007</v>
      </c>
    </row>
    <row r="192" spans="2:6" ht="15" x14ac:dyDescent="0.25">
      <c r="B192" s="53" t="s">
        <v>469</v>
      </c>
      <c r="C192" s="58">
        <v>5447330289</v>
      </c>
      <c r="D192" s="58">
        <v>1119937525.74</v>
      </c>
      <c r="E192" s="58">
        <v>789489223.73000002</v>
      </c>
      <c r="F192" s="58">
        <v>460808110.31</v>
      </c>
    </row>
    <row r="193" spans="2:6" x14ac:dyDescent="0.2">
      <c r="B193" s="52" t="s">
        <v>468</v>
      </c>
      <c r="C193" s="63">
        <v>5339096216</v>
      </c>
      <c r="D193" s="63">
        <v>1105458984.4300001</v>
      </c>
      <c r="E193" s="63">
        <v>774560527.10000002</v>
      </c>
      <c r="F193" s="63">
        <v>450400095.17000002</v>
      </c>
    </row>
    <row r="194" spans="2:6" x14ac:dyDescent="0.2">
      <c r="B194" s="62" t="s">
        <v>463</v>
      </c>
      <c r="C194" s="63">
        <v>4903477910</v>
      </c>
      <c r="D194" s="63">
        <v>1029796189.6700001</v>
      </c>
      <c r="E194" s="63">
        <v>734858006.36000001</v>
      </c>
      <c r="F194" s="63">
        <v>412832292.37</v>
      </c>
    </row>
    <row r="195" spans="2:6" x14ac:dyDescent="0.2">
      <c r="B195" s="62" t="s">
        <v>467</v>
      </c>
      <c r="C195" s="63">
        <v>223982732</v>
      </c>
      <c r="D195" s="63">
        <v>38085479.490000002</v>
      </c>
      <c r="E195" s="63">
        <v>19844637.5</v>
      </c>
      <c r="F195" s="63">
        <v>18187341.990000002</v>
      </c>
    </row>
    <row r="196" spans="2:6" x14ac:dyDescent="0.2">
      <c r="B196" s="62" t="s">
        <v>466</v>
      </c>
      <c r="C196" s="63">
        <v>211635574</v>
      </c>
      <c r="D196" s="63">
        <v>37577315.270000003</v>
      </c>
      <c r="E196" s="63">
        <v>19857883.239999998</v>
      </c>
      <c r="F196" s="63">
        <v>19380460.810000002</v>
      </c>
    </row>
    <row r="197" spans="2:6" x14ac:dyDescent="0.2">
      <c r="B197" s="52" t="s">
        <v>465</v>
      </c>
      <c r="C197" s="63">
        <v>77742671</v>
      </c>
      <c r="D197" s="63">
        <v>7391451.1100000003</v>
      </c>
      <c r="E197" s="63">
        <v>9101166.7300000004</v>
      </c>
      <c r="F197" s="63">
        <v>6814246.9800000004</v>
      </c>
    </row>
    <row r="198" spans="2:6" x14ac:dyDescent="0.2">
      <c r="B198" s="62" t="s">
        <v>463</v>
      </c>
      <c r="C198" s="63">
        <v>77742671</v>
      </c>
      <c r="D198" s="63">
        <v>7391451.1100000003</v>
      </c>
      <c r="E198" s="63">
        <v>9101166.7300000004</v>
      </c>
      <c r="F198" s="63">
        <v>6814246.9800000004</v>
      </c>
    </row>
    <row r="199" spans="2:6" x14ac:dyDescent="0.2">
      <c r="B199" s="52" t="s">
        <v>464</v>
      </c>
      <c r="C199" s="63">
        <v>30491402</v>
      </c>
      <c r="D199" s="63">
        <v>7087090.2000000011</v>
      </c>
      <c r="E199" s="63">
        <v>5827529.9000000004</v>
      </c>
      <c r="F199" s="63">
        <v>3593768.16</v>
      </c>
    </row>
    <row r="200" spans="2:6" x14ac:dyDescent="0.2">
      <c r="B200" s="62" t="s">
        <v>463</v>
      </c>
      <c r="C200" s="63">
        <v>30491402</v>
      </c>
      <c r="D200" s="63">
        <v>7087090.2000000011</v>
      </c>
      <c r="E200" s="63">
        <v>5827529.9000000004</v>
      </c>
      <c r="F200" s="63">
        <v>3593768.16</v>
      </c>
    </row>
    <row r="201" spans="2:6" ht="15" x14ac:dyDescent="0.25">
      <c r="B201" s="53" t="s">
        <v>462</v>
      </c>
      <c r="C201" s="58">
        <v>8472825140</v>
      </c>
      <c r="D201" s="58">
        <v>1164018457.0700004</v>
      </c>
      <c r="E201" s="58">
        <v>1154770909.2</v>
      </c>
      <c r="F201" s="58">
        <v>663346024.72000015</v>
      </c>
    </row>
    <row r="202" spans="2:6" x14ac:dyDescent="0.2">
      <c r="B202" s="52" t="s">
        <v>461</v>
      </c>
      <c r="C202" s="63">
        <v>7825946214</v>
      </c>
      <c r="D202" s="63">
        <v>994801986.74000025</v>
      </c>
      <c r="E202" s="63">
        <v>1004644849.3100001</v>
      </c>
      <c r="F202" s="63">
        <v>582917282.18000007</v>
      </c>
    </row>
    <row r="203" spans="2:6" x14ac:dyDescent="0.2">
      <c r="B203" s="62" t="s">
        <v>460</v>
      </c>
      <c r="C203" s="63">
        <v>7825946214</v>
      </c>
      <c r="D203" s="63">
        <v>994801986.74000025</v>
      </c>
      <c r="E203" s="63">
        <v>1004644849.3100001</v>
      </c>
      <c r="F203" s="63">
        <v>582917282.18000007</v>
      </c>
    </row>
    <row r="204" spans="2:6" x14ac:dyDescent="0.2">
      <c r="B204" s="52" t="s">
        <v>459</v>
      </c>
      <c r="C204" s="63">
        <v>519801292</v>
      </c>
      <c r="D204" s="63">
        <v>146913821.44</v>
      </c>
      <c r="E204" s="63">
        <v>127895172.06000002</v>
      </c>
      <c r="F204" s="63">
        <v>72005683.580000013</v>
      </c>
    </row>
    <row r="205" spans="2:6" x14ac:dyDescent="0.2">
      <c r="B205" s="62" t="s">
        <v>458</v>
      </c>
      <c r="C205" s="63">
        <v>519801292</v>
      </c>
      <c r="D205" s="63">
        <v>146913821.44</v>
      </c>
      <c r="E205" s="63">
        <v>127895172.06000002</v>
      </c>
      <c r="F205" s="63">
        <v>72005683.580000013</v>
      </c>
    </row>
    <row r="206" spans="2:6" x14ac:dyDescent="0.2">
      <c r="B206" s="52" t="s">
        <v>604</v>
      </c>
      <c r="C206" s="63">
        <v>127077634</v>
      </c>
      <c r="D206" s="63">
        <v>22302648.889999997</v>
      </c>
      <c r="E206" s="63">
        <v>22230887.830000002</v>
      </c>
      <c r="F206" s="63">
        <v>8423058.9600000009</v>
      </c>
    </row>
    <row r="207" spans="2:6" x14ac:dyDescent="0.2">
      <c r="B207" s="62" t="s">
        <v>457</v>
      </c>
      <c r="C207" s="63">
        <v>127077634</v>
      </c>
      <c r="D207" s="63">
        <v>22302648.889999997</v>
      </c>
      <c r="E207" s="63">
        <v>22230887.830000002</v>
      </c>
      <c r="F207" s="63">
        <v>8423058.9600000009</v>
      </c>
    </row>
    <row r="208" spans="2:6" ht="15" x14ac:dyDescent="0.25">
      <c r="B208" s="67" t="s">
        <v>39</v>
      </c>
      <c r="C208" s="57">
        <v>9748050161</v>
      </c>
      <c r="D208" s="57">
        <v>1064469979.7500001</v>
      </c>
      <c r="E208" s="57">
        <v>999213689.61000001</v>
      </c>
      <c r="F208" s="57">
        <v>927797873.50999999</v>
      </c>
    </row>
    <row r="209" spans="2:6" ht="15" x14ac:dyDescent="0.25">
      <c r="B209" s="53" t="s">
        <v>456</v>
      </c>
      <c r="C209" s="58">
        <v>9748050161</v>
      </c>
      <c r="D209" s="58">
        <v>1064469979.7500001</v>
      </c>
      <c r="E209" s="58">
        <v>999213689.61000001</v>
      </c>
      <c r="F209" s="58">
        <v>927797873.50999999</v>
      </c>
    </row>
    <row r="210" spans="2:6" x14ac:dyDescent="0.2">
      <c r="B210" s="52" t="s">
        <v>455</v>
      </c>
      <c r="C210" s="63">
        <v>8454702483</v>
      </c>
      <c r="D210" s="63">
        <v>842876067.7700001</v>
      </c>
      <c r="E210" s="63">
        <v>878362157.49000001</v>
      </c>
      <c r="F210" s="63">
        <v>849318504.17999995</v>
      </c>
    </row>
    <row r="211" spans="2:6" x14ac:dyDescent="0.2">
      <c r="B211" s="62" t="s">
        <v>588</v>
      </c>
      <c r="C211" s="63">
        <v>1734902709</v>
      </c>
      <c r="D211" s="63">
        <v>274067345.81</v>
      </c>
      <c r="E211" s="63">
        <v>229729578.63999999</v>
      </c>
      <c r="F211" s="63">
        <v>251867394.21000001</v>
      </c>
    </row>
    <row r="212" spans="2:6" x14ac:dyDescent="0.2">
      <c r="B212" s="62" t="s">
        <v>449</v>
      </c>
      <c r="C212" s="63">
        <v>6289554774</v>
      </c>
      <c r="D212" s="63">
        <v>453132384.34000009</v>
      </c>
      <c r="E212" s="63">
        <v>532956241.23000002</v>
      </c>
      <c r="F212" s="63">
        <v>563472500.08999991</v>
      </c>
    </row>
    <row r="213" spans="2:6" x14ac:dyDescent="0.2">
      <c r="B213" s="62" t="s">
        <v>586</v>
      </c>
      <c r="C213" s="63">
        <v>430245000</v>
      </c>
      <c r="D213" s="63">
        <v>115676337.61999999</v>
      </c>
      <c r="E213" s="63">
        <v>115676337.61999999</v>
      </c>
      <c r="F213" s="63">
        <v>33978609.879999995</v>
      </c>
    </row>
    <row r="214" spans="2:6" x14ac:dyDescent="0.2">
      <c r="B214" s="52" t="s">
        <v>605</v>
      </c>
      <c r="C214" s="63">
        <v>1024795636</v>
      </c>
      <c r="D214" s="63">
        <v>186718786.56999999</v>
      </c>
      <c r="E214" s="63">
        <v>80238735.379999995</v>
      </c>
      <c r="F214" s="63">
        <v>49115103.439999998</v>
      </c>
    </row>
    <row r="215" spans="2:6" x14ac:dyDescent="0.2">
      <c r="B215" s="62" t="s">
        <v>606</v>
      </c>
      <c r="C215" s="63">
        <v>1024795636</v>
      </c>
      <c r="D215" s="63">
        <v>186718786.56999999</v>
      </c>
      <c r="E215" s="63">
        <v>80238735.379999995</v>
      </c>
      <c r="F215" s="63">
        <v>49115103.439999998</v>
      </c>
    </row>
    <row r="216" spans="2:6" x14ac:dyDescent="0.2">
      <c r="B216" s="52" t="s">
        <v>454</v>
      </c>
      <c r="C216" s="63">
        <v>179756600</v>
      </c>
      <c r="D216" s="63">
        <v>25712434.719999999</v>
      </c>
      <c r="E216" s="63">
        <v>29328471.419999994</v>
      </c>
      <c r="F216" s="63">
        <v>22612068.880000003</v>
      </c>
    </row>
    <row r="217" spans="2:6" x14ac:dyDescent="0.2">
      <c r="B217" s="62" t="s">
        <v>453</v>
      </c>
      <c r="C217" s="63">
        <v>179756600</v>
      </c>
      <c r="D217" s="63">
        <v>25712434.719999999</v>
      </c>
      <c r="E217" s="63">
        <v>29328471.419999994</v>
      </c>
      <c r="F217" s="63">
        <v>22612068.880000003</v>
      </c>
    </row>
    <row r="218" spans="2:6" x14ac:dyDescent="0.2">
      <c r="B218" s="52" t="s">
        <v>452</v>
      </c>
      <c r="C218" s="63">
        <v>44075307</v>
      </c>
      <c r="D218" s="63">
        <v>6144857.3200000003</v>
      </c>
      <c r="E218" s="63">
        <v>6398497.3200000003</v>
      </c>
      <c r="F218" s="63">
        <v>3361675.63</v>
      </c>
    </row>
    <row r="219" spans="2:6" x14ac:dyDescent="0.2">
      <c r="B219" s="62" t="s">
        <v>451</v>
      </c>
      <c r="C219" s="63">
        <v>44075307</v>
      </c>
      <c r="D219" s="63">
        <v>6144857.3200000003</v>
      </c>
      <c r="E219" s="63">
        <v>6398497.3200000003</v>
      </c>
      <c r="F219" s="63">
        <v>3361675.63</v>
      </c>
    </row>
    <row r="220" spans="2:6" x14ac:dyDescent="0.2">
      <c r="B220" s="52" t="s">
        <v>450</v>
      </c>
      <c r="C220" s="63">
        <v>44720135</v>
      </c>
      <c r="D220" s="63">
        <v>3017833.37</v>
      </c>
      <c r="E220" s="63">
        <v>4885828</v>
      </c>
      <c r="F220" s="63">
        <v>3390521.38</v>
      </c>
    </row>
    <row r="221" spans="2:6" x14ac:dyDescent="0.2">
      <c r="B221" s="62" t="s">
        <v>449</v>
      </c>
      <c r="C221" s="63">
        <v>44720135</v>
      </c>
      <c r="D221" s="63">
        <v>3017833.37</v>
      </c>
      <c r="E221" s="63">
        <v>4885828</v>
      </c>
      <c r="F221" s="63">
        <v>3390521.38</v>
      </c>
    </row>
    <row r="222" spans="2:6" ht="15" x14ac:dyDescent="0.25">
      <c r="B222" s="67" t="s">
        <v>38</v>
      </c>
      <c r="C222" s="57">
        <v>21541931000</v>
      </c>
      <c r="D222" s="57">
        <v>2317007226.23</v>
      </c>
      <c r="E222" s="57">
        <v>2404390222</v>
      </c>
      <c r="F222" s="57">
        <v>2183731725.4100003</v>
      </c>
    </row>
    <row r="223" spans="2:6" ht="15" x14ac:dyDescent="0.25">
      <c r="B223" s="53" t="s">
        <v>448</v>
      </c>
      <c r="C223" s="58">
        <v>21541931000</v>
      </c>
      <c r="D223" s="58">
        <v>2317007226.23</v>
      </c>
      <c r="E223" s="58">
        <v>2404390222</v>
      </c>
      <c r="F223" s="58">
        <v>2183731725.4100003</v>
      </c>
    </row>
    <row r="224" spans="2:6" x14ac:dyDescent="0.2">
      <c r="B224" s="52" t="s">
        <v>447</v>
      </c>
      <c r="C224" s="63">
        <v>17112748585</v>
      </c>
      <c r="D224" s="63">
        <v>1835436984.6099999</v>
      </c>
      <c r="E224" s="63">
        <v>1871954714.72</v>
      </c>
      <c r="F224" s="63">
        <v>1818233131.3800001</v>
      </c>
    </row>
    <row r="225" spans="2:7" x14ac:dyDescent="0.2">
      <c r="B225" s="62" t="s">
        <v>588</v>
      </c>
      <c r="C225" s="63">
        <v>2960007990</v>
      </c>
      <c r="D225" s="63">
        <v>160849986.14999995</v>
      </c>
      <c r="E225" s="63">
        <v>197367716.26000002</v>
      </c>
      <c r="F225" s="63">
        <v>191708187.82999998</v>
      </c>
    </row>
    <row r="226" spans="2:7" x14ac:dyDescent="0.2">
      <c r="B226" s="62" t="s">
        <v>439</v>
      </c>
      <c r="C226" s="63">
        <v>265866147</v>
      </c>
      <c r="D226" s="63">
        <v>0</v>
      </c>
      <c r="E226" s="63">
        <v>0</v>
      </c>
      <c r="F226" s="63">
        <v>0</v>
      </c>
    </row>
    <row r="227" spans="2:7" x14ac:dyDescent="0.2">
      <c r="B227" s="62" t="s">
        <v>586</v>
      </c>
      <c r="C227" s="63">
        <v>350914200</v>
      </c>
      <c r="D227" s="63">
        <v>300943471</v>
      </c>
      <c r="E227" s="63">
        <v>300943471</v>
      </c>
      <c r="F227" s="63">
        <v>270508256.25</v>
      </c>
    </row>
    <row r="228" spans="2:7" x14ac:dyDescent="0.2">
      <c r="B228" s="62" t="s">
        <v>590</v>
      </c>
      <c r="C228" s="63">
        <v>13535960248</v>
      </c>
      <c r="D228" s="63">
        <v>1373643527.46</v>
      </c>
      <c r="E228" s="63">
        <v>1373643527.46</v>
      </c>
      <c r="F228" s="63">
        <v>1356016687.3000002</v>
      </c>
    </row>
    <row r="229" spans="2:7" x14ac:dyDescent="0.2">
      <c r="B229" s="52" t="s">
        <v>446</v>
      </c>
      <c r="C229" s="63">
        <v>300247582</v>
      </c>
      <c r="D229" s="63">
        <v>35469179.940000013</v>
      </c>
      <c r="E229" s="63">
        <v>47762449.250000007</v>
      </c>
      <c r="F229" s="63">
        <v>32621695.43</v>
      </c>
      <c r="G229" s="52"/>
    </row>
    <row r="230" spans="2:7" x14ac:dyDescent="0.2">
      <c r="B230" s="62" t="s">
        <v>445</v>
      </c>
      <c r="C230" s="63">
        <v>300247582</v>
      </c>
      <c r="D230" s="63">
        <v>35469179.940000013</v>
      </c>
      <c r="E230" s="63">
        <v>47762449.250000007</v>
      </c>
      <c r="F230" s="63">
        <v>32621695.43</v>
      </c>
      <c r="G230" s="62"/>
    </row>
    <row r="231" spans="2:7" x14ac:dyDescent="0.2">
      <c r="B231" s="52" t="s">
        <v>444</v>
      </c>
      <c r="C231" s="63">
        <v>892036398</v>
      </c>
      <c r="D231" s="63">
        <v>112371023.5</v>
      </c>
      <c r="E231" s="63">
        <v>128352235.32999998</v>
      </c>
      <c r="F231" s="63">
        <v>106425149.33</v>
      </c>
      <c r="G231" s="52"/>
    </row>
    <row r="232" spans="2:7" x14ac:dyDescent="0.2">
      <c r="B232" s="62" t="s">
        <v>443</v>
      </c>
      <c r="C232" s="63">
        <v>892036398</v>
      </c>
      <c r="D232" s="63">
        <v>112371023.5</v>
      </c>
      <c r="E232" s="63">
        <v>128352235.32999998</v>
      </c>
      <c r="F232" s="63">
        <v>106425149.33</v>
      </c>
      <c r="G232" s="62"/>
    </row>
    <row r="233" spans="2:7" x14ac:dyDescent="0.2">
      <c r="B233" s="52" t="s">
        <v>607</v>
      </c>
      <c r="C233" s="63">
        <v>532561425</v>
      </c>
      <c r="D233" s="63">
        <v>78592107.059999973</v>
      </c>
      <c r="E233" s="63">
        <v>55001638.730000004</v>
      </c>
      <c r="F233" s="63">
        <v>36901290.969999999</v>
      </c>
      <c r="G233" s="52"/>
    </row>
    <row r="234" spans="2:7" x14ac:dyDescent="0.2">
      <c r="B234" s="62" t="s">
        <v>608</v>
      </c>
      <c r="C234" s="63">
        <v>532561425</v>
      </c>
      <c r="D234" s="63">
        <v>78592107.059999973</v>
      </c>
      <c r="E234" s="63">
        <v>55001638.730000004</v>
      </c>
      <c r="F234" s="63">
        <v>36901290.969999999</v>
      </c>
      <c r="G234" s="62"/>
    </row>
    <row r="235" spans="2:7" x14ac:dyDescent="0.2">
      <c r="B235" s="52" t="s">
        <v>442</v>
      </c>
      <c r="C235" s="63">
        <v>129678888</v>
      </c>
      <c r="D235" s="63">
        <v>9600440.6400000006</v>
      </c>
      <c r="E235" s="63">
        <v>9569150.6399999987</v>
      </c>
      <c r="F235" s="63">
        <v>9381975.3599999994</v>
      </c>
      <c r="G235" s="52"/>
    </row>
    <row r="236" spans="2:7" x14ac:dyDescent="0.2">
      <c r="B236" s="62" t="s">
        <v>441</v>
      </c>
      <c r="C236" s="63">
        <v>129678888</v>
      </c>
      <c r="D236" s="63">
        <v>9600440.6400000006</v>
      </c>
      <c r="E236" s="63">
        <v>9569150.6399999987</v>
      </c>
      <c r="F236" s="63">
        <v>9381975.3599999994</v>
      </c>
      <c r="G236" s="62"/>
    </row>
    <row r="237" spans="2:7" x14ac:dyDescent="0.2">
      <c r="B237" s="52" t="s">
        <v>609</v>
      </c>
      <c r="C237" s="63">
        <v>223646305</v>
      </c>
      <c r="D237" s="63">
        <v>23044961.759999998</v>
      </c>
      <c r="E237" s="63">
        <v>28217576.300000001</v>
      </c>
      <c r="F237" s="63">
        <v>11789594.550000001</v>
      </c>
      <c r="G237" s="52"/>
    </row>
    <row r="238" spans="2:7" x14ac:dyDescent="0.2">
      <c r="B238" s="62" t="s">
        <v>440</v>
      </c>
      <c r="C238" s="63">
        <v>223646305</v>
      </c>
      <c r="D238" s="63">
        <v>23044961.759999998</v>
      </c>
      <c r="E238" s="63">
        <v>28217576.300000001</v>
      </c>
      <c r="F238" s="63">
        <v>11789594.550000001</v>
      </c>
      <c r="G238" s="62"/>
    </row>
    <row r="239" spans="2:7" x14ac:dyDescent="0.2">
      <c r="B239" s="52" t="s">
        <v>610</v>
      </c>
      <c r="C239" s="63">
        <v>0</v>
      </c>
      <c r="D239" s="63">
        <v>0</v>
      </c>
      <c r="E239" s="63">
        <v>0</v>
      </c>
      <c r="F239" s="63">
        <v>18631233.989999998</v>
      </c>
      <c r="G239" s="52"/>
    </row>
    <row r="240" spans="2:7" x14ac:dyDescent="0.2">
      <c r="B240" s="62" t="s">
        <v>439</v>
      </c>
      <c r="C240" s="63">
        <v>0</v>
      </c>
      <c r="D240" s="63">
        <v>0</v>
      </c>
      <c r="E240" s="63">
        <v>0</v>
      </c>
      <c r="F240" s="63">
        <v>18631233.989999998</v>
      </c>
      <c r="G240" s="62"/>
    </row>
    <row r="241" spans="2:6" x14ac:dyDescent="0.2">
      <c r="B241" s="52" t="s">
        <v>438</v>
      </c>
      <c r="C241" s="63">
        <v>491684800</v>
      </c>
      <c r="D241" s="63">
        <v>55693680.920000009</v>
      </c>
      <c r="E241" s="63">
        <v>73586736.440000013</v>
      </c>
      <c r="F241" s="63">
        <v>32789526.18</v>
      </c>
    </row>
    <row r="242" spans="2:6" x14ac:dyDescent="0.2">
      <c r="B242" s="62" t="s">
        <v>437</v>
      </c>
      <c r="C242" s="63">
        <v>491684800</v>
      </c>
      <c r="D242" s="63">
        <v>55693680.920000009</v>
      </c>
      <c r="E242" s="63">
        <v>73586736.440000013</v>
      </c>
      <c r="F242" s="63">
        <v>32789526.18</v>
      </c>
    </row>
    <row r="243" spans="2:6" x14ac:dyDescent="0.2">
      <c r="B243" s="52" t="s">
        <v>436</v>
      </c>
      <c r="C243" s="63">
        <v>490064557</v>
      </c>
      <c r="D243" s="63">
        <v>60726920.200000003</v>
      </c>
      <c r="E243" s="63">
        <v>58215050.109999999</v>
      </c>
      <c r="F243" s="63">
        <v>32116103.269999996</v>
      </c>
    </row>
    <row r="244" spans="2:6" x14ac:dyDescent="0.2">
      <c r="B244" s="62" t="s">
        <v>611</v>
      </c>
      <c r="C244" s="63">
        <v>490064557</v>
      </c>
      <c r="D244" s="63">
        <v>60726920.200000003</v>
      </c>
      <c r="E244" s="63">
        <v>58215050.109999999</v>
      </c>
      <c r="F244" s="63">
        <v>32116103.269999996</v>
      </c>
    </row>
    <row r="245" spans="2:6" x14ac:dyDescent="0.2">
      <c r="B245" s="52" t="s">
        <v>612</v>
      </c>
      <c r="C245" s="63">
        <v>657019369</v>
      </c>
      <c r="D245" s="63">
        <v>38371955.289999999</v>
      </c>
      <c r="E245" s="63">
        <v>64503461.969999999</v>
      </c>
      <c r="F245" s="63">
        <v>40961270.169999994</v>
      </c>
    </row>
    <row r="246" spans="2:6" x14ac:dyDescent="0.2">
      <c r="B246" s="62" t="s">
        <v>613</v>
      </c>
      <c r="C246" s="63">
        <v>657019369</v>
      </c>
      <c r="D246" s="63">
        <v>38371955.289999999</v>
      </c>
      <c r="E246" s="63">
        <v>64503461.969999999</v>
      </c>
      <c r="F246" s="63">
        <v>40961270.169999994</v>
      </c>
    </row>
    <row r="247" spans="2:6" x14ac:dyDescent="0.2">
      <c r="B247" s="52" t="s">
        <v>435</v>
      </c>
      <c r="C247" s="63">
        <v>187840383</v>
      </c>
      <c r="D247" s="63">
        <v>9410085.9800000004</v>
      </c>
      <c r="E247" s="63">
        <v>7911495.75</v>
      </c>
      <c r="F247" s="63">
        <v>7870429.0499999989</v>
      </c>
    </row>
    <row r="248" spans="2:6" x14ac:dyDescent="0.2">
      <c r="B248" s="62" t="s">
        <v>434</v>
      </c>
      <c r="C248" s="63">
        <v>187840383</v>
      </c>
      <c r="D248" s="63">
        <v>9410085.9800000004</v>
      </c>
      <c r="E248" s="63">
        <v>7911495.75</v>
      </c>
      <c r="F248" s="63">
        <v>7870429.0499999989</v>
      </c>
    </row>
    <row r="249" spans="2:6" x14ac:dyDescent="0.2">
      <c r="B249" s="52" t="s">
        <v>614</v>
      </c>
      <c r="C249" s="63">
        <v>524402708</v>
      </c>
      <c r="D249" s="63">
        <v>58289886.329999998</v>
      </c>
      <c r="E249" s="63">
        <v>59315712.760000005</v>
      </c>
      <c r="F249" s="63">
        <v>36010325.729999997</v>
      </c>
    </row>
    <row r="250" spans="2:6" x14ac:dyDescent="0.2">
      <c r="B250" s="62" t="s">
        <v>433</v>
      </c>
      <c r="C250" s="63">
        <v>524402708</v>
      </c>
      <c r="D250" s="63">
        <v>58289886.329999998</v>
      </c>
      <c r="E250" s="63">
        <v>59315712.760000005</v>
      </c>
      <c r="F250" s="63">
        <v>36010325.729999997</v>
      </c>
    </row>
    <row r="251" spans="2:6" ht="15" x14ac:dyDescent="0.25">
      <c r="B251" s="67" t="s">
        <v>37</v>
      </c>
      <c r="C251" s="57">
        <v>231147700000</v>
      </c>
      <c r="D251" s="57">
        <v>21198459764.030006</v>
      </c>
      <c r="E251" s="57">
        <v>26371963595.920006</v>
      </c>
      <c r="F251" s="57">
        <v>20616714643.139999</v>
      </c>
    </row>
    <row r="252" spans="2:6" ht="15" x14ac:dyDescent="0.25">
      <c r="B252" s="53" t="s">
        <v>432</v>
      </c>
      <c r="C252" s="58">
        <v>231147700000</v>
      </c>
      <c r="D252" s="58">
        <v>21198459764.030006</v>
      </c>
      <c r="E252" s="58">
        <v>26371963595.920006</v>
      </c>
      <c r="F252" s="58">
        <v>20616714643.139999</v>
      </c>
    </row>
    <row r="253" spans="2:6" x14ac:dyDescent="0.2">
      <c r="B253" s="52" t="s">
        <v>615</v>
      </c>
      <c r="C253" s="63">
        <v>170773683960</v>
      </c>
      <c r="D253" s="63">
        <v>16347404052.300001</v>
      </c>
      <c r="E253" s="63">
        <v>20334937972.190002</v>
      </c>
      <c r="F253" s="63">
        <v>16051025207.979998</v>
      </c>
    </row>
    <row r="254" spans="2:6" x14ac:dyDescent="0.2">
      <c r="B254" s="62" t="s">
        <v>588</v>
      </c>
      <c r="C254" s="63">
        <v>9543329178</v>
      </c>
      <c r="D254" s="63">
        <v>2107655315.9600003</v>
      </c>
      <c r="E254" s="63">
        <v>2307418544.2399998</v>
      </c>
      <c r="F254" s="63">
        <v>2111810232.6200004</v>
      </c>
    </row>
    <row r="255" spans="2:6" x14ac:dyDescent="0.2">
      <c r="B255" s="62" t="s">
        <v>420</v>
      </c>
      <c r="C255" s="63">
        <v>18883034943</v>
      </c>
      <c r="D255" s="63">
        <v>649667627.55999994</v>
      </c>
      <c r="E255" s="63">
        <v>930361648.72000003</v>
      </c>
      <c r="F255" s="63">
        <v>946165628.70999992</v>
      </c>
    </row>
    <row r="256" spans="2:6" x14ac:dyDescent="0.2">
      <c r="B256" s="62" t="s">
        <v>431</v>
      </c>
      <c r="C256" s="63">
        <v>83048381959</v>
      </c>
      <c r="D256" s="63">
        <v>7475587927.1800003</v>
      </c>
      <c r="E256" s="63">
        <v>9292045798.3299999</v>
      </c>
      <c r="F256" s="63">
        <v>7631989769.7299986</v>
      </c>
    </row>
    <row r="257" spans="2:6" x14ac:dyDescent="0.2">
      <c r="B257" s="62" t="s">
        <v>425</v>
      </c>
      <c r="C257" s="63">
        <v>36791157958</v>
      </c>
      <c r="D257" s="63">
        <v>3924290228.7399998</v>
      </c>
      <c r="E257" s="63">
        <v>5385421602.7399998</v>
      </c>
      <c r="F257" s="63">
        <v>3765938576</v>
      </c>
    </row>
    <row r="258" spans="2:6" x14ac:dyDescent="0.2">
      <c r="B258" s="62" t="s">
        <v>430</v>
      </c>
      <c r="C258" s="63">
        <v>6798840315</v>
      </c>
      <c r="D258" s="63">
        <v>646030595.8499999</v>
      </c>
      <c r="E258" s="63">
        <v>705919030.33999991</v>
      </c>
      <c r="F258" s="63">
        <v>726277930.37999988</v>
      </c>
    </row>
    <row r="259" spans="2:6" x14ac:dyDescent="0.2">
      <c r="B259" s="62" t="s">
        <v>429</v>
      </c>
      <c r="C259" s="63">
        <v>9740875154</v>
      </c>
      <c r="D259" s="63">
        <v>213246805.06999999</v>
      </c>
      <c r="E259" s="63">
        <v>305960016.13</v>
      </c>
      <c r="F259" s="63">
        <v>382298951.51999998</v>
      </c>
    </row>
    <row r="260" spans="2:6" x14ac:dyDescent="0.2">
      <c r="B260" s="62" t="s">
        <v>418</v>
      </c>
      <c r="C260" s="63">
        <v>303800673</v>
      </c>
      <c r="D260" s="63">
        <v>2607811.56</v>
      </c>
      <c r="E260" s="63">
        <v>5367525.6900000004</v>
      </c>
      <c r="F260" s="63">
        <v>5367525.6899999995</v>
      </c>
    </row>
    <row r="261" spans="2:6" x14ac:dyDescent="0.2">
      <c r="B261" s="62" t="s">
        <v>428</v>
      </c>
      <c r="C261" s="63">
        <v>889503853</v>
      </c>
      <c r="D261" s="63">
        <v>38174984.690000005</v>
      </c>
      <c r="E261" s="63">
        <v>65493342.969999999</v>
      </c>
      <c r="F261" s="63">
        <v>65493342.969999999</v>
      </c>
    </row>
    <row r="262" spans="2:6" x14ac:dyDescent="0.2">
      <c r="B262" s="62" t="s">
        <v>427</v>
      </c>
      <c r="C262" s="63">
        <v>2864746004</v>
      </c>
      <c r="D262" s="63">
        <v>190582592.52000001</v>
      </c>
      <c r="E262" s="63">
        <v>237390299.86000001</v>
      </c>
      <c r="F262" s="63">
        <v>261972072.27000001</v>
      </c>
    </row>
    <row r="263" spans="2:6" x14ac:dyDescent="0.2">
      <c r="B263" s="62" t="s">
        <v>586</v>
      </c>
      <c r="C263" s="63">
        <v>1910013923</v>
      </c>
      <c r="D263" s="63">
        <v>1099560163.1700001</v>
      </c>
      <c r="E263" s="63">
        <v>1099560163.1700001</v>
      </c>
      <c r="F263" s="63">
        <v>153711178.09</v>
      </c>
    </row>
    <row r="264" spans="2:6" x14ac:dyDescent="0.2">
      <c r="B264" s="52" t="s">
        <v>426</v>
      </c>
      <c r="C264" s="63">
        <v>2521069884</v>
      </c>
      <c r="D264" s="63">
        <v>84593973.290000007</v>
      </c>
      <c r="E264" s="63">
        <v>2922340.94</v>
      </c>
      <c r="F264" s="63">
        <v>9117159.0100000016</v>
      </c>
    </row>
    <row r="265" spans="2:6" x14ac:dyDescent="0.2">
      <c r="B265" s="62" t="s">
        <v>425</v>
      </c>
      <c r="C265" s="63">
        <v>1785701384</v>
      </c>
      <c r="D265" s="63">
        <v>10940619.23</v>
      </c>
      <c r="E265" s="63">
        <v>0</v>
      </c>
      <c r="F265" s="63">
        <v>0</v>
      </c>
    </row>
    <row r="266" spans="2:6" x14ac:dyDescent="0.2">
      <c r="B266" s="62" t="s">
        <v>424</v>
      </c>
      <c r="C266" s="63">
        <v>735368500</v>
      </c>
      <c r="D266" s="63">
        <v>73653354.060000002</v>
      </c>
      <c r="E266" s="63">
        <v>2922340.94</v>
      </c>
      <c r="F266" s="63">
        <v>9117159.0100000016</v>
      </c>
    </row>
    <row r="267" spans="2:6" x14ac:dyDescent="0.2">
      <c r="B267" s="52" t="s">
        <v>616</v>
      </c>
      <c r="C267" s="63">
        <v>408501104</v>
      </c>
      <c r="D267" s="63">
        <v>45658442.609999992</v>
      </c>
      <c r="E267" s="63">
        <v>40391444.769999996</v>
      </c>
      <c r="F267" s="63">
        <v>22620651.25</v>
      </c>
    </row>
    <row r="268" spans="2:6" x14ac:dyDescent="0.2">
      <c r="B268" s="62" t="s">
        <v>420</v>
      </c>
      <c r="C268" s="63">
        <v>408501104</v>
      </c>
      <c r="D268" s="63">
        <v>45658442.609999992</v>
      </c>
      <c r="E268" s="63">
        <v>40391444.769999996</v>
      </c>
      <c r="F268" s="63">
        <v>22620651.25</v>
      </c>
    </row>
    <row r="269" spans="2:6" x14ac:dyDescent="0.2">
      <c r="B269" s="52" t="s">
        <v>423</v>
      </c>
      <c r="C269" s="63">
        <v>15455318687</v>
      </c>
      <c r="D269" s="63">
        <v>2441772223.4700003</v>
      </c>
      <c r="E269" s="63">
        <v>2445539179.8700004</v>
      </c>
      <c r="F269" s="63">
        <v>1311590452.1099999</v>
      </c>
    </row>
    <row r="270" spans="2:6" x14ac:dyDescent="0.2">
      <c r="B270" s="62" t="s">
        <v>422</v>
      </c>
      <c r="C270" s="63">
        <v>15455318687</v>
      </c>
      <c r="D270" s="63">
        <v>2441772223.4700003</v>
      </c>
      <c r="E270" s="63">
        <v>2445539179.8700004</v>
      </c>
      <c r="F270" s="63">
        <v>1311590452.1099999</v>
      </c>
    </row>
    <row r="271" spans="2:6" x14ac:dyDescent="0.2">
      <c r="B271" s="52" t="s">
        <v>421</v>
      </c>
      <c r="C271" s="63">
        <v>215545437</v>
      </c>
      <c r="D271" s="63">
        <v>17356471.289999999</v>
      </c>
      <c r="E271" s="63">
        <v>10423114.310000001</v>
      </c>
      <c r="F271" s="63">
        <v>9170365.5900000017</v>
      </c>
    </row>
    <row r="272" spans="2:6" x14ac:dyDescent="0.2">
      <c r="B272" s="62" t="s">
        <v>420</v>
      </c>
      <c r="C272" s="63">
        <v>215545437</v>
      </c>
      <c r="D272" s="63">
        <v>17356471.289999999</v>
      </c>
      <c r="E272" s="63">
        <v>10423114.310000001</v>
      </c>
      <c r="F272" s="63">
        <v>9170365.5900000017</v>
      </c>
    </row>
    <row r="273" spans="2:6" x14ac:dyDescent="0.2">
      <c r="B273" s="52" t="s">
        <v>617</v>
      </c>
      <c r="C273" s="63">
        <v>2403614449</v>
      </c>
      <c r="D273" s="63">
        <v>175379854.34</v>
      </c>
      <c r="E273" s="63">
        <v>203142067.13</v>
      </c>
      <c r="F273" s="63">
        <v>142404896.55000001</v>
      </c>
    </row>
    <row r="274" spans="2:6" x14ac:dyDescent="0.2">
      <c r="B274" s="62" t="s">
        <v>418</v>
      </c>
      <c r="C274" s="63">
        <v>2403614449</v>
      </c>
      <c r="D274" s="63">
        <v>175379854.34</v>
      </c>
      <c r="E274" s="63">
        <v>203142067.13</v>
      </c>
      <c r="F274" s="63">
        <v>142404896.55000001</v>
      </c>
    </row>
    <row r="275" spans="2:6" x14ac:dyDescent="0.2">
      <c r="B275" s="52" t="s">
        <v>419</v>
      </c>
      <c r="C275" s="63">
        <v>2707281872</v>
      </c>
      <c r="D275" s="63">
        <v>299174835.85000002</v>
      </c>
      <c r="E275" s="63">
        <v>271422738.31</v>
      </c>
      <c r="F275" s="63">
        <v>211842632.26999998</v>
      </c>
    </row>
    <row r="276" spans="2:6" x14ac:dyDescent="0.2">
      <c r="B276" s="62" t="s">
        <v>418</v>
      </c>
      <c r="C276" s="63">
        <v>2707281872</v>
      </c>
      <c r="D276" s="63">
        <v>299174835.85000002</v>
      </c>
      <c r="E276" s="63">
        <v>271422738.31</v>
      </c>
      <c r="F276" s="63">
        <v>211842632.26999998</v>
      </c>
    </row>
    <row r="277" spans="2:6" x14ac:dyDescent="0.2">
      <c r="B277" s="52" t="s">
        <v>417</v>
      </c>
      <c r="C277" s="63">
        <v>8336626554</v>
      </c>
      <c r="D277" s="63">
        <v>1105295986.0999999</v>
      </c>
      <c r="E277" s="63">
        <v>496156333.96999997</v>
      </c>
      <c r="F277" s="63">
        <v>487436007.78000003</v>
      </c>
    </row>
    <row r="278" spans="2:6" x14ac:dyDescent="0.2">
      <c r="B278" s="62" t="s">
        <v>416</v>
      </c>
      <c r="C278" s="63">
        <v>8336626554</v>
      </c>
      <c r="D278" s="63">
        <v>1105295986.0999999</v>
      </c>
      <c r="E278" s="63">
        <v>496156333.96999997</v>
      </c>
      <c r="F278" s="63">
        <v>487436007.78000003</v>
      </c>
    </row>
    <row r="279" spans="2:6" x14ac:dyDescent="0.2">
      <c r="B279" s="52" t="s">
        <v>415</v>
      </c>
      <c r="C279" s="63">
        <v>28326058053</v>
      </c>
      <c r="D279" s="63">
        <v>681823924.77999985</v>
      </c>
      <c r="E279" s="63">
        <v>2567028404.4299994</v>
      </c>
      <c r="F279" s="63">
        <v>2371507270.5999999</v>
      </c>
    </row>
    <row r="280" spans="2:6" x14ac:dyDescent="0.2">
      <c r="B280" s="62" t="s">
        <v>414</v>
      </c>
      <c r="C280" s="63">
        <v>28326058053</v>
      </c>
      <c r="D280" s="63">
        <v>681823924.77999985</v>
      </c>
      <c r="E280" s="63">
        <v>2567028404.4299994</v>
      </c>
      <c r="F280" s="63">
        <v>2371507270.5999999</v>
      </c>
    </row>
    <row r="281" spans="2:6" ht="15" x14ac:dyDescent="0.25">
      <c r="B281" s="67" t="s">
        <v>36</v>
      </c>
      <c r="C281" s="57">
        <v>123452761388</v>
      </c>
      <c r="D281" s="57">
        <v>16971782364.43</v>
      </c>
      <c r="E281" s="57">
        <v>17939267730.760002</v>
      </c>
      <c r="F281" s="57">
        <v>13550456262.299999</v>
      </c>
    </row>
    <row r="282" spans="2:6" ht="15" x14ac:dyDescent="0.25">
      <c r="B282" s="53" t="s">
        <v>413</v>
      </c>
      <c r="C282" s="58">
        <v>123452761388</v>
      </c>
      <c r="D282" s="58">
        <v>16971782364.43</v>
      </c>
      <c r="E282" s="58">
        <v>17939267730.760002</v>
      </c>
      <c r="F282" s="58">
        <v>13550456262.299999</v>
      </c>
    </row>
    <row r="283" spans="2:6" x14ac:dyDescent="0.2">
      <c r="B283" s="52" t="s">
        <v>412</v>
      </c>
      <c r="C283" s="63">
        <v>114824796924</v>
      </c>
      <c r="D283" s="63">
        <v>15400599931.32</v>
      </c>
      <c r="E283" s="63">
        <v>15236722619.280003</v>
      </c>
      <c r="F283" s="63">
        <v>11186585226.399998</v>
      </c>
    </row>
    <row r="284" spans="2:6" x14ac:dyDescent="0.2">
      <c r="B284" s="62" t="s">
        <v>588</v>
      </c>
      <c r="C284" s="63">
        <v>5358574258</v>
      </c>
      <c r="D284" s="63">
        <v>1006740368.17</v>
      </c>
      <c r="E284" s="63">
        <v>1136234904.29</v>
      </c>
      <c r="F284" s="63">
        <v>675536159.25</v>
      </c>
    </row>
    <row r="285" spans="2:6" x14ac:dyDescent="0.2">
      <c r="B285" s="62" t="s">
        <v>400</v>
      </c>
      <c r="C285" s="63">
        <v>389714537</v>
      </c>
      <c r="D285" s="63">
        <v>0</v>
      </c>
      <c r="E285" s="63">
        <v>0</v>
      </c>
      <c r="F285" s="63">
        <v>0</v>
      </c>
    </row>
    <row r="286" spans="2:6" x14ac:dyDescent="0.2">
      <c r="B286" s="62" t="s">
        <v>403</v>
      </c>
      <c r="C286" s="63">
        <v>1011999975</v>
      </c>
      <c r="D286" s="63">
        <v>48510150.439999998</v>
      </c>
      <c r="E286" s="63">
        <v>42235259.480000004</v>
      </c>
      <c r="F286" s="63">
        <v>38124605.429999992</v>
      </c>
    </row>
    <row r="287" spans="2:6" x14ac:dyDescent="0.2">
      <c r="B287" s="62" t="s">
        <v>411</v>
      </c>
      <c r="C287" s="63">
        <v>104762729</v>
      </c>
      <c r="D287" s="63">
        <v>5668074.8299999991</v>
      </c>
      <c r="E287" s="63">
        <v>22091699.830000002</v>
      </c>
      <c r="F287" s="63">
        <v>4555524.8299999991</v>
      </c>
    </row>
    <row r="288" spans="2:6" x14ac:dyDescent="0.2">
      <c r="B288" s="62" t="s">
        <v>410</v>
      </c>
      <c r="C288" s="63">
        <v>1898954988</v>
      </c>
      <c r="D288" s="63">
        <v>446642031.81</v>
      </c>
      <c r="E288" s="63">
        <v>106091122.99999999</v>
      </c>
      <c r="F288" s="63">
        <v>41910263.890000001</v>
      </c>
    </row>
    <row r="289" spans="2:6" x14ac:dyDescent="0.2">
      <c r="B289" s="62" t="s">
        <v>409</v>
      </c>
      <c r="C289" s="63">
        <v>32000000</v>
      </c>
      <c r="D289" s="63">
        <v>0</v>
      </c>
      <c r="E289" s="63">
        <v>91000</v>
      </c>
      <c r="F289" s="63">
        <v>91000</v>
      </c>
    </row>
    <row r="290" spans="2:6" x14ac:dyDescent="0.2">
      <c r="B290" s="62" t="s">
        <v>402</v>
      </c>
      <c r="C290" s="63">
        <v>878764721</v>
      </c>
      <c r="D290" s="63">
        <v>5180200</v>
      </c>
      <c r="E290" s="63">
        <v>7240184</v>
      </c>
      <c r="F290" s="63">
        <v>267644.73</v>
      </c>
    </row>
    <row r="291" spans="2:6" x14ac:dyDescent="0.2">
      <c r="B291" s="62" t="s">
        <v>408</v>
      </c>
      <c r="C291" s="63">
        <v>23908152</v>
      </c>
      <c r="D291" s="63">
        <v>0</v>
      </c>
      <c r="E291" s="63">
        <v>341771.66000000003</v>
      </c>
      <c r="F291" s="63">
        <v>724077</v>
      </c>
    </row>
    <row r="292" spans="2:6" x14ac:dyDescent="0.2">
      <c r="B292" s="62" t="s">
        <v>407</v>
      </c>
      <c r="C292" s="63">
        <v>24027276</v>
      </c>
      <c r="D292" s="63">
        <v>3347185.49</v>
      </c>
      <c r="E292" s="63">
        <v>168740</v>
      </c>
      <c r="F292" s="63">
        <v>358720</v>
      </c>
    </row>
    <row r="293" spans="2:6" x14ac:dyDescent="0.2">
      <c r="B293" s="62" t="s">
        <v>586</v>
      </c>
      <c r="C293" s="63">
        <v>1181805339</v>
      </c>
      <c r="D293" s="63">
        <v>120099328.57999998</v>
      </c>
      <c r="E293" s="63">
        <v>120099328.57999998</v>
      </c>
      <c r="F293" s="63">
        <v>153019042.83000001</v>
      </c>
    </row>
    <row r="294" spans="2:6" x14ac:dyDescent="0.2">
      <c r="B294" s="62" t="s">
        <v>590</v>
      </c>
      <c r="C294" s="63">
        <v>103920284949</v>
      </c>
      <c r="D294" s="63">
        <v>13764412592</v>
      </c>
      <c r="E294" s="63">
        <v>13802128608.440002</v>
      </c>
      <c r="F294" s="63">
        <v>10271998188.439999</v>
      </c>
    </row>
    <row r="295" spans="2:6" x14ac:dyDescent="0.2">
      <c r="B295" s="52" t="s">
        <v>406</v>
      </c>
      <c r="C295" s="63">
        <v>241775024</v>
      </c>
      <c r="D295" s="63">
        <v>66780389.759999998</v>
      </c>
      <c r="E295" s="63">
        <v>33101530.109999999</v>
      </c>
      <c r="F295" s="63">
        <v>11890703.129999999</v>
      </c>
    </row>
    <row r="296" spans="2:6" x14ac:dyDescent="0.2">
      <c r="B296" s="62" t="s">
        <v>402</v>
      </c>
      <c r="C296" s="63">
        <v>241775024</v>
      </c>
      <c r="D296" s="63">
        <v>66780389.759999998</v>
      </c>
      <c r="E296" s="63">
        <v>33101530.109999999</v>
      </c>
      <c r="F296" s="63">
        <v>11890703.129999999</v>
      </c>
    </row>
    <row r="297" spans="2:6" x14ac:dyDescent="0.2">
      <c r="B297" s="52" t="s">
        <v>405</v>
      </c>
      <c r="C297" s="63">
        <v>8386189440</v>
      </c>
      <c r="D297" s="63">
        <v>1474333426.5499997</v>
      </c>
      <c r="E297" s="63">
        <v>2620560641.9400001</v>
      </c>
      <c r="F297" s="63">
        <v>2323132053.5400004</v>
      </c>
    </row>
    <row r="298" spans="2:6" x14ac:dyDescent="0.2">
      <c r="B298" s="62" t="s">
        <v>404</v>
      </c>
      <c r="C298" s="63">
        <v>4523739784</v>
      </c>
      <c r="D298" s="63">
        <v>760496637.7299999</v>
      </c>
      <c r="E298" s="63">
        <v>752610804.56000018</v>
      </c>
      <c r="F298" s="63">
        <v>1162360820.3400002</v>
      </c>
    </row>
    <row r="299" spans="2:6" x14ac:dyDescent="0.2">
      <c r="B299" s="62" t="s">
        <v>403</v>
      </c>
      <c r="C299" s="63">
        <v>3862449656</v>
      </c>
      <c r="D299" s="63">
        <v>713836788.81999993</v>
      </c>
      <c r="E299" s="63">
        <v>1867949837.3799999</v>
      </c>
      <c r="F299" s="63">
        <v>1143413343.6800001</v>
      </c>
    </row>
    <row r="300" spans="2:6" x14ac:dyDescent="0.2">
      <c r="B300" s="62" t="s">
        <v>402</v>
      </c>
      <c r="C300" s="63">
        <v>0</v>
      </c>
      <c r="D300" s="63">
        <v>0</v>
      </c>
      <c r="E300" s="63">
        <v>0</v>
      </c>
      <c r="F300" s="63">
        <v>17357889.52</v>
      </c>
    </row>
    <row r="301" spans="2:6" x14ac:dyDescent="0.2">
      <c r="B301" s="52" t="s">
        <v>401</v>
      </c>
      <c r="C301" s="63">
        <v>0</v>
      </c>
      <c r="D301" s="63">
        <v>30068616.800000001</v>
      </c>
      <c r="E301" s="63">
        <v>48882939.429999992</v>
      </c>
      <c r="F301" s="63">
        <v>28848279.23</v>
      </c>
    </row>
    <row r="302" spans="2:6" x14ac:dyDescent="0.2">
      <c r="B302" s="62" t="s">
        <v>400</v>
      </c>
      <c r="C302" s="63">
        <v>0</v>
      </c>
      <c r="D302" s="63">
        <v>30068616.800000001</v>
      </c>
      <c r="E302" s="63">
        <v>48882939.429999992</v>
      </c>
      <c r="F302" s="63">
        <v>28848279.23</v>
      </c>
    </row>
    <row r="303" spans="2:6" ht="15" x14ac:dyDescent="0.25">
      <c r="B303" s="67" t="s">
        <v>35</v>
      </c>
      <c r="C303" s="57">
        <v>2890580897</v>
      </c>
      <c r="D303" s="57">
        <v>437701323.29000002</v>
      </c>
      <c r="E303" s="57">
        <v>398354966.96000004</v>
      </c>
      <c r="F303" s="57">
        <v>333023572.72999996</v>
      </c>
    </row>
    <row r="304" spans="2:6" ht="15" x14ac:dyDescent="0.25">
      <c r="B304" s="53" t="s">
        <v>399</v>
      </c>
      <c r="C304" s="58">
        <v>2890580897</v>
      </c>
      <c r="D304" s="58">
        <v>437701323.29000002</v>
      </c>
      <c r="E304" s="58">
        <v>398354966.96000004</v>
      </c>
      <c r="F304" s="58">
        <v>333023572.72999996</v>
      </c>
    </row>
    <row r="305" spans="2:6" x14ac:dyDescent="0.2">
      <c r="B305" s="52" t="s">
        <v>398</v>
      </c>
      <c r="C305" s="63">
        <v>2746095827</v>
      </c>
      <c r="D305" s="63">
        <v>431386330.56</v>
      </c>
      <c r="E305" s="63">
        <v>387352823.15000004</v>
      </c>
      <c r="F305" s="63">
        <v>326678987.39999998</v>
      </c>
    </row>
    <row r="306" spans="2:6" x14ac:dyDescent="0.2">
      <c r="B306" s="62" t="s">
        <v>588</v>
      </c>
      <c r="C306" s="63">
        <v>1249396408</v>
      </c>
      <c r="D306" s="63">
        <v>206120222.62999997</v>
      </c>
      <c r="E306" s="63">
        <v>201527188</v>
      </c>
      <c r="F306" s="63">
        <v>135126822.88999999</v>
      </c>
    </row>
    <row r="307" spans="2:6" x14ac:dyDescent="0.2">
      <c r="B307" s="62" t="s">
        <v>397</v>
      </c>
      <c r="C307" s="63">
        <v>396169155</v>
      </c>
      <c r="D307" s="63">
        <v>68122349.830000013</v>
      </c>
      <c r="E307" s="63">
        <v>53252326.240000002</v>
      </c>
      <c r="F307" s="63">
        <v>107849079.67999999</v>
      </c>
    </row>
    <row r="308" spans="2:6" x14ac:dyDescent="0.2">
      <c r="B308" s="62" t="s">
        <v>396</v>
      </c>
      <c r="C308" s="63">
        <v>641414855</v>
      </c>
      <c r="D308" s="63">
        <v>85377335.00999999</v>
      </c>
      <c r="E308" s="63">
        <v>59357020.429999992</v>
      </c>
      <c r="F308" s="63">
        <v>55671134.75</v>
      </c>
    </row>
    <row r="309" spans="2:6" x14ac:dyDescent="0.2">
      <c r="B309" s="62" t="s">
        <v>395</v>
      </c>
      <c r="C309" s="63">
        <v>68327400</v>
      </c>
      <c r="D309" s="63">
        <v>6368632.2399999993</v>
      </c>
      <c r="E309" s="63">
        <v>6368632.2400000002</v>
      </c>
      <c r="F309" s="63">
        <v>3373034.62</v>
      </c>
    </row>
    <row r="310" spans="2:6" x14ac:dyDescent="0.2">
      <c r="B310" s="62" t="s">
        <v>394</v>
      </c>
      <c r="C310" s="63">
        <v>34362500</v>
      </c>
      <c r="D310" s="63">
        <v>3014672.72</v>
      </c>
      <c r="E310" s="63">
        <v>3014672.72</v>
      </c>
      <c r="F310" s="63">
        <v>2867164.39</v>
      </c>
    </row>
    <row r="311" spans="2:6" x14ac:dyDescent="0.2">
      <c r="B311" s="62" t="s">
        <v>392</v>
      </c>
      <c r="C311" s="63">
        <v>214647441</v>
      </c>
      <c r="D311" s="63">
        <v>58696951.460000001</v>
      </c>
      <c r="E311" s="63">
        <v>60146816.849999994</v>
      </c>
      <c r="F311" s="63">
        <v>18160684.399999999</v>
      </c>
    </row>
    <row r="312" spans="2:6" x14ac:dyDescent="0.2">
      <c r="B312" s="62" t="s">
        <v>586</v>
      </c>
      <c r="C312" s="63">
        <v>141778068</v>
      </c>
      <c r="D312" s="63">
        <v>3686166.67</v>
      </c>
      <c r="E312" s="63">
        <v>3686166.67</v>
      </c>
      <c r="F312" s="63">
        <v>3631066.67</v>
      </c>
    </row>
    <row r="313" spans="2:6" x14ac:dyDescent="0.2">
      <c r="B313" s="52" t="s">
        <v>393</v>
      </c>
      <c r="C313" s="63">
        <v>144485070</v>
      </c>
      <c r="D313" s="63">
        <v>6314992.7299999995</v>
      </c>
      <c r="E313" s="63">
        <v>11002143.809999999</v>
      </c>
      <c r="F313" s="63">
        <v>6344585.3299999991</v>
      </c>
    </row>
    <row r="314" spans="2:6" x14ac:dyDescent="0.2">
      <c r="B314" s="62" t="s">
        <v>392</v>
      </c>
      <c r="C314" s="63">
        <v>144485070</v>
      </c>
      <c r="D314" s="63">
        <v>6314992.7299999995</v>
      </c>
      <c r="E314" s="63">
        <v>11002143.809999999</v>
      </c>
      <c r="F314" s="63">
        <v>6344585.3299999991</v>
      </c>
    </row>
    <row r="315" spans="2:6" ht="15" x14ac:dyDescent="0.25">
      <c r="B315" s="67" t="s">
        <v>34</v>
      </c>
      <c r="C315" s="57">
        <v>3321764347</v>
      </c>
      <c r="D315" s="57">
        <v>223137871.02000001</v>
      </c>
      <c r="E315" s="57">
        <v>208397646.69</v>
      </c>
      <c r="F315" s="57">
        <v>164593850.22999999</v>
      </c>
    </row>
    <row r="316" spans="2:6" ht="15" x14ac:dyDescent="0.25">
      <c r="B316" s="53" t="s">
        <v>391</v>
      </c>
      <c r="C316" s="58">
        <v>3321764347</v>
      </c>
      <c r="D316" s="58">
        <v>223137871.02000001</v>
      </c>
      <c r="E316" s="58">
        <v>208397646.69</v>
      </c>
      <c r="F316" s="58">
        <v>164593850.22999999</v>
      </c>
    </row>
    <row r="317" spans="2:6" x14ac:dyDescent="0.2">
      <c r="B317" s="52" t="s">
        <v>390</v>
      </c>
      <c r="C317" s="63">
        <v>3321764347</v>
      </c>
      <c r="D317" s="63">
        <v>223137871.02000001</v>
      </c>
      <c r="E317" s="63">
        <v>208397646.69</v>
      </c>
      <c r="F317" s="63">
        <v>164593850.22999999</v>
      </c>
    </row>
    <row r="318" spans="2:6" x14ac:dyDescent="0.2">
      <c r="B318" s="62" t="s">
        <v>588</v>
      </c>
      <c r="C318" s="63">
        <v>559207565</v>
      </c>
      <c r="D318" s="63">
        <v>87084241.849999994</v>
      </c>
      <c r="E318" s="63">
        <v>60801337.090000004</v>
      </c>
      <c r="F318" s="63">
        <v>33085650.050000001</v>
      </c>
    </row>
    <row r="319" spans="2:6" x14ac:dyDescent="0.2">
      <c r="B319" s="62" t="s">
        <v>618</v>
      </c>
      <c r="C319" s="63">
        <v>343061350</v>
      </c>
      <c r="D319" s="63">
        <v>31277228.400000002</v>
      </c>
      <c r="E319" s="63">
        <v>34783664.530000001</v>
      </c>
      <c r="F319" s="63">
        <v>32698169.649999999</v>
      </c>
    </row>
    <row r="320" spans="2:6" x14ac:dyDescent="0.2">
      <c r="B320" s="62" t="s">
        <v>389</v>
      </c>
      <c r="C320" s="63">
        <v>19548000</v>
      </c>
      <c r="D320" s="63">
        <v>1258711.74</v>
      </c>
      <c r="E320" s="63">
        <v>1283711.74</v>
      </c>
      <c r="F320" s="63">
        <v>1283711.74</v>
      </c>
    </row>
    <row r="321" spans="2:7" x14ac:dyDescent="0.2">
      <c r="B321" s="62" t="s">
        <v>388</v>
      </c>
      <c r="C321" s="63">
        <v>1451871557</v>
      </c>
      <c r="D321" s="63">
        <v>26160030.529999997</v>
      </c>
      <c r="E321" s="63">
        <v>34171274.829999991</v>
      </c>
      <c r="F321" s="63">
        <v>26853438.289999999</v>
      </c>
    </row>
    <row r="322" spans="2:7" x14ac:dyDescent="0.2">
      <c r="B322" s="62" t="s">
        <v>586</v>
      </c>
      <c r="C322" s="63">
        <v>24755964</v>
      </c>
      <c r="D322" s="63">
        <v>414333</v>
      </c>
      <c r="E322" s="63">
        <v>414333</v>
      </c>
      <c r="F322" s="63">
        <v>414333</v>
      </c>
    </row>
    <row r="323" spans="2:7" x14ac:dyDescent="0.2">
      <c r="B323" s="62" t="s">
        <v>590</v>
      </c>
      <c r="C323" s="63">
        <v>923319911</v>
      </c>
      <c r="D323" s="63">
        <v>76943325.5</v>
      </c>
      <c r="E323" s="63">
        <v>76943325.5</v>
      </c>
      <c r="F323" s="63">
        <v>70258547.5</v>
      </c>
    </row>
    <row r="324" spans="2:7" ht="15" x14ac:dyDescent="0.25">
      <c r="B324" s="67" t="s">
        <v>33</v>
      </c>
      <c r="C324" s="57">
        <v>15702169538</v>
      </c>
      <c r="D324" s="57">
        <v>4479331972.6300001</v>
      </c>
      <c r="E324" s="57">
        <v>4178587687.25</v>
      </c>
      <c r="F324" s="57">
        <v>3945700392.2299991</v>
      </c>
    </row>
    <row r="325" spans="2:7" ht="15" x14ac:dyDescent="0.25">
      <c r="B325" s="53" t="s">
        <v>387</v>
      </c>
      <c r="C325" s="58">
        <v>15702169538</v>
      </c>
      <c r="D325" s="58">
        <v>4479331972.6300001</v>
      </c>
      <c r="E325" s="58">
        <v>4178587687.25</v>
      </c>
      <c r="F325" s="58">
        <v>3945700392.2299991</v>
      </c>
    </row>
    <row r="326" spans="2:7" x14ac:dyDescent="0.2">
      <c r="B326" s="52" t="s">
        <v>386</v>
      </c>
      <c r="C326" s="63">
        <v>14875474831</v>
      </c>
      <c r="D326" s="63">
        <v>4415077301.5100002</v>
      </c>
      <c r="E326" s="63">
        <v>4114194502.3099995</v>
      </c>
      <c r="F326" s="63">
        <v>3886851361.3299994</v>
      </c>
    </row>
    <row r="327" spans="2:7" x14ac:dyDescent="0.2">
      <c r="B327" s="62" t="s">
        <v>588</v>
      </c>
      <c r="C327" s="63">
        <v>3286347639</v>
      </c>
      <c r="D327" s="63">
        <v>723914638.20999992</v>
      </c>
      <c r="E327" s="63">
        <v>437274527.87000006</v>
      </c>
      <c r="F327" s="63">
        <v>368802882.12999994</v>
      </c>
    </row>
    <row r="328" spans="2:7" x14ac:dyDescent="0.2">
      <c r="B328" s="62" t="s">
        <v>385</v>
      </c>
      <c r="C328" s="63">
        <v>585117116</v>
      </c>
      <c r="D328" s="63">
        <v>27982767.469999999</v>
      </c>
      <c r="E328" s="63">
        <v>17364826.039999999</v>
      </c>
      <c r="F328" s="63">
        <v>13350234.77</v>
      </c>
      <c r="G328" s="62"/>
    </row>
    <row r="329" spans="2:7" x14ac:dyDescent="0.2">
      <c r="B329" s="62" t="s">
        <v>384</v>
      </c>
      <c r="C329" s="63">
        <v>2455428027</v>
      </c>
      <c r="D329" s="63">
        <v>347236720.68999994</v>
      </c>
      <c r="E329" s="63">
        <v>353066266.75999999</v>
      </c>
      <c r="F329" s="63">
        <v>238516889.90000004</v>
      </c>
      <c r="G329" s="62"/>
    </row>
    <row r="330" spans="2:7" x14ac:dyDescent="0.2">
      <c r="B330" s="62" t="s">
        <v>377</v>
      </c>
      <c r="C330" s="63">
        <v>286248000</v>
      </c>
      <c r="D330" s="63">
        <v>16617792.909999998</v>
      </c>
      <c r="E330" s="63">
        <v>15271581.459999999</v>
      </c>
      <c r="F330" s="63">
        <v>8605703.3600000013</v>
      </c>
      <c r="G330" s="62"/>
    </row>
    <row r="331" spans="2:7" x14ac:dyDescent="0.2">
      <c r="B331" s="62" t="s">
        <v>382</v>
      </c>
      <c r="C331" s="63">
        <v>15000000</v>
      </c>
      <c r="D331" s="63">
        <v>1299990</v>
      </c>
      <c r="E331" s="63">
        <v>0</v>
      </c>
      <c r="F331" s="63">
        <v>0</v>
      </c>
      <c r="G331" s="62"/>
    </row>
    <row r="332" spans="2:7" x14ac:dyDescent="0.2">
      <c r="B332" s="62" t="s">
        <v>383</v>
      </c>
      <c r="C332" s="63">
        <v>1441004911</v>
      </c>
      <c r="D332" s="63">
        <v>7620692.0500000007</v>
      </c>
      <c r="E332" s="63">
        <v>812600</v>
      </c>
      <c r="F332" s="63">
        <v>1243208.06</v>
      </c>
      <c r="G332" s="62"/>
    </row>
    <row r="333" spans="2:7" x14ac:dyDescent="0.2">
      <c r="B333" s="62" t="s">
        <v>586</v>
      </c>
      <c r="C333" s="63">
        <v>1000508524</v>
      </c>
      <c r="D333" s="63">
        <v>2156319512.1299996</v>
      </c>
      <c r="E333" s="63">
        <v>2156319512.1299996</v>
      </c>
      <c r="F333" s="63">
        <v>2194979456.4799995</v>
      </c>
      <c r="G333" s="62"/>
    </row>
    <row r="334" spans="2:7" x14ac:dyDescent="0.2">
      <c r="B334" s="62" t="s">
        <v>590</v>
      </c>
      <c r="C334" s="63">
        <v>5805820614</v>
      </c>
      <c r="D334" s="63">
        <v>1134085188.05</v>
      </c>
      <c r="E334" s="63">
        <v>1134085188.05</v>
      </c>
      <c r="F334" s="63">
        <v>1061352986.6299999</v>
      </c>
      <c r="G334" s="62"/>
    </row>
    <row r="335" spans="2:7" x14ac:dyDescent="0.2">
      <c r="B335" s="52" t="s">
        <v>619</v>
      </c>
      <c r="C335" s="63">
        <v>649454641</v>
      </c>
      <c r="D335" s="63">
        <v>36475156.379999995</v>
      </c>
      <c r="E335" s="63">
        <v>47065806.619999997</v>
      </c>
      <c r="F335" s="63">
        <v>43563317.770000003</v>
      </c>
    </row>
    <row r="336" spans="2:7" x14ac:dyDescent="0.2">
      <c r="B336" s="62" t="s">
        <v>382</v>
      </c>
      <c r="C336" s="63">
        <v>571152190</v>
      </c>
      <c r="D336" s="63">
        <v>31853003.619999994</v>
      </c>
      <c r="E336" s="63">
        <v>42891753.68</v>
      </c>
      <c r="F336" s="63">
        <v>40252325.930000007</v>
      </c>
    </row>
    <row r="337" spans="2:6" x14ac:dyDescent="0.2">
      <c r="B337" s="62" t="s">
        <v>381</v>
      </c>
      <c r="C337" s="63">
        <v>57132451</v>
      </c>
      <c r="D337" s="63">
        <v>3182753.37</v>
      </c>
      <c r="E337" s="63">
        <v>2900475.69</v>
      </c>
      <c r="F337" s="63">
        <v>2657413.61</v>
      </c>
    </row>
    <row r="338" spans="2:6" x14ac:dyDescent="0.2">
      <c r="B338" s="62" t="s">
        <v>380</v>
      </c>
      <c r="C338" s="63">
        <v>21170000</v>
      </c>
      <c r="D338" s="63">
        <v>1439399.3900000001</v>
      </c>
      <c r="E338" s="63">
        <v>1273577.25</v>
      </c>
      <c r="F338" s="63">
        <v>653578.23</v>
      </c>
    </row>
    <row r="339" spans="2:6" x14ac:dyDescent="0.2">
      <c r="B339" s="52" t="s">
        <v>379</v>
      </c>
      <c r="C339" s="63">
        <v>27240066</v>
      </c>
      <c r="D339" s="63">
        <v>3039382.05</v>
      </c>
      <c r="E339" s="63">
        <v>2561736.5599999996</v>
      </c>
      <c r="F339" s="63">
        <v>1456347.5</v>
      </c>
    </row>
    <row r="340" spans="2:6" x14ac:dyDescent="0.2">
      <c r="B340" s="62" t="s">
        <v>588</v>
      </c>
      <c r="C340" s="63">
        <v>27240066</v>
      </c>
      <c r="D340" s="63">
        <v>3039382.05</v>
      </c>
      <c r="E340" s="63">
        <v>2561736.5599999996</v>
      </c>
      <c r="F340" s="63">
        <v>1456347.5</v>
      </c>
    </row>
    <row r="341" spans="2:6" x14ac:dyDescent="0.2">
      <c r="B341" s="52" t="s">
        <v>378</v>
      </c>
      <c r="C341" s="63">
        <v>150000000</v>
      </c>
      <c r="D341" s="63">
        <v>24740132.689999998</v>
      </c>
      <c r="E341" s="63">
        <v>14765641.76</v>
      </c>
      <c r="F341" s="63">
        <v>13829365.630000001</v>
      </c>
    </row>
    <row r="342" spans="2:6" x14ac:dyDescent="0.2">
      <c r="B342" s="62" t="s">
        <v>377</v>
      </c>
      <c r="C342" s="63">
        <v>150000000</v>
      </c>
      <c r="D342" s="63">
        <v>24740132.689999998</v>
      </c>
      <c r="E342" s="63">
        <v>14765641.76</v>
      </c>
      <c r="F342" s="63">
        <v>13829365.630000001</v>
      </c>
    </row>
    <row r="343" spans="2:6" ht="15" x14ac:dyDescent="0.25">
      <c r="B343" s="67" t="s">
        <v>376</v>
      </c>
      <c r="C343" s="57">
        <v>48295382533</v>
      </c>
      <c r="D343" s="57">
        <v>6510911354.96</v>
      </c>
      <c r="E343" s="57">
        <v>6920154602.6300011</v>
      </c>
      <c r="F343" s="57">
        <v>5878592110.7800007</v>
      </c>
    </row>
    <row r="344" spans="2:6" ht="15" x14ac:dyDescent="0.25">
      <c r="B344" s="53" t="s">
        <v>375</v>
      </c>
      <c r="C344" s="58">
        <v>48295382533</v>
      </c>
      <c r="D344" s="58">
        <v>6510911354.96</v>
      </c>
      <c r="E344" s="58">
        <v>6920154602.6300011</v>
      </c>
      <c r="F344" s="58">
        <v>5878592110.7800007</v>
      </c>
    </row>
    <row r="345" spans="2:6" x14ac:dyDescent="0.2">
      <c r="B345" s="52" t="s">
        <v>620</v>
      </c>
      <c r="C345" s="63">
        <v>36273193816</v>
      </c>
      <c r="D345" s="63">
        <v>4272941805.0100002</v>
      </c>
      <c r="E345" s="63">
        <v>4204221895.5299997</v>
      </c>
      <c r="F345" s="63">
        <v>3724652413.5600004</v>
      </c>
    </row>
    <row r="346" spans="2:6" x14ac:dyDescent="0.2">
      <c r="B346" s="62" t="s">
        <v>588</v>
      </c>
      <c r="C346" s="63">
        <v>3200403388</v>
      </c>
      <c r="D346" s="63">
        <v>205140609.38</v>
      </c>
      <c r="E346" s="63">
        <v>278897742.09000003</v>
      </c>
      <c r="F346" s="63">
        <v>249836352.57000002</v>
      </c>
    </row>
    <row r="347" spans="2:6" x14ac:dyDescent="0.2">
      <c r="B347" s="62" t="s">
        <v>374</v>
      </c>
      <c r="C347" s="63">
        <v>13306891455</v>
      </c>
      <c r="D347" s="63">
        <v>1367679942.2600002</v>
      </c>
      <c r="E347" s="63">
        <v>1281596914.5</v>
      </c>
      <c r="F347" s="63">
        <v>973483028.87</v>
      </c>
    </row>
    <row r="348" spans="2:6" x14ac:dyDescent="0.2">
      <c r="B348" s="62" t="s">
        <v>373</v>
      </c>
      <c r="C348" s="63">
        <v>5246545416</v>
      </c>
      <c r="D348" s="63">
        <v>590915286.54999995</v>
      </c>
      <c r="E348" s="63">
        <v>523659102.53000003</v>
      </c>
      <c r="F348" s="63">
        <v>820993567.28000009</v>
      </c>
    </row>
    <row r="349" spans="2:6" x14ac:dyDescent="0.2">
      <c r="B349" s="62" t="s">
        <v>372</v>
      </c>
      <c r="C349" s="63">
        <v>1836454160</v>
      </c>
      <c r="D349" s="63">
        <v>1004377585.3099999</v>
      </c>
      <c r="E349" s="63">
        <v>1004377585.3099999</v>
      </c>
      <c r="F349" s="63">
        <v>671713920.95999992</v>
      </c>
    </row>
    <row r="350" spans="2:6" x14ac:dyDescent="0.2">
      <c r="B350" s="62" t="s">
        <v>371</v>
      </c>
      <c r="C350" s="63">
        <v>1105891782</v>
      </c>
      <c r="D350" s="63">
        <v>0</v>
      </c>
      <c r="E350" s="63">
        <v>0</v>
      </c>
      <c r="F350" s="63">
        <v>0</v>
      </c>
    </row>
    <row r="351" spans="2:6" x14ac:dyDescent="0.2">
      <c r="B351" s="62" t="s">
        <v>370</v>
      </c>
      <c r="C351" s="63">
        <v>242893607</v>
      </c>
      <c r="D351" s="63">
        <v>36849297.43</v>
      </c>
      <c r="E351" s="63">
        <v>36849297.43</v>
      </c>
      <c r="F351" s="63">
        <v>24270501.399999999</v>
      </c>
    </row>
    <row r="352" spans="2:6" x14ac:dyDescent="0.2">
      <c r="B352" s="62" t="s">
        <v>369</v>
      </c>
      <c r="C352" s="63">
        <v>31715518</v>
      </c>
      <c r="D352" s="63">
        <v>0</v>
      </c>
      <c r="E352" s="63">
        <v>0</v>
      </c>
      <c r="F352" s="63">
        <v>0</v>
      </c>
    </row>
    <row r="353" spans="2:6" x14ac:dyDescent="0.2">
      <c r="B353" s="62" t="s">
        <v>359</v>
      </c>
      <c r="C353" s="63">
        <v>1324386149</v>
      </c>
      <c r="D353" s="63">
        <v>118378843.49000001</v>
      </c>
      <c r="E353" s="63">
        <v>121815291.72000001</v>
      </c>
      <c r="F353" s="63">
        <v>99669430.589999989</v>
      </c>
    </row>
    <row r="354" spans="2:6" x14ac:dyDescent="0.2">
      <c r="B354" s="62" t="s">
        <v>368</v>
      </c>
      <c r="C354" s="63">
        <v>241720000</v>
      </c>
      <c r="D354" s="63">
        <v>423827060</v>
      </c>
      <c r="E354" s="63">
        <v>423827059.75999999</v>
      </c>
      <c r="F354" s="63">
        <v>423827059.75999999</v>
      </c>
    </row>
    <row r="355" spans="2:6" x14ac:dyDescent="0.2">
      <c r="B355" s="62" t="s">
        <v>367</v>
      </c>
      <c r="C355" s="63">
        <v>815962390</v>
      </c>
      <c r="D355" s="63">
        <v>130346681.08000001</v>
      </c>
      <c r="E355" s="63">
        <v>137772402.68000001</v>
      </c>
      <c r="F355" s="63">
        <v>74848169.320000008</v>
      </c>
    </row>
    <row r="356" spans="2:6" x14ac:dyDescent="0.2">
      <c r="B356" s="62" t="s">
        <v>366</v>
      </c>
      <c r="C356" s="63">
        <v>181290000</v>
      </c>
      <c r="D356" s="63">
        <v>178187759.67000002</v>
      </c>
      <c r="E356" s="63">
        <v>178187759.67000002</v>
      </c>
      <c r="F356" s="63">
        <v>208588143.42000002</v>
      </c>
    </row>
    <row r="357" spans="2:6" x14ac:dyDescent="0.2">
      <c r="B357" s="62" t="s">
        <v>586</v>
      </c>
      <c r="C357" s="63">
        <v>4694362187</v>
      </c>
      <c r="D357" s="63">
        <v>135862</v>
      </c>
      <c r="E357" s="63">
        <v>135862</v>
      </c>
      <c r="F357" s="63">
        <v>135862</v>
      </c>
    </row>
    <row r="358" spans="2:6" x14ac:dyDescent="0.2">
      <c r="B358" s="62" t="s">
        <v>590</v>
      </c>
      <c r="C358" s="63">
        <v>4044677764</v>
      </c>
      <c r="D358" s="63">
        <v>217102877.84</v>
      </c>
      <c r="E358" s="63">
        <v>217102877.84</v>
      </c>
      <c r="F358" s="63">
        <v>177286377.39000002</v>
      </c>
    </row>
    <row r="359" spans="2:6" x14ac:dyDescent="0.2">
      <c r="B359" s="52" t="s">
        <v>365</v>
      </c>
      <c r="C359" s="63">
        <v>373839875</v>
      </c>
      <c r="D359" s="63">
        <v>60792530.870000005</v>
      </c>
      <c r="E359" s="63">
        <v>54086699.450000003</v>
      </c>
      <c r="F359" s="63">
        <v>40297622.719999999</v>
      </c>
    </row>
    <row r="360" spans="2:6" x14ac:dyDescent="0.2">
      <c r="B360" s="62" t="s">
        <v>364</v>
      </c>
      <c r="C360" s="63">
        <v>373839875</v>
      </c>
      <c r="D360" s="63">
        <v>60792530.870000005</v>
      </c>
      <c r="E360" s="63">
        <v>54086699.450000003</v>
      </c>
      <c r="F360" s="63">
        <v>40297622.719999999</v>
      </c>
    </row>
    <row r="361" spans="2:6" x14ac:dyDescent="0.2">
      <c r="B361" s="52" t="s">
        <v>363</v>
      </c>
      <c r="C361" s="63">
        <v>8979667454</v>
      </c>
      <c r="D361" s="63">
        <v>1784258355.4300001</v>
      </c>
      <c r="E361" s="63">
        <v>2400023273.1299996</v>
      </c>
      <c r="F361" s="63">
        <v>1890106833.6300001</v>
      </c>
    </row>
    <row r="362" spans="2:6" x14ac:dyDescent="0.2">
      <c r="B362" s="62" t="s">
        <v>361</v>
      </c>
      <c r="C362" s="63">
        <v>8979667454</v>
      </c>
      <c r="D362" s="63">
        <v>1784258355.4300001</v>
      </c>
      <c r="E362" s="63">
        <v>2400023273.1299996</v>
      </c>
      <c r="F362" s="63">
        <v>1890106833.6300001</v>
      </c>
    </row>
    <row r="363" spans="2:6" x14ac:dyDescent="0.2">
      <c r="B363" s="52" t="s">
        <v>362</v>
      </c>
      <c r="C363" s="63">
        <v>2264240745</v>
      </c>
      <c r="D363" s="63">
        <v>350945834.98999995</v>
      </c>
      <c r="E363" s="63">
        <v>221199811.75999999</v>
      </c>
      <c r="F363" s="63">
        <v>191160049.75</v>
      </c>
    </row>
    <row r="364" spans="2:6" x14ac:dyDescent="0.2">
      <c r="B364" s="62" t="s">
        <v>361</v>
      </c>
      <c r="C364" s="63">
        <v>2264240745</v>
      </c>
      <c r="D364" s="63">
        <v>350945834.98999995</v>
      </c>
      <c r="E364" s="63">
        <v>221199811.75999999</v>
      </c>
      <c r="F364" s="63">
        <v>191160049.75</v>
      </c>
    </row>
    <row r="365" spans="2:6" x14ac:dyDescent="0.2">
      <c r="B365" s="52" t="s">
        <v>360</v>
      </c>
      <c r="C365" s="63">
        <v>152886760</v>
      </c>
      <c r="D365" s="63">
        <v>3381628.1899999995</v>
      </c>
      <c r="E365" s="63">
        <v>16717571.17</v>
      </c>
      <c r="F365" s="63">
        <v>11001089.549999999</v>
      </c>
    </row>
    <row r="366" spans="2:6" x14ac:dyDescent="0.2">
      <c r="B366" s="62" t="s">
        <v>359</v>
      </c>
      <c r="C366" s="63">
        <v>152886760</v>
      </c>
      <c r="D366" s="63">
        <v>3381628.1899999995</v>
      </c>
      <c r="E366" s="63">
        <v>16717571.17</v>
      </c>
      <c r="F366" s="63">
        <v>11001089.549999999</v>
      </c>
    </row>
    <row r="367" spans="2:6" x14ac:dyDescent="0.2">
      <c r="B367" s="52" t="s">
        <v>358</v>
      </c>
      <c r="C367" s="63">
        <v>195688996</v>
      </c>
      <c r="D367" s="63">
        <v>25383571.490000006</v>
      </c>
      <c r="E367" s="63">
        <v>15617644.490000002</v>
      </c>
      <c r="F367" s="63">
        <v>15470273.050000001</v>
      </c>
    </row>
    <row r="368" spans="2:6" x14ac:dyDescent="0.2">
      <c r="B368" s="62" t="s">
        <v>357</v>
      </c>
      <c r="C368" s="63">
        <v>195688996</v>
      </c>
      <c r="D368" s="63">
        <v>25383571.490000006</v>
      </c>
      <c r="E368" s="63">
        <v>15617644.490000002</v>
      </c>
      <c r="F368" s="63">
        <v>15470273.050000001</v>
      </c>
    </row>
    <row r="369" spans="2:6" x14ac:dyDescent="0.2">
      <c r="B369" s="52" t="s">
        <v>356</v>
      </c>
      <c r="C369" s="63">
        <v>55864887</v>
      </c>
      <c r="D369" s="63">
        <v>13207628.98</v>
      </c>
      <c r="E369" s="63">
        <v>8287707.1000000015</v>
      </c>
      <c r="F369" s="63">
        <v>5903828.5199999986</v>
      </c>
    </row>
    <row r="370" spans="2:6" x14ac:dyDescent="0.2">
      <c r="B370" s="62" t="s">
        <v>355</v>
      </c>
      <c r="C370" s="63">
        <v>55864887</v>
      </c>
      <c r="D370" s="63">
        <v>13207628.98</v>
      </c>
      <c r="E370" s="63">
        <v>8287707.1000000015</v>
      </c>
      <c r="F370" s="63">
        <v>5903828.5199999986</v>
      </c>
    </row>
    <row r="371" spans="2:6" ht="15" x14ac:dyDescent="0.25">
      <c r="B371" s="67" t="s">
        <v>31</v>
      </c>
      <c r="C371" s="57">
        <v>6771009965</v>
      </c>
      <c r="D371" s="57">
        <v>35420717998.189995</v>
      </c>
      <c r="E371" s="57">
        <v>35549059502.149994</v>
      </c>
      <c r="F371" s="57">
        <v>36025922780.040001</v>
      </c>
    </row>
    <row r="372" spans="2:6" ht="15" x14ac:dyDescent="0.25">
      <c r="B372" s="53" t="s">
        <v>354</v>
      </c>
      <c r="C372" s="58">
        <v>6771009965</v>
      </c>
      <c r="D372" s="58">
        <v>35420717998.189995</v>
      </c>
      <c r="E372" s="58">
        <v>35549059502.149994</v>
      </c>
      <c r="F372" s="58">
        <v>36025922780.040001</v>
      </c>
    </row>
    <row r="373" spans="2:6" x14ac:dyDescent="0.2">
      <c r="B373" s="52" t="s">
        <v>621</v>
      </c>
      <c r="C373" s="63">
        <v>6306319011</v>
      </c>
      <c r="D373" s="63">
        <v>35362806456.539993</v>
      </c>
      <c r="E373" s="63">
        <v>35485337098.629997</v>
      </c>
      <c r="F373" s="63">
        <v>35985746357.600006</v>
      </c>
    </row>
    <row r="374" spans="2:6" x14ac:dyDescent="0.2">
      <c r="B374" s="62" t="s">
        <v>588</v>
      </c>
      <c r="C374" s="63">
        <v>2686907651</v>
      </c>
      <c r="D374" s="63">
        <v>152634367.82000002</v>
      </c>
      <c r="E374" s="63">
        <v>221948805.40999997</v>
      </c>
      <c r="F374" s="63">
        <v>135282735.84</v>
      </c>
    </row>
    <row r="375" spans="2:6" x14ac:dyDescent="0.2">
      <c r="B375" s="62" t="s">
        <v>345</v>
      </c>
      <c r="C375" s="63">
        <v>122346587</v>
      </c>
      <c r="D375" s="63">
        <v>9535327.1199999992</v>
      </c>
      <c r="E375" s="63">
        <v>16131086.189999999</v>
      </c>
      <c r="F375" s="63">
        <v>8078529.1199999992</v>
      </c>
    </row>
    <row r="376" spans="2:6" x14ac:dyDescent="0.2">
      <c r="B376" s="62" t="s">
        <v>347</v>
      </c>
      <c r="C376" s="63">
        <v>862357072</v>
      </c>
      <c r="D376" s="63">
        <v>68228247.560000017</v>
      </c>
      <c r="E376" s="63">
        <v>107654993.53</v>
      </c>
      <c r="F376" s="63">
        <v>62876462.519999996</v>
      </c>
    </row>
    <row r="377" spans="2:6" x14ac:dyDescent="0.2">
      <c r="B377" s="62" t="s">
        <v>353</v>
      </c>
      <c r="C377" s="63">
        <v>241240039</v>
      </c>
      <c r="D377" s="63">
        <v>12779446.560000001</v>
      </c>
      <c r="E377" s="63">
        <v>18247546.02</v>
      </c>
      <c r="F377" s="63">
        <v>14098060.18</v>
      </c>
    </row>
    <row r="378" spans="2:6" x14ac:dyDescent="0.2">
      <c r="B378" s="62" t="s">
        <v>352</v>
      </c>
      <c r="C378" s="63">
        <v>50000000</v>
      </c>
      <c r="D378" s="63">
        <v>1680706.95</v>
      </c>
      <c r="E378" s="63">
        <v>3406306.95</v>
      </c>
      <c r="F378" s="63">
        <v>1799178.95</v>
      </c>
    </row>
    <row r="379" spans="2:6" x14ac:dyDescent="0.2">
      <c r="B379" s="62" t="s">
        <v>586</v>
      </c>
      <c r="C379" s="63">
        <v>107793580</v>
      </c>
      <c r="D379" s="63">
        <v>34914354040.57</v>
      </c>
      <c r="E379" s="63">
        <v>34914354040.57</v>
      </c>
      <c r="F379" s="63">
        <v>35574152753.600006</v>
      </c>
    </row>
    <row r="380" spans="2:6" x14ac:dyDescent="0.2">
      <c r="B380" s="62" t="s">
        <v>590</v>
      </c>
      <c r="C380" s="63">
        <v>2235674082</v>
      </c>
      <c r="D380" s="63">
        <v>203594319.96000001</v>
      </c>
      <c r="E380" s="63">
        <v>203594319.96000001</v>
      </c>
      <c r="F380" s="63">
        <v>189458637.39000002</v>
      </c>
    </row>
    <row r="381" spans="2:6" x14ac:dyDescent="0.2">
      <c r="B381" s="52" t="s">
        <v>351</v>
      </c>
      <c r="C381" s="63">
        <v>190938467</v>
      </c>
      <c r="D381" s="63">
        <v>18257507.5</v>
      </c>
      <c r="E381" s="63">
        <v>21532338.960000001</v>
      </c>
      <c r="F381" s="63">
        <v>15208312.420000002</v>
      </c>
    </row>
    <row r="382" spans="2:6" x14ac:dyDescent="0.2">
      <c r="B382" s="62" t="s">
        <v>350</v>
      </c>
      <c r="C382" s="63">
        <v>190938467</v>
      </c>
      <c r="D382" s="63">
        <v>18257507.5</v>
      </c>
      <c r="E382" s="63">
        <v>21532338.960000001</v>
      </c>
      <c r="F382" s="63">
        <v>15208312.420000002</v>
      </c>
    </row>
    <row r="383" spans="2:6" x14ac:dyDescent="0.2">
      <c r="B383" s="52" t="s">
        <v>349</v>
      </c>
      <c r="C383" s="63">
        <v>141264040</v>
      </c>
      <c r="D383" s="63">
        <v>21173562</v>
      </c>
      <c r="E383" s="63">
        <v>21807654.919999998</v>
      </c>
      <c r="F383" s="63">
        <v>15748271.359999999</v>
      </c>
    </row>
    <row r="384" spans="2:6" x14ac:dyDescent="0.2">
      <c r="B384" s="62" t="s">
        <v>347</v>
      </c>
      <c r="C384" s="63">
        <v>141264040</v>
      </c>
      <c r="D384" s="63">
        <v>21173562</v>
      </c>
      <c r="E384" s="63">
        <v>21807654.919999998</v>
      </c>
      <c r="F384" s="63">
        <v>15748271.359999999</v>
      </c>
    </row>
    <row r="385" spans="2:6" x14ac:dyDescent="0.2">
      <c r="B385" s="52" t="s">
        <v>348</v>
      </c>
      <c r="C385" s="63">
        <v>54094771</v>
      </c>
      <c r="D385" s="63">
        <v>7715256.6500000004</v>
      </c>
      <c r="E385" s="63">
        <v>4014242.41</v>
      </c>
      <c r="F385" s="63">
        <v>3588723.9300000006</v>
      </c>
    </row>
    <row r="386" spans="2:6" x14ac:dyDescent="0.2">
      <c r="B386" s="62" t="s">
        <v>347</v>
      </c>
      <c r="C386" s="63">
        <v>54094771</v>
      </c>
      <c r="D386" s="63">
        <v>7715256.6500000004</v>
      </c>
      <c r="E386" s="63">
        <v>4014242.41</v>
      </c>
      <c r="F386" s="63">
        <v>3588723.9300000006</v>
      </c>
    </row>
    <row r="387" spans="2:6" x14ac:dyDescent="0.2">
      <c r="B387" s="52" t="s">
        <v>346</v>
      </c>
      <c r="C387" s="63">
        <v>78393676</v>
      </c>
      <c r="D387" s="63">
        <v>10765215.5</v>
      </c>
      <c r="E387" s="63">
        <v>16368167.23</v>
      </c>
      <c r="F387" s="63">
        <v>5631114.7299999995</v>
      </c>
    </row>
    <row r="388" spans="2:6" x14ac:dyDescent="0.2">
      <c r="B388" s="62" t="s">
        <v>345</v>
      </c>
      <c r="C388" s="63">
        <v>78393676</v>
      </c>
      <c r="D388" s="63">
        <v>10765215.5</v>
      </c>
      <c r="E388" s="63">
        <v>16368167.23</v>
      </c>
      <c r="F388" s="63">
        <v>5631114.7299999995</v>
      </c>
    </row>
    <row r="389" spans="2:6" ht="15" x14ac:dyDescent="0.25">
      <c r="B389" s="67" t="s">
        <v>30</v>
      </c>
      <c r="C389" s="57">
        <v>6472352809</v>
      </c>
      <c r="D389" s="57">
        <v>448586260.39999998</v>
      </c>
      <c r="E389" s="57">
        <v>461504492.75</v>
      </c>
      <c r="F389" s="57">
        <v>416289344.65999997</v>
      </c>
    </row>
    <row r="390" spans="2:6" ht="15" x14ac:dyDescent="0.25">
      <c r="B390" s="53" t="s">
        <v>344</v>
      </c>
      <c r="C390" s="58">
        <v>6472352809</v>
      </c>
      <c r="D390" s="58">
        <v>448586260.39999998</v>
      </c>
      <c r="E390" s="58">
        <v>461504492.75</v>
      </c>
      <c r="F390" s="58">
        <v>416289344.65999997</v>
      </c>
    </row>
    <row r="391" spans="2:6" x14ac:dyDescent="0.2">
      <c r="B391" s="52" t="s">
        <v>343</v>
      </c>
      <c r="C391" s="63">
        <v>4478884603</v>
      </c>
      <c r="D391" s="63">
        <v>274487600.25</v>
      </c>
      <c r="E391" s="63">
        <v>323074507.92999995</v>
      </c>
      <c r="F391" s="63">
        <v>235500932.63</v>
      </c>
    </row>
    <row r="392" spans="2:6" x14ac:dyDescent="0.2">
      <c r="B392" s="62" t="s">
        <v>588</v>
      </c>
      <c r="C392" s="63">
        <v>909774836</v>
      </c>
      <c r="D392" s="63">
        <v>46027858.409999996</v>
      </c>
      <c r="E392" s="63">
        <v>68743732.25999999</v>
      </c>
      <c r="F392" s="63">
        <v>35254315.159999996</v>
      </c>
    </row>
    <row r="393" spans="2:6" x14ac:dyDescent="0.2">
      <c r="B393" s="62" t="s">
        <v>622</v>
      </c>
      <c r="C393" s="63">
        <v>3107008742</v>
      </c>
      <c r="D393" s="63">
        <v>207222106.84999999</v>
      </c>
      <c r="E393" s="63">
        <v>188808725.19999999</v>
      </c>
      <c r="F393" s="63">
        <v>135702899</v>
      </c>
    </row>
    <row r="394" spans="2:6" x14ac:dyDescent="0.2">
      <c r="B394" s="62" t="s">
        <v>623</v>
      </c>
      <c r="C394" s="63">
        <v>221314565</v>
      </c>
      <c r="D394" s="63">
        <v>18622636.990000002</v>
      </c>
      <c r="E394" s="63">
        <v>62907052.469999999</v>
      </c>
      <c r="F394" s="63">
        <v>62762052.469999999</v>
      </c>
    </row>
    <row r="395" spans="2:6" x14ac:dyDescent="0.2">
      <c r="B395" s="62" t="s">
        <v>586</v>
      </c>
      <c r="C395" s="63">
        <v>240786460</v>
      </c>
      <c r="D395" s="63">
        <v>2614998</v>
      </c>
      <c r="E395" s="63">
        <v>2614998</v>
      </c>
      <c r="F395" s="63">
        <v>1781666</v>
      </c>
    </row>
    <row r="396" spans="2:6" x14ac:dyDescent="0.2">
      <c r="B396" s="52" t="s">
        <v>342</v>
      </c>
      <c r="C396" s="63">
        <v>1993468206</v>
      </c>
      <c r="D396" s="63">
        <v>174098660.14999998</v>
      </c>
      <c r="E396" s="63">
        <v>138429984.82000002</v>
      </c>
      <c r="F396" s="63">
        <v>180788412.02999997</v>
      </c>
    </row>
    <row r="397" spans="2:6" x14ac:dyDescent="0.2">
      <c r="B397" s="62" t="s">
        <v>341</v>
      </c>
      <c r="C397" s="63">
        <v>1993468206</v>
      </c>
      <c r="D397" s="63">
        <v>174098660.14999998</v>
      </c>
      <c r="E397" s="63">
        <v>138429984.82000002</v>
      </c>
      <c r="F397" s="63">
        <v>180788412.02999997</v>
      </c>
    </row>
    <row r="398" spans="2:6" ht="15" x14ac:dyDescent="0.25">
      <c r="B398" s="67" t="s">
        <v>340</v>
      </c>
      <c r="C398" s="57">
        <v>8399310777</v>
      </c>
      <c r="D398" s="57">
        <v>700479322.66000021</v>
      </c>
      <c r="E398" s="57">
        <v>700479322.66000021</v>
      </c>
      <c r="F398" s="57">
        <v>671521332.63000011</v>
      </c>
    </row>
    <row r="399" spans="2:6" ht="15" x14ac:dyDescent="0.25">
      <c r="B399" s="53" t="s">
        <v>339</v>
      </c>
      <c r="C399" s="58">
        <v>8399310777</v>
      </c>
      <c r="D399" s="58">
        <v>700479322.66000021</v>
      </c>
      <c r="E399" s="58">
        <v>700479322.66000021</v>
      </c>
      <c r="F399" s="58">
        <v>671521332.63000011</v>
      </c>
    </row>
    <row r="400" spans="2:6" x14ac:dyDescent="0.2">
      <c r="B400" s="52" t="s">
        <v>338</v>
      </c>
      <c r="C400" s="63">
        <v>8399310777</v>
      </c>
      <c r="D400" s="63">
        <v>700479322.66000021</v>
      </c>
      <c r="E400" s="63">
        <v>700479322.66000021</v>
      </c>
      <c r="F400" s="63">
        <v>671521332.63000011</v>
      </c>
    </row>
    <row r="401" spans="2:6" x14ac:dyDescent="0.2">
      <c r="B401" s="62" t="s">
        <v>588</v>
      </c>
      <c r="C401" s="63">
        <v>1480974094</v>
      </c>
      <c r="D401" s="63">
        <v>123414507.83</v>
      </c>
      <c r="E401" s="63">
        <v>123414507.83</v>
      </c>
      <c r="F401" s="63">
        <v>123414507.83</v>
      </c>
    </row>
    <row r="402" spans="2:6" x14ac:dyDescent="0.2">
      <c r="B402" s="62" t="s">
        <v>337</v>
      </c>
      <c r="C402" s="63">
        <v>5678609477</v>
      </c>
      <c r="D402" s="63">
        <v>473754215.03000009</v>
      </c>
      <c r="E402" s="63">
        <v>473754215.03000009</v>
      </c>
      <c r="F402" s="63">
        <v>444796225</v>
      </c>
    </row>
    <row r="403" spans="2:6" x14ac:dyDescent="0.2">
      <c r="B403" s="62" t="s">
        <v>336</v>
      </c>
      <c r="C403" s="63">
        <v>1030544527</v>
      </c>
      <c r="D403" s="63">
        <v>85878710.579999998</v>
      </c>
      <c r="E403" s="63">
        <v>85878710.579999998</v>
      </c>
      <c r="F403" s="63">
        <v>85878710.579999998</v>
      </c>
    </row>
    <row r="404" spans="2:6" x14ac:dyDescent="0.2">
      <c r="B404" s="62" t="s">
        <v>335</v>
      </c>
      <c r="C404" s="63">
        <v>209182679</v>
      </c>
      <c r="D404" s="63">
        <v>17431889.220000003</v>
      </c>
      <c r="E404" s="63">
        <v>17431889.220000003</v>
      </c>
      <c r="F404" s="63">
        <v>17431889.219999999</v>
      </c>
    </row>
    <row r="405" spans="2:6" ht="15" x14ac:dyDescent="0.25">
      <c r="B405" s="67" t="s">
        <v>28</v>
      </c>
      <c r="C405" s="57">
        <v>1206917122</v>
      </c>
      <c r="D405" s="57">
        <v>102078115.03</v>
      </c>
      <c r="E405" s="57">
        <v>171115011.72</v>
      </c>
      <c r="F405" s="57">
        <v>139364935.88</v>
      </c>
    </row>
    <row r="406" spans="2:6" ht="15" x14ac:dyDescent="0.25">
      <c r="B406" s="53" t="s">
        <v>334</v>
      </c>
      <c r="C406" s="58">
        <v>1206917122</v>
      </c>
      <c r="D406" s="58">
        <v>102078115.03</v>
      </c>
      <c r="E406" s="58">
        <v>171115011.72</v>
      </c>
      <c r="F406" s="58">
        <v>139364935.88</v>
      </c>
    </row>
    <row r="407" spans="2:6" x14ac:dyDescent="0.2">
      <c r="B407" s="52" t="s">
        <v>333</v>
      </c>
      <c r="C407" s="63">
        <v>1206917122</v>
      </c>
      <c r="D407" s="63">
        <v>102078115.03</v>
      </c>
      <c r="E407" s="63">
        <v>171115011.72</v>
      </c>
      <c r="F407" s="63">
        <v>139364935.88</v>
      </c>
    </row>
    <row r="408" spans="2:6" x14ac:dyDescent="0.2">
      <c r="B408" s="62" t="s">
        <v>588</v>
      </c>
      <c r="C408" s="63">
        <v>486268379</v>
      </c>
      <c r="D408" s="63">
        <v>7583082.7599999998</v>
      </c>
      <c r="E408" s="63">
        <v>72547876.320000008</v>
      </c>
      <c r="F408" s="63">
        <v>62919395.439999998</v>
      </c>
    </row>
    <row r="409" spans="2:6" x14ac:dyDescent="0.2">
      <c r="B409" s="62" t="s">
        <v>332</v>
      </c>
      <c r="C409" s="63">
        <v>41185856</v>
      </c>
      <c r="D409" s="63">
        <v>875122.61</v>
      </c>
      <c r="E409" s="63">
        <v>1022968.61</v>
      </c>
      <c r="F409" s="63">
        <v>317290.73</v>
      </c>
    </row>
    <row r="410" spans="2:6" x14ac:dyDescent="0.2">
      <c r="B410" s="62" t="s">
        <v>331</v>
      </c>
      <c r="C410" s="63">
        <v>23262980</v>
      </c>
      <c r="D410" s="63">
        <v>97500</v>
      </c>
      <c r="E410" s="63">
        <v>2216649.4899999998</v>
      </c>
      <c r="F410" s="63">
        <v>1507463.2</v>
      </c>
    </row>
    <row r="411" spans="2:6" x14ac:dyDescent="0.2">
      <c r="B411" s="62" t="s">
        <v>330</v>
      </c>
      <c r="C411" s="63">
        <v>145352665</v>
      </c>
      <c r="D411" s="63">
        <v>35573778.659999996</v>
      </c>
      <c r="E411" s="63">
        <v>37367175.050000004</v>
      </c>
      <c r="F411" s="63">
        <v>30441020.109999999</v>
      </c>
    </row>
    <row r="412" spans="2:6" x14ac:dyDescent="0.2">
      <c r="B412" s="62" t="s">
        <v>329</v>
      </c>
      <c r="C412" s="63">
        <v>41920095</v>
      </c>
      <c r="D412" s="63">
        <v>6562854.5899999999</v>
      </c>
      <c r="E412" s="63">
        <v>6954824.5800000001</v>
      </c>
      <c r="F412" s="63">
        <v>293666.25</v>
      </c>
    </row>
    <row r="413" spans="2:6" x14ac:dyDescent="0.2">
      <c r="B413" s="62" t="s">
        <v>328</v>
      </c>
      <c r="C413" s="63">
        <v>22850000</v>
      </c>
      <c r="D413" s="63">
        <v>669311.5</v>
      </c>
      <c r="E413" s="63">
        <v>289052.76</v>
      </c>
      <c r="F413" s="63">
        <v>1988248.93</v>
      </c>
    </row>
    <row r="414" spans="2:6" x14ac:dyDescent="0.2">
      <c r="B414" s="62" t="s">
        <v>586</v>
      </c>
      <c r="C414" s="63">
        <v>446077147</v>
      </c>
      <c r="D414" s="63">
        <v>50716464.909999996</v>
      </c>
      <c r="E414" s="63">
        <v>50716464.909999996</v>
      </c>
      <c r="F414" s="63">
        <v>41897851.219999999</v>
      </c>
    </row>
    <row r="415" spans="2:6" ht="15" x14ac:dyDescent="0.25">
      <c r="B415" s="67" t="s">
        <v>27</v>
      </c>
      <c r="C415" s="57">
        <v>3017699205</v>
      </c>
      <c r="D415" s="57">
        <v>475320032.75</v>
      </c>
      <c r="E415" s="57">
        <v>478951495.75</v>
      </c>
      <c r="F415" s="57">
        <v>365581036.08999997</v>
      </c>
    </row>
    <row r="416" spans="2:6" ht="15" x14ac:dyDescent="0.25">
      <c r="B416" s="53" t="s">
        <v>327</v>
      </c>
      <c r="C416" s="58">
        <v>3017699205</v>
      </c>
      <c r="D416" s="58">
        <v>475320032.75</v>
      </c>
      <c r="E416" s="58">
        <v>478951495.75</v>
      </c>
      <c r="F416" s="58">
        <v>365581036.08999997</v>
      </c>
    </row>
    <row r="417" spans="2:6" x14ac:dyDescent="0.2">
      <c r="B417" s="52" t="s">
        <v>326</v>
      </c>
      <c r="C417" s="63">
        <v>2115775488</v>
      </c>
      <c r="D417" s="63">
        <v>364137945.12</v>
      </c>
      <c r="E417" s="63">
        <v>369782164.29999995</v>
      </c>
      <c r="F417" s="63">
        <v>302275750.28000003</v>
      </c>
    </row>
    <row r="418" spans="2:6" x14ac:dyDescent="0.2">
      <c r="B418" s="62" t="s">
        <v>588</v>
      </c>
      <c r="C418" s="63">
        <v>620881817</v>
      </c>
      <c r="D418" s="63">
        <v>104998821.66</v>
      </c>
      <c r="E418" s="63">
        <v>112209739.41</v>
      </c>
      <c r="F418" s="63">
        <v>99318112.350000009</v>
      </c>
    </row>
    <row r="419" spans="2:6" x14ac:dyDescent="0.2">
      <c r="B419" s="62" t="s">
        <v>325</v>
      </c>
      <c r="C419" s="63">
        <v>232811058</v>
      </c>
      <c r="D419" s="63">
        <v>49822081.850000009</v>
      </c>
      <c r="E419" s="63">
        <v>44552866.329999998</v>
      </c>
      <c r="F419" s="63">
        <v>18427918.639999997</v>
      </c>
    </row>
    <row r="420" spans="2:6" x14ac:dyDescent="0.2">
      <c r="B420" s="62" t="s">
        <v>322</v>
      </c>
      <c r="C420" s="63">
        <v>30610000</v>
      </c>
      <c r="D420" s="63">
        <v>5168606</v>
      </c>
      <c r="E420" s="63">
        <v>7211644.1099999994</v>
      </c>
      <c r="F420" s="63">
        <v>10603255.890000001</v>
      </c>
    </row>
    <row r="421" spans="2:6" x14ac:dyDescent="0.2">
      <c r="B421" s="62" t="s">
        <v>320</v>
      </c>
      <c r="C421" s="63">
        <v>317883594</v>
      </c>
      <c r="D421" s="63">
        <v>30704624.359999999</v>
      </c>
      <c r="E421" s="63">
        <v>32364103.199999999</v>
      </c>
      <c r="F421" s="63">
        <v>25651334.75</v>
      </c>
    </row>
    <row r="422" spans="2:6" x14ac:dyDescent="0.2">
      <c r="B422" s="62" t="s">
        <v>586</v>
      </c>
      <c r="C422" s="63">
        <v>349122449</v>
      </c>
      <c r="D422" s="63">
        <v>48949925.329999998</v>
      </c>
      <c r="E422" s="63">
        <v>48949925.329999998</v>
      </c>
      <c r="F422" s="63">
        <v>46383515.109999999</v>
      </c>
    </row>
    <row r="423" spans="2:6" x14ac:dyDescent="0.2">
      <c r="B423" s="62" t="s">
        <v>590</v>
      </c>
      <c r="C423" s="63">
        <v>564466570</v>
      </c>
      <c r="D423" s="63">
        <v>124493885.92</v>
      </c>
      <c r="E423" s="63">
        <v>124493885.92</v>
      </c>
      <c r="F423" s="63">
        <v>101891613.54000001</v>
      </c>
    </row>
    <row r="424" spans="2:6" x14ac:dyDescent="0.2">
      <c r="B424" s="52" t="s">
        <v>324</v>
      </c>
      <c r="C424" s="63">
        <v>100117122</v>
      </c>
      <c r="D424" s="63">
        <v>11800526.52</v>
      </c>
      <c r="E424" s="63">
        <v>13144399.17</v>
      </c>
      <c r="F424" s="63">
        <v>7311806.1599999992</v>
      </c>
    </row>
    <row r="425" spans="2:6" x14ac:dyDescent="0.2">
      <c r="B425" s="62" t="s">
        <v>320</v>
      </c>
      <c r="C425" s="63">
        <v>100117122</v>
      </c>
      <c r="D425" s="63">
        <v>11800526.52</v>
      </c>
      <c r="E425" s="63">
        <v>13144399.17</v>
      </c>
      <c r="F425" s="63">
        <v>7311806.1599999992</v>
      </c>
    </row>
    <row r="426" spans="2:6" x14ac:dyDescent="0.2">
      <c r="B426" s="52" t="s">
        <v>323</v>
      </c>
      <c r="C426" s="63">
        <v>148779208</v>
      </c>
      <c r="D426" s="63">
        <v>18057520.440000001</v>
      </c>
      <c r="E426" s="63">
        <v>18040847.260000002</v>
      </c>
      <c r="F426" s="63">
        <v>10689386.689999999</v>
      </c>
    </row>
    <row r="427" spans="2:6" x14ac:dyDescent="0.2">
      <c r="B427" s="62" t="s">
        <v>322</v>
      </c>
      <c r="C427" s="63">
        <v>148779208</v>
      </c>
      <c r="D427" s="63">
        <v>18057520.440000001</v>
      </c>
      <c r="E427" s="63">
        <v>18040847.260000002</v>
      </c>
      <c r="F427" s="63">
        <v>10689386.689999999</v>
      </c>
    </row>
    <row r="428" spans="2:6" x14ac:dyDescent="0.2">
      <c r="B428" s="52" t="s">
        <v>321</v>
      </c>
      <c r="C428" s="63">
        <v>653027387</v>
      </c>
      <c r="D428" s="63">
        <v>81324040.670000002</v>
      </c>
      <c r="E428" s="63">
        <v>77984085.019999996</v>
      </c>
      <c r="F428" s="63">
        <v>45304092.960000001</v>
      </c>
    </row>
    <row r="429" spans="2:6" x14ac:dyDescent="0.2">
      <c r="B429" s="62" t="s">
        <v>320</v>
      </c>
      <c r="C429" s="63">
        <v>653027387</v>
      </c>
      <c r="D429" s="63">
        <v>81324040.670000002</v>
      </c>
      <c r="E429" s="63">
        <v>77984085.019999996</v>
      </c>
      <c r="F429" s="63">
        <v>45304092.960000001</v>
      </c>
    </row>
    <row r="430" spans="2:6" ht="15" x14ac:dyDescent="0.25">
      <c r="B430" s="67" t="s">
        <v>26</v>
      </c>
      <c r="C430" s="57">
        <v>660646782</v>
      </c>
      <c r="D430" s="57">
        <v>64554102.519999988</v>
      </c>
      <c r="E430" s="57">
        <v>89342320.25</v>
      </c>
      <c r="F430" s="57">
        <v>85459921.730000004</v>
      </c>
    </row>
    <row r="431" spans="2:6" ht="15" x14ac:dyDescent="0.25">
      <c r="B431" s="53" t="s">
        <v>319</v>
      </c>
      <c r="C431" s="58">
        <v>660646782</v>
      </c>
      <c r="D431" s="58">
        <v>64554102.519999988</v>
      </c>
      <c r="E431" s="58">
        <v>89342320.25</v>
      </c>
      <c r="F431" s="58">
        <v>85459921.730000004</v>
      </c>
    </row>
    <row r="432" spans="2:6" x14ac:dyDescent="0.2">
      <c r="B432" s="52" t="s">
        <v>318</v>
      </c>
      <c r="C432" s="63">
        <v>660646782</v>
      </c>
      <c r="D432" s="63">
        <v>64554102.519999988</v>
      </c>
      <c r="E432" s="63">
        <v>89342320.25</v>
      </c>
      <c r="F432" s="63">
        <v>85459921.730000004</v>
      </c>
    </row>
    <row r="433" spans="2:6" x14ac:dyDescent="0.2">
      <c r="B433" s="62" t="s">
        <v>317</v>
      </c>
      <c r="C433" s="63">
        <v>656287732</v>
      </c>
      <c r="D433" s="63">
        <v>63058069.199999988</v>
      </c>
      <c r="E433" s="63">
        <v>87846286.930000007</v>
      </c>
      <c r="F433" s="63">
        <v>85419921.730000004</v>
      </c>
    </row>
    <row r="434" spans="2:6" x14ac:dyDescent="0.2">
      <c r="B434" s="62" t="s">
        <v>586</v>
      </c>
      <c r="C434" s="63">
        <v>4359050</v>
      </c>
      <c r="D434" s="63">
        <v>1496033.3199999998</v>
      </c>
      <c r="E434" s="63">
        <v>1496033.3199999998</v>
      </c>
      <c r="F434" s="63">
        <v>40000</v>
      </c>
    </row>
    <row r="435" spans="2:6" ht="15" x14ac:dyDescent="0.25">
      <c r="B435" s="67" t="s">
        <v>25</v>
      </c>
      <c r="C435" s="57">
        <v>12135451604</v>
      </c>
      <c r="D435" s="57">
        <v>1731662395.5000002</v>
      </c>
      <c r="E435" s="57">
        <v>1666627459.4200001</v>
      </c>
      <c r="F435" s="57">
        <v>1597800244.6099997</v>
      </c>
    </row>
    <row r="436" spans="2:6" ht="15" x14ac:dyDescent="0.25">
      <c r="B436" s="53" t="s">
        <v>316</v>
      </c>
      <c r="C436" s="58">
        <v>12135451604</v>
      </c>
      <c r="D436" s="58">
        <v>1731662395.5000002</v>
      </c>
      <c r="E436" s="58">
        <v>1666627459.4200001</v>
      </c>
      <c r="F436" s="58">
        <v>1597800244.6099997</v>
      </c>
    </row>
    <row r="437" spans="2:6" x14ac:dyDescent="0.2">
      <c r="B437" s="52" t="s">
        <v>315</v>
      </c>
      <c r="C437" s="63">
        <v>11082462961</v>
      </c>
      <c r="D437" s="63">
        <v>1538971308.3600001</v>
      </c>
      <c r="E437" s="63">
        <v>1524598200.6200001</v>
      </c>
      <c r="F437" s="63">
        <v>1492201956.9199996</v>
      </c>
    </row>
    <row r="438" spans="2:6" x14ac:dyDescent="0.2">
      <c r="B438" s="62" t="s">
        <v>588</v>
      </c>
      <c r="C438" s="63">
        <v>1304738273</v>
      </c>
      <c r="D438" s="63">
        <v>194930903.99000001</v>
      </c>
      <c r="E438" s="63">
        <v>223708198.18000001</v>
      </c>
      <c r="F438" s="63">
        <v>89579192.25999999</v>
      </c>
    </row>
    <row r="439" spans="2:6" x14ac:dyDescent="0.2">
      <c r="B439" s="62" t="s">
        <v>314</v>
      </c>
      <c r="C439" s="63">
        <v>60057830</v>
      </c>
      <c r="D439" s="63">
        <v>9635206.6500000004</v>
      </c>
      <c r="E439" s="63">
        <v>6653549.2999999998</v>
      </c>
      <c r="F439" s="63">
        <v>4825500.97</v>
      </c>
    </row>
    <row r="440" spans="2:6" x14ac:dyDescent="0.2">
      <c r="B440" s="62" t="s">
        <v>313</v>
      </c>
      <c r="C440" s="63">
        <v>454870434</v>
      </c>
      <c r="D440" s="63">
        <v>44530155.490000002</v>
      </c>
      <c r="E440" s="63">
        <v>31882381.789999995</v>
      </c>
      <c r="F440" s="63">
        <v>27500071.890000001</v>
      </c>
    </row>
    <row r="441" spans="2:6" x14ac:dyDescent="0.2">
      <c r="B441" s="62" t="s">
        <v>312</v>
      </c>
      <c r="C441" s="63">
        <v>815254072</v>
      </c>
      <c r="D441" s="63">
        <v>81504483.320000008</v>
      </c>
      <c r="E441" s="63">
        <v>60034709.019999996</v>
      </c>
      <c r="F441" s="63">
        <v>38173650.199999996</v>
      </c>
    </row>
    <row r="442" spans="2:6" x14ac:dyDescent="0.2">
      <c r="B442" s="62" t="s">
        <v>307</v>
      </c>
      <c r="C442" s="63">
        <v>1161417797</v>
      </c>
      <c r="D442" s="63">
        <v>82499743.5</v>
      </c>
      <c r="E442" s="63">
        <v>79539665.670000002</v>
      </c>
      <c r="F442" s="63">
        <v>53697590.549999997</v>
      </c>
    </row>
    <row r="443" spans="2:6" x14ac:dyDescent="0.2">
      <c r="B443" s="62" t="s">
        <v>311</v>
      </c>
      <c r="C443" s="63">
        <v>75748528</v>
      </c>
      <c r="D443" s="63">
        <v>6997098</v>
      </c>
      <c r="E443" s="63">
        <v>4503844.92</v>
      </c>
      <c r="F443" s="63">
        <v>4423254.8899999997</v>
      </c>
    </row>
    <row r="444" spans="2:6" x14ac:dyDescent="0.2">
      <c r="B444" s="62" t="s">
        <v>310</v>
      </c>
      <c r="C444" s="63">
        <v>212481509</v>
      </c>
      <c r="D444" s="63">
        <v>14487220</v>
      </c>
      <c r="E444" s="63">
        <v>14201897.869999997</v>
      </c>
      <c r="F444" s="63">
        <v>7968787.0499999998</v>
      </c>
    </row>
    <row r="445" spans="2:6" x14ac:dyDescent="0.2">
      <c r="B445" s="62" t="s">
        <v>309</v>
      </c>
      <c r="C445" s="63">
        <v>97648290</v>
      </c>
      <c r="D445" s="63">
        <v>10418169.699999999</v>
      </c>
      <c r="E445" s="63">
        <v>10811626.459999999</v>
      </c>
      <c r="F445" s="63">
        <v>5487704.6000000006</v>
      </c>
    </row>
    <row r="446" spans="2:6" x14ac:dyDescent="0.2">
      <c r="B446" s="62" t="s">
        <v>586</v>
      </c>
      <c r="C446" s="63">
        <v>315273847</v>
      </c>
      <c r="D446" s="63">
        <v>79983316.070000008</v>
      </c>
      <c r="E446" s="63">
        <v>79277315.770000011</v>
      </c>
      <c r="F446" s="63">
        <v>74181192.879999995</v>
      </c>
    </row>
    <row r="447" spans="2:6" x14ac:dyDescent="0.2">
      <c r="B447" s="62" t="s">
        <v>590</v>
      </c>
      <c r="C447" s="63">
        <v>6584972381</v>
      </c>
      <c r="D447" s="63">
        <v>1013985011.6400001</v>
      </c>
      <c r="E447" s="63">
        <v>1013985011.6400001</v>
      </c>
      <c r="F447" s="63">
        <v>1186365011.6299999</v>
      </c>
    </row>
    <row r="448" spans="2:6" x14ac:dyDescent="0.2">
      <c r="B448" s="52" t="s">
        <v>308</v>
      </c>
      <c r="C448" s="63">
        <v>1052988643</v>
      </c>
      <c r="D448" s="63">
        <v>192691087.13999999</v>
      </c>
      <c r="E448" s="63">
        <v>142029258.80000001</v>
      </c>
      <c r="F448" s="63">
        <v>105598287.69</v>
      </c>
    </row>
    <row r="449" spans="2:6" x14ac:dyDescent="0.2">
      <c r="B449" s="62" t="s">
        <v>307</v>
      </c>
      <c r="C449" s="63">
        <v>1052988643</v>
      </c>
      <c r="D449" s="63">
        <v>192691087.13999999</v>
      </c>
      <c r="E449" s="63">
        <v>142029258.80000001</v>
      </c>
      <c r="F449" s="63">
        <v>105598287.69</v>
      </c>
    </row>
    <row r="450" spans="2:6" ht="15" x14ac:dyDescent="0.25">
      <c r="B450" s="67" t="s">
        <v>24</v>
      </c>
      <c r="C450" s="57">
        <v>15535507827</v>
      </c>
      <c r="D450" s="57">
        <v>3657548680.3199997</v>
      </c>
      <c r="E450" s="57">
        <v>3700444729.4499998</v>
      </c>
      <c r="F450" s="57">
        <v>2320328032.8000002</v>
      </c>
    </row>
    <row r="451" spans="2:6" ht="15" x14ac:dyDescent="0.25">
      <c r="B451" s="53" t="s">
        <v>306</v>
      </c>
      <c r="C451" s="58">
        <v>15535507827</v>
      </c>
      <c r="D451" s="58">
        <v>3657548680.3199997</v>
      </c>
      <c r="E451" s="58">
        <v>3700444729.4499998</v>
      </c>
      <c r="F451" s="58">
        <v>2320328032.8000002</v>
      </c>
    </row>
    <row r="452" spans="2:6" x14ac:dyDescent="0.2">
      <c r="B452" s="52" t="s">
        <v>305</v>
      </c>
      <c r="C452" s="63">
        <v>14321235398</v>
      </c>
      <c r="D452" s="63">
        <v>3527569525.5799999</v>
      </c>
      <c r="E452" s="63">
        <v>3555564174.29</v>
      </c>
      <c r="F452" s="63">
        <v>2191263910.9900002</v>
      </c>
    </row>
    <row r="453" spans="2:6" x14ac:dyDescent="0.2">
      <c r="B453" s="62" t="s">
        <v>588</v>
      </c>
      <c r="C453" s="63">
        <v>545939160</v>
      </c>
      <c r="D453" s="63">
        <v>66534655.770000003</v>
      </c>
      <c r="E453" s="63">
        <v>79993190.799999982</v>
      </c>
      <c r="F453" s="63">
        <v>53680858.030000009</v>
      </c>
    </row>
    <row r="454" spans="2:6" x14ac:dyDescent="0.2">
      <c r="B454" s="62" t="s">
        <v>302</v>
      </c>
      <c r="C454" s="63">
        <v>2940706788</v>
      </c>
      <c r="D454" s="63">
        <v>619021182.33000004</v>
      </c>
      <c r="E454" s="63">
        <v>631114904.75999999</v>
      </c>
      <c r="F454" s="63">
        <v>354373039.18000007</v>
      </c>
    </row>
    <row r="455" spans="2:6" x14ac:dyDescent="0.2">
      <c r="B455" s="62" t="s">
        <v>300</v>
      </c>
      <c r="C455" s="63">
        <v>463394782</v>
      </c>
      <c r="D455" s="63">
        <v>35596648.569999993</v>
      </c>
      <c r="E455" s="63">
        <v>38039039.82</v>
      </c>
      <c r="F455" s="63">
        <v>28002773.579999991</v>
      </c>
    </row>
    <row r="456" spans="2:6" x14ac:dyDescent="0.2">
      <c r="B456" s="62" t="s">
        <v>586</v>
      </c>
      <c r="C456" s="63">
        <v>760228131</v>
      </c>
      <c r="D456" s="63">
        <v>116000160.66999999</v>
      </c>
      <c r="E456" s="63">
        <v>116000160.66999999</v>
      </c>
      <c r="F456" s="63">
        <v>73220848.459999993</v>
      </c>
    </row>
    <row r="457" spans="2:6" x14ac:dyDescent="0.2">
      <c r="B457" s="62" t="s">
        <v>590</v>
      </c>
      <c r="C457" s="63">
        <v>9610966537</v>
      </c>
      <c r="D457" s="63">
        <v>2690416878.2399998</v>
      </c>
      <c r="E457" s="63">
        <v>2690416878.2399998</v>
      </c>
      <c r="F457" s="63">
        <v>1681986391.7400002</v>
      </c>
    </row>
    <row r="458" spans="2:6" x14ac:dyDescent="0.2">
      <c r="B458" s="52" t="s">
        <v>304</v>
      </c>
      <c r="C458" s="63">
        <v>595209094</v>
      </c>
      <c r="D458" s="63">
        <v>72394999.250000015</v>
      </c>
      <c r="E458" s="63">
        <v>91326537.720000014</v>
      </c>
      <c r="F458" s="63">
        <v>73849582.280000001</v>
      </c>
    </row>
    <row r="459" spans="2:6" x14ac:dyDescent="0.2">
      <c r="B459" s="62" t="s">
        <v>300</v>
      </c>
      <c r="C459" s="63">
        <v>595209094</v>
      </c>
      <c r="D459" s="63">
        <v>72394999.250000015</v>
      </c>
      <c r="E459" s="63">
        <v>91326537.720000014</v>
      </c>
      <c r="F459" s="63">
        <v>73849582.280000001</v>
      </c>
    </row>
    <row r="460" spans="2:6" x14ac:dyDescent="0.2">
      <c r="B460" s="52" t="s">
        <v>303</v>
      </c>
      <c r="C460" s="63">
        <v>580483181</v>
      </c>
      <c r="D460" s="63">
        <v>52549995.409999996</v>
      </c>
      <c r="E460" s="63">
        <v>48969857.359999999</v>
      </c>
      <c r="F460" s="63">
        <v>52012380.740000002</v>
      </c>
    </row>
    <row r="461" spans="2:6" x14ac:dyDescent="0.2">
      <c r="B461" s="62" t="s">
        <v>302</v>
      </c>
      <c r="C461" s="63">
        <v>580483181</v>
      </c>
      <c r="D461" s="63">
        <v>52549995.409999996</v>
      </c>
      <c r="E461" s="63">
        <v>48969857.359999999</v>
      </c>
      <c r="F461" s="63">
        <v>52012380.740000002</v>
      </c>
    </row>
    <row r="462" spans="2:6" x14ac:dyDescent="0.2">
      <c r="B462" s="52" t="s">
        <v>301</v>
      </c>
      <c r="C462" s="63">
        <v>38580154</v>
      </c>
      <c r="D462" s="63">
        <v>5034160.08</v>
      </c>
      <c r="E462" s="63">
        <v>4584160.08</v>
      </c>
      <c r="F462" s="63">
        <v>3202158.7899999996</v>
      </c>
    </row>
    <row r="463" spans="2:6" x14ac:dyDescent="0.2">
      <c r="B463" s="62" t="s">
        <v>300</v>
      </c>
      <c r="C463" s="63">
        <v>38580154</v>
      </c>
      <c r="D463" s="63">
        <v>5034160.08</v>
      </c>
      <c r="E463" s="63">
        <v>4584160.08</v>
      </c>
      <c r="F463" s="63">
        <v>3202158.7899999996</v>
      </c>
    </row>
    <row r="464" spans="2:6" ht="15" x14ac:dyDescent="0.25">
      <c r="B464" s="67" t="s">
        <v>299</v>
      </c>
      <c r="C464" s="57">
        <v>5697312972</v>
      </c>
      <c r="D464" s="57">
        <v>526178542.86999995</v>
      </c>
      <c r="E464" s="57">
        <v>565124530.68999994</v>
      </c>
      <c r="F464" s="57">
        <v>527033887.29000008</v>
      </c>
    </row>
    <row r="465" spans="2:6" ht="15" x14ac:dyDescent="0.25">
      <c r="B465" s="53" t="s">
        <v>298</v>
      </c>
      <c r="C465" s="58">
        <v>5697312972</v>
      </c>
      <c r="D465" s="58">
        <v>526178542.86999995</v>
      </c>
      <c r="E465" s="58">
        <v>565124530.68999994</v>
      </c>
      <c r="F465" s="58">
        <v>527033887.29000008</v>
      </c>
    </row>
    <row r="466" spans="2:6" x14ac:dyDescent="0.2">
      <c r="B466" s="52" t="s">
        <v>297</v>
      </c>
      <c r="C466" s="63">
        <v>2679122491</v>
      </c>
      <c r="D466" s="63">
        <v>288421392.81999999</v>
      </c>
      <c r="E466" s="63">
        <v>244690268.66999996</v>
      </c>
      <c r="F466" s="63">
        <v>209545618.94999999</v>
      </c>
    </row>
    <row r="467" spans="2:6" x14ac:dyDescent="0.2">
      <c r="B467" s="62" t="s">
        <v>588</v>
      </c>
      <c r="C467" s="63">
        <v>769418252</v>
      </c>
      <c r="D467" s="63">
        <v>72880583.969999999</v>
      </c>
      <c r="E467" s="63">
        <v>66751102.819999993</v>
      </c>
      <c r="F467" s="63">
        <v>90564309.749999985</v>
      </c>
    </row>
    <row r="468" spans="2:6" x14ac:dyDescent="0.2">
      <c r="B468" s="62" t="s">
        <v>296</v>
      </c>
      <c r="C468" s="63">
        <v>900218484</v>
      </c>
      <c r="D468" s="63">
        <v>10084753.84</v>
      </c>
      <c r="E468" s="63">
        <v>6382810.3199999984</v>
      </c>
      <c r="F468" s="63">
        <v>10281765.830000002</v>
      </c>
    </row>
    <row r="469" spans="2:6" x14ac:dyDescent="0.2">
      <c r="B469" s="62" t="s">
        <v>295</v>
      </c>
      <c r="C469" s="63">
        <v>536719638</v>
      </c>
      <c r="D469" s="63">
        <v>49710686.589999989</v>
      </c>
      <c r="E469" s="63">
        <v>30849102.309999999</v>
      </c>
      <c r="F469" s="63">
        <v>49512787.930000007</v>
      </c>
    </row>
    <row r="470" spans="2:6" x14ac:dyDescent="0.2">
      <c r="B470" s="62" t="s">
        <v>294</v>
      </c>
      <c r="C470" s="63">
        <v>163847729</v>
      </c>
      <c r="D470" s="63">
        <v>16510714.230000002</v>
      </c>
      <c r="E470" s="63">
        <v>10359753.189999999</v>
      </c>
      <c r="F470" s="63">
        <v>16428229.98</v>
      </c>
    </row>
    <row r="471" spans="2:6" x14ac:dyDescent="0.2">
      <c r="B471" s="62" t="s">
        <v>586</v>
      </c>
      <c r="C471" s="63">
        <v>73827605</v>
      </c>
      <c r="D471" s="63">
        <v>3651553.67</v>
      </c>
      <c r="E471" s="63">
        <v>3651553.67</v>
      </c>
      <c r="F471" s="63">
        <v>2525634</v>
      </c>
    </row>
    <row r="472" spans="2:6" x14ac:dyDescent="0.2">
      <c r="B472" s="62" t="s">
        <v>590</v>
      </c>
      <c r="C472" s="63">
        <v>235090783</v>
      </c>
      <c r="D472" s="63">
        <v>135583100.51999998</v>
      </c>
      <c r="E472" s="63">
        <v>126695946.36</v>
      </c>
      <c r="F472" s="63">
        <v>40232891.460000001</v>
      </c>
    </row>
    <row r="473" spans="2:6" x14ac:dyDescent="0.2">
      <c r="B473" s="52" t="s">
        <v>624</v>
      </c>
      <c r="C473" s="63">
        <v>276622900</v>
      </c>
      <c r="D473" s="63">
        <v>0</v>
      </c>
      <c r="E473" s="63">
        <v>0</v>
      </c>
      <c r="F473" s="63">
        <v>0</v>
      </c>
    </row>
    <row r="474" spans="2:6" x14ac:dyDescent="0.2">
      <c r="B474" s="62" t="s">
        <v>294</v>
      </c>
      <c r="C474" s="63">
        <v>276622900</v>
      </c>
      <c r="D474" s="63">
        <v>0</v>
      </c>
      <c r="E474" s="63">
        <v>0</v>
      </c>
      <c r="F474" s="63">
        <v>0</v>
      </c>
    </row>
    <row r="475" spans="2:6" x14ac:dyDescent="0.2">
      <c r="B475" s="52" t="s">
        <v>293</v>
      </c>
      <c r="C475" s="63">
        <v>2691494249</v>
      </c>
      <c r="D475" s="63">
        <v>233193623.15000001</v>
      </c>
      <c r="E475" s="63">
        <v>315237980.81999999</v>
      </c>
      <c r="F475" s="63">
        <v>312865370.14000005</v>
      </c>
    </row>
    <row r="476" spans="2:6" x14ac:dyDescent="0.2">
      <c r="B476" s="62" t="s">
        <v>625</v>
      </c>
      <c r="C476" s="63">
        <v>2691494249</v>
      </c>
      <c r="D476" s="63">
        <v>233193623.15000001</v>
      </c>
      <c r="E476" s="63">
        <v>315237980.81999999</v>
      </c>
      <c r="F476" s="63">
        <v>312865370.14000005</v>
      </c>
    </row>
    <row r="477" spans="2:6" x14ac:dyDescent="0.2">
      <c r="B477" s="52" t="s">
        <v>626</v>
      </c>
      <c r="C477" s="63">
        <v>50073332</v>
      </c>
      <c r="D477" s="63">
        <v>4563526.8999999994</v>
      </c>
      <c r="E477" s="63">
        <v>5196281.2</v>
      </c>
      <c r="F477" s="63">
        <v>4622898.2</v>
      </c>
    </row>
    <row r="478" spans="2:6" x14ac:dyDescent="0.2">
      <c r="B478" s="62" t="s">
        <v>588</v>
      </c>
      <c r="C478" s="63">
        <v>50073332</v>
      </c>
      <c r="D478" s="63">
        <v>4563526.8999999994</v>
      </c>
      <c r="E478" s="63">
        <v>5196281.2</v>
      </c>
      <c r="F478" s="63">
        <v>4622898.2</v>
      </c>
    </row>
    <row r="479" spans="2:6" ht="15" x14ac:dyDescent="0.25">
      <c r="B479" s="67" t="s">
        <v>292</v>
      </c>
      <c r="C479" s="57">
        <v>1857951622</v>
      </c>
      <c r="D479" s="57">
        <v>215826885.38</v>
      </c>
      <c r="E479" s="57">
        <v>172883073.40000001</v>
      </c>
      <c r="F479" s="57">
        <v>122825190.71000001</v>
      </c>
    </row>
    <row r="480" spans="2:6" ht="15" x14ac:dyDescent="0.25">
      <c r="B480" s="53" t="s">
        <v>291</v>
      </c>
      <c r="C480" s="58">
        <v>1857951622</v>
      </c>
      <c r="D480" s="58">
        <v>215826885.38</v>
      </c>
      <c r="E480" s="58">
        <v>172883073.40000001</v>
      </c>
      <c r="F480" s="58">
        <v>122825190.71000001</v>
      </c>
    </row>
    <row r="481" spans="2:6" x14ac:dyDescent="0.2">
      <c r="B481" s="52" t="s">
        <v>627</v>
      </c>
      <c r="C481" s="63">
        <v>1000969087</v>
      </c>
      <c r="D481" s="63">
        <v>87893584.86999999</v>
      </c>
      <c r="E481" s="63">
        <v>91004135.849999994</v>
      </c>
      <c r="F481" s="63">
        <v>53078751.460000008</v>
      </c>
    </row>
    <row r="482" spans="2:6" x14ac:dyDescent="0.2">
      <c r="B482" s="62" t="s">
        <v>588</v>
      </c>
      <c r="C482" s="63">
        <v>673308126</v>
      </c>
      <c r="D482" s="63">
        <v>53842765.679999992</v>
      </c>
      <c r="E482" s="63">
        <v>51848390.659999996</v>
      </c>
      <c r="F482" s="63">
        <v>32921623.840000004</v>
      </c>
    </row>
    <row r="483" spans="2:6" x14ac:dyDescent="0.2">
      <c r="B483" s="62" t="s">
        <v>628</v>
      </c>
      <c r="C483" s="63">
        <v>300860961</v>
      </c>
      <c r="D483" s="63">
        <v>34050819.189999998</v>
      </c>
      <c r="E483" s="63">
        <v>39155745.190000005</v>
      </c>
      <c r="F483" s="63">
        <v>16724316.34</v>
      </c>
    </row>
    <row r="484" spans="2:6" x14ac:dyDescent="0.2">
      <c r="B484" s="62" t="s">
        <v>586</v>
      </c>
      <c r="C484" s="63">
        <v>26800000</v>
      </c>
      <c r="D484" s="63">
        <v>0</v>
      </c>
      <c r="E484" s="63">
        <v>0</v>
      </c>
      <c r="F484" s="63">
        <v>3432811.2800000003</v>
      </c>
    </row>
    <row r="485" spans="2:6" x14ac:dyDescent="0.2">
      <c r="B485" s="52" t="s">
        <v>290</v>
      </c>
      <c r="C485" s="63">
        <v>186188488</v>
      </c>
      <c r="D485" s="63">
        <v>42187983.969999991</v>
      </c>
      <c r="E485" s="63">
        <v>22898952.93</v>
      </c>
      <c r="F485" s="63">
        <v>22349851.420000002</v>
      </c>
    </row>
    <row r="486" spans="2:6" x14ac:dyDescent="0.2">
      <c r="B486" s="62" t="s">
        <v>289</v>
      </c>
      <c r="C486" s="63">
        <v>186188488</v>
      </c>
      <c r="D486" s="63">
        <v>42187983.969999991</v>
      </c>
      <c r="E486" s="63">
        <v>22898952.93</v>
      </c>
      <c r="F486" s="63">
        <v>22349851.420000002</v>
      </c>
    </row>
    <row r="487" spans="2:6" x14ac:dyDescent="0.2">
      <c r="B487" s="52" t="s">
        <v>288</v>
      </c>
      <c r="C487" s="63">
        <v>670794047</v>
      </c>
      <c r="D487" s="63">
        <v>85745316.539999992</v>
      </c>
      <c r="E487" s="63">
        <v>58979984.620000005</v>
      </c>
      <c r="F487" s="63">
        <v>47396587.830000006</v>
      </c>
    </row>
    <row r="488" spans="2:6" x14ac:dyDescent="0.2">
      <c r="B488" s="62" t="s">
        <v>287</v>
      </c>
      <c r="C488" s="63">
        <v>670794047</v>
      </c>
      <c r="D488" s="63">
        <v>85745316.539999992</v>
      </c>
      <c r="E488" s="63">
        <v>58979984.620000005</v>
      </c>
      <c r="F488" s="63">
        <v>47396587.830000006</v>
      </c>
    </row>
    <row r="489" spans="2:6" ht="15" x14ac:dyDescent="0.25">
      <c r="B489" s="67" t="s">
        <v>21</v>
      </c>
      <c r="C489" s="57">
        <v>3551479482</v>
      </c>
      <c r="D489" s="57">
        <v>203591295.94000003</v>
      </c>
      <c r="E489" s="57">
        <v>269850923.35000002</v>
      </c>
      <c r="F489" s="57">
        <v>285490416.74000001</v>
      </c>
    </row>
    <row r="490" spans="2:6" ht="15" x14ac:dyDescent="0.25">
      <c r="B490" s="53" t="s">
        <v>286</v>
      </c>
      <c r="C490" s="58">
        <v>3551479482</v>
      </c>
      <c r="D490" s="58">
        <v>203591295.94000003</v>
      </c>
      <c r="E490" s="58">
        <v>269850923.35000002</v>
      </c>
      <c r="F490" s="58">
        <v>285490416.74000001</v>
      </c>
    </row>
    <row r="491" spans="2:6" x14ac:dyDescent="0.2">
      <c r="B491" s="52" t="s">
        <v>629</v>
      </c>
      <c r="C491" s="63">
        <v>3366336226</v>
      </c>
      <c r="D491" s="63">
        <v>200627623.07000002</v>
      </c>
      <c r="E491" s="63">
        <v>247413445.29999998</v>
      </c>
      <c r="F491" s="63">
        <v>263042710.79000002</v>
      </c>
    </row>
    <row r="492" spans="2:6" x14ac:dyDescent="0.2">
      <c r="B492" s="62" t="s">
        <v>588</v>
      </c>
      <c r="C492" s="63">
        <v>1501754655</v>
      </c>
      <c r="D492" s="63">
        <v>127029055.32000002</v>
      </c>
      <c r="E492" s="63">
        <v>180340448.30999997</v>
      </c>
      <c r="F492" s="63">
        <v>121382086.43000002</v>
      </c>
    </row>
    <row r="493" spans="2:6" x14ac:dyDescent="0.2">
      <c r="B493" s="62" t="s">
        <v>284</v>
      </c>
      <c r="C493" s="63">
        <v>134061622</v>
      </c>
      <c r="D493" s="63">
        <v>9188973.4600000009</v>
      </c>
      <c r="E493" s="63">
        <v>4331220.62</v>
      </c>
      <c r="F493" s="63">
        <v>5481220.5700000003</v>
      </c>
    </row>
    <row r="494" spans="2:6" x14ac:dyDescent="0.2">
      <c r="B494" s="62" t="s">
        <v>630</v>
      </c>
      <c r="C494" s="63">
        <v>734922693</v>
      </c>
      <c r="D494" s="63">
        <v>6811454.5299999993</v>
      </c>
      <c r="E494" s="63">
        <v>5108708.6100000003</v>
      </c>
      <c r="F494" s="63">
        <v>53581264.030000001</v>
      </c>
    </row>
    <row r="495" spans="2:6" x14ac:dyDescent="0.2">
      <c r="B495" s="62" t="s">
        <v>631</v>
      </c>
      <c r="C495" s="63">
        <v>368510122</v>
      </c>
      <c r="D495" s="63">
        <v>764286.42</v>
      </c>
      <c r="E495" s="63">
        <v>799214.41999999993</v>
      </c>
      <c r="F495" s="63">
        <v>764286.41999999993</v>
      </c>
    </row>
    <row r="496" spans="2:6" x14ac:dyDescent="0.2">
      <c r="B496" s="62" t="s">
        <v>586</v>
      </c>
      <c r="C496" s="63">
        <v>321370378</v>
      </c>
      <c r="D496" s="63">
        <v>25000000</v>
      </c>
      <c r="E496" s="63">
        <v>25000000</v>
      </c>
      <c r="F496" s="63">
        <v>50000000</v>
      </c>
    </row>
    <row r="497" spans="2:6" x14ac:dyDescent="0.2">
      <c r="B497" s="62" t="s">
        <v>590</v>
      </c>
      <c r="C497" s="63">
        <v>305716756</v>
      </c>
      <c r="D497" s="63">
        <v>31833853.34</v>
      </c>
      <c r="E497" s="63">
        <v>31833853.34</v>
      </c>
      <c r="F497" s="63">
        <v>31833853.34</v>
      </c>
    </row>
    <row r="498" spans="2:6" x14ac:dyDescent="0.2">
      <c r="B498" s="52" t="s">
        <v>285</v>
      </c>
      <c r="C498" s="63">
        <v>185143256</v>
      </c>
      <c r="D498" s="63">
        <v>2963672.87</v>
      </c>
      <c r="E498" s="63">
        <v>22437478.050000001</v>
      </c>
      <c r="F498" s="63">
        <v>22447705.949999999</v>
      </c>
    </row>
    <row r="499" spans="2:6" x14ac:dyDescent="0.2">
      <c r="B499" s="62" t="s">
        <v>284</v>
      </c>
      <c r="C499" s="63">
        <v>185143256</v>
      </c>
      <c r="D499" s="63">
        <v>2963672.87</v>
      </c>
      <c r="E499" s="63">
        <v>22437478.050000001</v>
      </c>
      <c r="F499" s="63">
        <v>22447705.949999999</v>
      </c>
    </row>
    <row r="500" spans="2:6" ht="15" x14ac:dyDescent="0.25">
      <c r="B500" s="67" t="s">
        <v>20</v>
      </c>
      <c r="C500" s="57">
        <v>14115198200</v>
      </c>
      <c r="D500" s="57">
        <v>2522819462.71</v>
      </c>
      <c r="E500" s="57">
        <v>2111859128.71</v>
      </c>
      <c r="F500" s="57">
        <v>3066744878.1500001</v>
      </c>
    </row>
    <row r="501" spans="2:6" ht="15" x14ac:dyDescent="0.25">
      <c r="B501" s="53" t="s">
        <v>283</v>
      </c>
      <c r="C501" s="58">
        <v>14115198200</v>
      </c>
      <c r="D501" s="58">
        <v>2522819462.71</v>
      </c>
      <c r="E501" s="58">
        <v>2111859128.71</v>
      </c>
      <c r="F501" s="58">
        <v>3066744878.1500001</v>
      </c>
    </row>
    <row r="502" spans="2:6" x14ac:dyDescent="0.2">
      <c r="B502" s="52" t="s">
        <v>282</v>
      </c>
      <c r="C502" s="63">
        <v>14115198200</v>
      </c>
      <c r="D502" s="63">
        <v>2522819462.71</v>
      </c>
      <c r="E502" s="63">
        <v>2111859128.71</v>
      </c>
      <c r="F502" s="63">
        <v>3066744878.1500001</v>
      </c>
    </row>
    <row r="503" spans="2:6" x14ac:dyDescent="0.2">
      <c r="B503" s="62" t="s">
        <v>588</v>
      </c>
      <c r="C503" s="63">
        <v>2140531468</v>
      </c>
      <c r="D503" s="63">
        <v>518154252.82999992</v>
      </c>
      <c r="E503" s="63">
        <v>346523453.39999998</v>
      </c>
      <c r="F503" s="63">
        <v>252052237.93999997</v>
      </c>
    </row>
    <row r="504" spans="2:6" x14ac:dyDescent="0.2">
      <c r="B504" s="62" t="s">
        <v>281</v>
      </c>
      <c r="C504" s="63">
        <v>6713453437</v>
      </c>
      <c r="D504" s="63">
        <v>1717967104.6400001</v>
      </c>
      <c r="E504" s="63">
        <v>1331796682.21</v>
      </c>
      <c r="F504" s="63">
        <v>2097956067.23</v>
      </c>
    </row>
    <row r="505" spans="2:6" x14ac:dyDescent="0.2">
      <c r="B505" s="62" t="s">
        <v>280</v>
      </c>
      <c r="C505" s="63">
        <v>5224875095</v>
      </c>
      <c r="D505" s="63">
        <v>283198105.23999995</v>
      </c>
      <c r="E505" s="63">
        <v>430038993.09999996</v>
      </c>
      <c r="F505" s="63">
        <v>716736572.98000002</v>
      </c>
    </row>
    <row r="506" spans="2:6" x14ac:dyDescent="0.2">
      <c r="B506" s="62" t="s">
        <v>586</v>
      </c>
      <c r="C506" s="63">
        <v>36338200</v>
      </c>
      <c r="D506" s="63">
        <v>3500000</v>
      </c>
      <c r="E506" s="63">
        <v>3500000</v>
      </c>
      <c r="F506" s="63">
        <v>0</v>
      </c>
    </row>
    <row r="507" spans="2:6" ht="15" x14ac:dyDescent="0.25">
      <c r="B507" s="67" t="s">
        <v>18</v>
      </c>
      <c r="C507" s="57">
        <v>9087263346</v>
      </c>
      <c r="D507" s="57">
        <v>757271928.00999999</v>
      </c>
      <c r="E507" s="57">
        <v>757271928.00999999</v>
      </c>
      <c r="F507" s="57">
        <v>757271928.00999999</v>
      </c>
    </row>
    <row r="508" spans="2:6" ht="15" x14ac:dyDescent="0.25">
      <c r="B508" s="53" t="s">
        <v>279</v>
      </c>
      <c r="C508" s="58">
        <v>9087263346</v>
      </c>
      <c r="D508" s="58">
        <v>757271928.00999999</v>
      </c>
      <c r="E508" s="58">
        <v>757271928.00999999</v>
      </c>
      <c r="F508" s="58">
        <v>757271928.00999999</v>
      </c>
    </row>
    <row r="509" spans="2:6" x14ac:dyDescent="0.2">
      <c r="B509" s="52" t="s">
        <v>278</v>
      </c>
      <c r="C509" s="63">
        <v>9087263346</v>
      </c>
      <c r="D509" s="63">
        <v>757271928.00999999</v>
      </c>
      <c r="E509" s="63">
        <v>757271928.00999999</v>
      </c>
      <c r="F509" s="63">
        <v>757271928.00999999</v>
      </c>
    </row>
    <row r="510" spans="2:6" x14ac:dyDescent="0.2">
      <c r="B510" s="62" t="s">
        <v>277</v>
      </c>
      <c r="C510" s="63">
        <v>8086959903</v>
      </c>
      <c r="D510" s="63">
        <v>671746476.76999998</v>
      </c>
      <c r="E510" s="63">
        <v>671746476.76999998</v>
      </c>
      <c r="F510" s="63">
        <v>671746476.76999998</v>
      </c>
    </row>
    <row r="511" spans="2:6" x14ac:dyDescent="0.2">
      <c r="B511" s="62" t="s">
        <v>586</v>
      </c>
      <c r="C511" s="63">
        <v>383633960</v>
      </c>
      <c r="D511" s="63">
        <v>34136327.659999996</v>
      </c>
      <c r="E511" s="63">
        <v>34136327.659999996</v>
      </c>
      <c r="F511" s="63">
        <v>34136327.659999996</v>
      </c>
    </row>
    <row r="512" spans="2:6" x14ac:dyDescent="0.2">
      <c r="B512" s="62" t="s">
        <v>590</v>
      </c>
      <c r="C512" s="63">
        <v>616669483</v>
      </c>
      <c r="D512" s="63">
        <v>51389123.579999998</v>
      </c>
      <c r="E512" s="63">
        <v>51389123.579999998</v>
      </c>
      <c r="F512" s="63">
        <v>51389123.579999998</v>
      </c>
    </row>
    <row r="513" spans="2:6" ht="15" x14ac:dyDescent="0.25">
      <c r="B513" s="67" t="s">
        <v>16</v>
      </c>
      <c r="C513" s="57">
        <v>5511291957</v>
      </c>
      <c r="D513" s="57">
        <v>742607641</v>
      </c>
      <c r="E513" s="57">
        <v>742607641</v>
      </c>
      <c r="F513" s="57">
        <v>742607641</v>
      </c>
    </row>
    <row r="514" spans="2:6" ht="15" x14ac:dyDescent="0.25">
      <c r="B514" s="53" t="s">
        <v>276</v>
      </c>
      <c r="C514" s="58">
        <v>5511291957</v>
      </c>
      <c r="D514" s="58">
        <v>742607641</v>
      </c>
      <c r="E514" s="58">
        <v>742607641</v>
      </c>
      <c r="F514" s="58">
        <v>742607641</v>
      </c>
    </row>
    <row r="515" spans="2:6" x14ac:dyDescent="0.2">
      <c r="B515" s="52" t="s">
        <v>275</v>
      </c>
      <c r="C515" s="63">
        <v>5511291957</v>
      </c>
      <c r="D515" s="63">
        <v>742607641</v>
      </c>
      <c r="E515" s="63">
        <v>742607641</v>
      </c>
      <c r="F515" s="63">
        <v>742607641</v>
      </c>
    </row>
    <row r="516" spans="2:6" x14ac:dyDescent="0.2">
      <c r="B516" s="62" t="s">
        <v>588</v>
      </c>
      <c r="C516" s="63">
        <v>2430099197</v>
      </c>
      <c r="D516" s="63">
        <v>354126257</v>
      </c>
      <c r="E516" s="63">
        <v>354126257</v>
      </c>
      <c r="F516" s="63">
        <v>354126257</v>
      </c>
    </row>
    <row r="517" spans="2:6" x14ac:dyDescent="0.2">
      <c r="B517" s="62" t="s">
        <v>274</v>
      </c>
      <c r="C517" s="63">
        <v>11775480</v>
      </c>
      <c r="D517" s="63">
        <v>0</v>
      </c>
      <c r="E517" s="63">
        <v>0</v>
      </c>
      <c r="F517" s="63">
        <v>0</v>
      </c>
    </row>
    <row r="518" spans="2:6" x14ac:dyDescent="0.2">
      <c r="B518" s="62" t="s">
        <v>273</v>
      </c>
      <c r="C518" s="63">
        <v>973012440</v>
      </c>
      <c r="D518" s="63">
        <v>147769086</v>
      </c>
      <c r="E518" s="63">
        <v>147769086</v>
      </c>
      <c r="F518" s="63">
        <v>147769086</v>
      </c>
    </row>
    <row r="519" spans="2:6" x14ac:dyDescent="0.2">
      <c r="B519" s="62" t="s">
        <v>272</v>
      </c>
      <c r="C519" s="63">
        <v>836004840</v>
      </c>
      <c r="D519" s="63">
        <v>135678965</v>
      </c>
      <c r="E519" s="63">
        <v>135678965</v>
      </c>
      <c r="F519" s="63">
        <v>135678965</v>
      </c>
    </row>
    <row r="520" spans="2:6" x14ac:dyDescent="0.2">
      <c r="B520" s="62" t="s">
        <v>586</v>
      </c>
      <c r="C520" s="63">
        <v>1260400000</v>
      </c>
      <c r="D520" s="63">
        <v>105033333</v>
      </c>
      <c r="E520" s="63">
        <v>105033333</v>
      </c>
      <c r="F520" s="63">
        <v>105033333</v>
      </c>
    </row>
    <row r="521" spans="2:6" ht="15" x14ac:dyDescent="0.25">
      <c r="B521" s="67" t="s">
        <v>15</v>
      </c>
      <c r="C521" s="57">
        <v>1474248087</v>
      </c>
      <c r="D521" s="57">
        <v>124711747.95000002</v>
      </c>
      <c r="E521" s="57">
        <v>124711747.95000002</v>
      </c>
      <c r="F521" s="57">
        <v>124711747.95</v>
      </c>
    </row>
    <row r="522" spans="2:6" ht="15" x14ac:dyDescent="0.25">
      <c r="B522" s="53" t="s">
        <v>271</v>
      </c>
      <c r="C522" s="58">
        <v>1474248087</v>
      </c>
      <c r="D522" s="58">
        <v>124711747.95000002</v>
      </c>
      <c r="E522" s="58">
        <v>124711747.95000002</v>
      </c>
      <c r="F522" s="58">
        <v>124711747.95</v>
      </c>
    </row>
    <row r="523" spans="2:6" x14ac:dyDescent="0.2">
      <c r="B523" s="52" t="s">
        <v>270</v>
      </c>
      <c r="C523" s="63">
        <v>1474248087</v>
      </c>
      <c r="D523" s="63">
        <v>124711747.95000002</v>
      </c>
      <c r="E523" s="63">
        <v>124711747.95000002</v>
      </c>
      <c r="F523" s="63">
        <v>124711747.95</v>
      </c>
    </row>
    <row r="524" spans="2:6" x14ac:dyDescent="0.2">
      <c r="B524" s="62" t="s">
        <v>269</v>
      </c>
      <c r="C524" s="63">
        <v>1472945088</v>
      </c>
      <c r="D524" s="63">
        <v>124595323.66000001</v>
      </c>
      <c r="E524" s="63">
        <v>124595323.66000001</v>
      </c>
      <c r="F524" s="63">
        <v>124595323.66</v>
      </c>
    </row>
    <row r="525" spans="2:6" x14ac:dyDescent="0.2">
      <c r="B525" s="62" t="s">
        <v>586</v>
      </c>
      <c r="C525" s="63">
        <v>1302999</v>
      </c>
      <c r="D525" s="63">
        <v>116424.29</v>
      </c>
      <c r="E525" s="63">
        <v>116424.29</v>
      </c>
      <c r="F525" s="63">
        <v>116424.29</v>
      </c>
    </row>
    <row r="526" spans="2:6" ht="15" x14ac:dyDescent="0.25">
      <c r="B526" s="67" t="s">
        <v>14</v>
      </c>
      <c r="C526" s="57">
        <v>1575371875</v>
      </c>
      <c r="D526" s="57">
        <v>131280974.62000002</v>
      </c>
      <c r="E526" s="57">
        <v>131280974.62000002</v>
      </c>
      <c r="F526" s="57">
        <v>131280974.61999999</v>
      </c>
    </row>
    <row r="527" spans="2:6" ht="15" x14ac:dyDescent="0.25">
      <c r="B527" s="53" t="s">
        <v>268</v>
      </c>
      <c r="C527" s="58">
        <v>1575371875</v>
      </c>
      <c r="D527" s="58">
        <v>131280974.62000002</v>
      </c>
      <c r="E527" s="58">
        <v>131280974.62000002</v>
      </c>
      <c r="F527" s="58">
        <v>131280974.61999999</v>
      </c>
    </row>
    <row r="528" spans="2:6" x14ac:dyDescent="0.2">
      <c r="B528" s="52" t="s">
        <v>267</v>
      </c>
      <c r="C528" s="63">
        <v>1575371875</v>
      </c>
      <c r="D528" s="63">
        <v>131280974.62000002</v>
      </c>
      <c r="E528" s="63">
        <v>131280974.62000002</v>
      </c>
      <c r="F528" s="63">
        <v>131280974.61999999</v>
      </c>
    </row>
    <row r="529" spans="2:6" x14ac:dyDescent="0.2">
      <c r="B529" s="62" t="s">
        <v>632</v>
      </c>
      <c r="C529" s="63">
        <v>1436291875</v>
      </c>
      <c r="D529" s="63">
        <v>119644610.98000002</v>
      </c>
      <c r="E529" s="63">
        <v>119644610.98000002</v>
      </c>
      <c r="F529" s="63">
        <v>119644610.97999999</v>
      </c>
    </row>
    <row r="530" spans="2:6" x14ac:dyDescent="0.2">
      <c r="B530" s="62" t="s">
        <v>586</v>
      </c>
      <c r="C530" s="63">
        <v>139080000</v>
      </c>
      <c r="D530" s="63">
        <v>11636363.640000001</v>
      </c>
      <c r="E530" s="63">
        <v>11636363.640000001</v>
      </c>
      <c r="F530" s="63">
        <v>11636363.640000001</v>
      </c>
    </row>
    <row r="531" spans="2:6" ht="15" x14ac:dyDescent="0.25">
      <c r="B531" s="67" t="s">
        <v>13</v>
      </c>
      <c r="C531" s="57">
        <v>247728228</v>
      </c>
      <c r="D531" s="57">
        <v>18347218.140000001</v>
      </c>
      <c r="E531" s="57">
        <v>19847377.060000002</v>
      </c>
      <c r="F531" s="57">
        <v>19921751.480000004</v>
      </c>
    </row>
    <row r="532" spans="2:6" ht="15" x14ac:dyDescent="0.25">
      <c r="B532" s="53" t="s">
        <v>266</v>
      </c>
      <c r="C532" s="58">
        <v>247728228</v>
      </c>
      <c r="D532" s="58">
        <v>18347218.140000001</v>
      </c>
      <c r="E532" s="58">
        <v>19847377.060000002</v>
      </c>
      <c r="F532" s="58">
        <v>19921751.480000004</v>
      </c>
    </row>
    <row r="533" spans="2:6" x14ac:dyDescent="0.2">
      <c r="B533" s="52" t="s">
        <v>265</v>
      </c>
      <c r="C533" s="63">
        <v>247728228</v>
      </c>
      <c r="D533" s="63">
        <v>18347218.140000001</v>
      </c>
      <c r="E533" s="63">
        <v>19847377.060000002</v>
      </c>
      <c r="F533" s="63">
        <v>19921751.480000004</v>
      </c>
    </row>
    <row r="534" spans="2:6" x14ac:dyDescent="0.2">
      <c r="B534" s="62" t="s">
        <v>633</v>
      </c>
      <c r="C534" s="63">
        <v>244213628</v>
      </c>
      <c r="D534" s="63">
        <v>18192218.140000001</v>
      </c>
      <c r="E534" s="63">
        <v>19692377.060000002</v>
      </c>
      <c r="F534" s="63">
        <v>19766751.480000004</v>
      </c>
    </row>
    <row r="535" spans="2:6" x14ac:dyDescent="0.2">
      <c r="B535" s="62" t="s">
        <v>586</v>
      </c>
      <c r="C535" s="63">
        <v>3514600</v>
      </c>
      <c r="D535" s="63">
        <v>155000</v>
      </c>
      <c r="E535" s="63">
        <v>155000</v>
      </c>
      <c r="F535" s="63">
        <v>155000</v>
      </c>
    </row>
    <row r="536" spans="2:6" ht="15" x14ac:dyDescent="0.25">
      <c r="B536" s="67" t="s">
        <v>12</v>
      </c>
      <c r="C536" s="57">
        <v>901881669</v>
      </c>
      <c r="D536" s="57">
        <v>75165127.329999998</v>
      </c>
      <c r="E536" s="57">
        <v>75165127.329999998</v>
      </c>
      <c r="F536" s="57">
        <v>75165127.329999998</v>
      </c>
    </row>
    <row r="537" spans="2:6" ht="15" x14ac:dyDescent="0.25">
      <c r="B537" s="53" t="s">
        <v>264</v>
      </c>
      <c r="C537" s="58">
        <v>901881669</v>
      </c>
      <c r="D537" s="58">
        <v>75165127.329999998</v>
      </c>
      <c r="E537" s="58">
        <v>75165127.329999998</v>
      </c>
      <c r="F537" s="58">
        <v>75165127.329999998</v>
      </c>
    </row>
    <row r="538" spans="2:6" x14ac:dyDescent="0.2">
      <c r="B538" s="52" t="s">
        <v>263</v>
      </c>
      <c r="C538" s="63">
        <v>901881669</v>
      </c>
      <c r="D538" s="63">
        <v>75165127.329999998</v>
      </c>
      <c r="E538" s="63">
        <v>75165127.329999998</v>
      </c>
      <c r="F538" s="63">
        <v>75165127.329999998</v>
      </c>
    </row>
    <row r="539" spans="2:6" x14ac:dyDescent="0.2">
      <c r="B539" s="62" t="s">
        <v>262</v>
      </c>
      <c r="C539" s="63">
        <v>901781669</v>
      </c>
      <c r="D539" s="63">
        <v>75156794</v>
      </c>
      <c r="E539" s="63">
        <v>75156794</v>
      </c>
      <c r="F539" s="63">
        <v>75156794</v>
      </c>
    </row>
    <row r="540" spans="2:6" x14ac:dyDescent="0.2">
      <c r="B540" s="62" t="s">
        <v>586</v>
      </c>
      <c r="C540" s="63">
        <v>100000</v>
      </c>
      <c r="D540" s="63">
        <v>8333.33</v>
      </c>
      <c r="E540" s="63">
        <v>8333.33</v>
      </c>
      <c r="F540" s="63">
        <v>8333.33</v>
      </c>
    </row>
    <row r="541" spans="2:6" ht="15" x14ac:dyDescent="0.25">
      <c r="B541" s="67" t="s">
        <v>10</v>
      </c>
      <c r="C541" s="57">
        <v>217039052885</v>
      </c>
      <c r="D541" s="57">
        <v>28316211460.869999</v>
      </c>
      <c r="E541" s="57">
        <v>25220160241.059998</v>
      </c>
      <c r="F541" s="57">
        <v>7755819641.6300001</v>
      </c>
    </row>
    <row r="542" spans="2:6" ht="15" x14ac:dyDescent="0.25">
      <c r="B542" s="53" t="s">
        <v>261</v>
      </c>
      <c r="C542" s="58">
        <v>217039052885</v>
      </c>
      <c r="D542" s="58">
        <v>28316211460.869999</v>
      </c>
      <c r="E542" s="58">
        <v>25220160241.059998</v>
      </c>
      <c r="F542" s="58">
        <v>7755819641.6300001</v>
      </c>
    </row>
    <row r="543" spans="2:6" x14ac:dyDescent="0.2">
      <c r="B543" s="52" t="s">
        <v>260</v>
      </c>
      <c r="C543" s="63">
        <v>217039052885</v>
      </c>
      <c r="D543" s="63">
        <v>28316211460.869999</v>
      </c>
      <c r="E543" s="63">
        <v>25220160241.059998</v>
      </c>
      <c r="F543" s="63">
        <v>7755819641.6300001</v>
      </c>
    </row>
    <row r="544" spans="2:6" x14ac:dyDescent="0.2">
      <c r="B544" s="62" t="s">
        <v>259</v>
      </c>
      <c r="C544" s="63">
        <v>217039052885</v>
      </c>
      <c r="D544" s="63">
        <v>28316211460.869999</v>
      </c>
      <c r="E544" s="63">
        <v>25220160241.059998</v>
      </c>
      <c r="F544" s="63">
        <v>7755819641.6300001</v>
      </c>
    </row>
    <row r="545" spans="2:6" ht="15" x14ac:dyDescent="0.25">
      <c r="B545" s="67" t="s">
        <v>9</v>
      </c>
      <c r="C545" s="57">
        <v>88319678959</v>
      </c>
      <c r="D545" s="57">
        <v>24799421571.919998</v>
      </c>
      <c r="E545" s="57">
        <v>25323530413.190002</v>
      </c>
      <c r="F545" s="57">
        <v>21960570706.82</v>
      </c>
    </row>
    <row r="546" spans="2:6" ht="15" x14ac:dyDescent="0.25">
      <c r="B546" s="53" t="s">
        <v>258</v>
      </c>
      <c r="C546" s="58">
        <v>88319678959</v>
      </c>
      <c r="D546" s="58">
        <v>24799421571.919998</v>
      </c>
      <c r="E546" s="58">
        <v>25323530413.190002</v>
      </c>
      <c r="F546" s="58">
        <v>21960570706.82</v>
      </c>
    </row>
    <row r="547" spans="2:6" x14ac:dyDescent="0.2">
      <c r="B547" s="52" t="s">
        <v>257</v>
      </c>
      <c r="C547" s="63">
        <v>88319678959</v>
      </c>
      <c r="D547" s="63">
        <v>24799421571.919998</v>
      </c>
      <c r="E547" s="63">
        <v>25323530413.190002</v>
      </c>
      <c r="F547" s="63">
        <v>21960570706.82</v>
      </c>
    </row>
    <row r="548" spans="2:6" x14ac:dyDescent="0.2">
      <c r="B548" s="62" t="s">
        <v>256</v>
      </c>
      <c r="C548" s="63">
        <v>3701712</v>
      </c>
      <c r="D548" s="63">
        <v>2542217741.77</v>
      </c>
      <c r="E548" s="63">
        <v>2542217741.77</v>
      </c>
      <c r="F548" s="63">
        <v>2542217741.77</v>
      </c>
    </row>
    <row r="549" spans="2:6" x14ac:dyDescent="0.2">
      <c r="B549" s="62" t="s">
        <v>255</v>
      </c>
      <c r="C549" s="63">
        <v>45895199999</v>
      </c>
      <c r="D549" s="63">
        <v>16504054785.869999</v>
      </c>
      <c r="E549" s="63">
        <v>16504054785.869999</v>
      </c>
      <c r="F549" s="63">
        <v>16504054785.869999</v>
      </c>
    </row>
    <row r="550" spans="2:6" x14ac:dyDescent="0.2">
      <c r="B550" s="62" t="s">
        <v>586</v>
      </c>
      <c r="C550" s="63">
        <v>34163988319</v>
      </c>
      <c r="D550" s="63">
        <v>5093149044.2799997</v>
      </c>
      <c r="E550" s="63">
        <v>5617257885.5500011</v>
      </c>
      <c r="F550" s="63">
        <v>2914298179.1800003</v>
      </c>
    </row>
    <row r="551" spans="2:6" x14ac:dyDescent="0.2">
      <c r="B551" s="62" t="s">
        <v>590</v>
      </c>
      <c r="C551" s="63">
        <v>8256788929</v>
      </c>
      <c r="D551" s="63">
        <v>660000000</v>
      </c>
      <c r="E551" s="63">
        <v>660000000</v>
      </c>
      <c r="F551" s="63">
        <v>0</v>
      </c>
    </row>
    <row r="552" spans="2:6" ht="15" x14ac:dyDescent="0.25">
      <c r="B552" s="53" t="s">
        <v>254</v>
      </c>
      <c r="C552" s="58">
        <v>0</v>
      </c>
      <c r="D552" s="58">
        <v>0</v>
      </c>
      <c r="E552" s="58">
        <v>0</v>
      </c>
      <c r="F552" s="58">
        <v>0</v>
      </c>
    </row>
    <row r="553" spans="2:6" x14ac:dyDescent="0.2">
      <c r="B553" s="52" t="s">
        <v>253</v>
      </c>
      <c r="C553" s="63">
        <v>0</v>
      </c>
      <c r="D553" s="63">
        <v>0</v>
      </c>
      <c r="E553" s="63">
        <v>0</v>
      </c>
      <c r="F553" s="63">
        <v>0</v>
      </c>
    </row>
    <row r="554" spans="2:6" x14ac:dyDescent="0.2">
      <c r="B554" s="62" t="s">
        <v>252</v>
      </c>
      <c r="C554" s="63">
        <v>0</v>
      </c>
      <c r="D554" s="63">
        <v>0</v>
      </c>
      <c r="E554" s="63">
        <v>0</v>
      </c>
      <c r="F554" s="63">
        <v>0</v>
      </c>
    </row>
    <row r="555" spans="2:6" ht="15.75" thickBot="1" x14ac:dyDescent="0.3">
      <c r="B555" s="64" t="s">
        <v>4</v>
      </c>
      <c r="C555" s="65">
        <v>1046280711338</v>
      </c>
      <c r="D555" s="65">
        <v>183527340764.23004</v>
      </c>
      <c r="E555" s="65">
        <v>185557190685.95001</v>
      </c>
      <c r="F555" s="65">
        <v>143523787581.80005</v>
      </c>
    </row>
    <row r="556" spans="2:6" ht="15" x14ac:dyDescent="0.2">
      <c r="B556" s="66" t="s">
        <v>251</v>
      </c>
    </row>
    <row r="557" spans="2:6" x14ac:dyDescent="0.2">
      <c r="B557" s="2" t="s">
        <v>785</v>
      </c>
    </row>
    <row r="558" spans="2:6" ht="15" x14ac:dyDescent="0.2">
      <c r="B558" s="66" t="s">
        <v>5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95A3-12DD-4837-A03A-15D9FF85A624}">
  <dimension ref="A3:Q320"/>
  <sheetViews>
    <sheetView showGridLines="0" zoomScale="80" zoomScaleNormal="80" workbookViewId="0">
      <selection activeCell="B3" sqref="B3:L3"/>
    </sheetView>
  </sheetViews>
  <sheetFormatPr baseColWidth="10" defaultColWidth="9.140625" defaultRowHeight="14.25" x14ac:dyDescent="0.2"/>
  <cols>
    <col min="1" max="1" width="9.140625" style="2"/>
    <col min="2" max="2" width="69.85546875" style="2" bestFit="1" customWidth="1"/>
    <col min="3" max="3" width="18" style="2" customWidth="1"/>
    <col min="4" max="5" width="22.140625" style="2" customWidth="1"/>
    <col min="6" max="6" width="16.28515625" style="2" customWidth="1"/>
    <col min="7" max="7" width="15" style="2" bestFit="1" customWidth="1"/>
    <col min="8" max="8" width="19.7109375" style="2" customWidth="1"/>
    <col min="9" max="9" width="21.7109375" style="2" customWidth="1"/>
    <col min="10" max="10" width="12.28515625" style="2" customWidth="1"/>
    <col min="11" max="11" width="15.140625" style="94" customWidth="1"/>
    <col min="12" max="12" width="16.85546875" style="94" customWidth="1"/>
    <col min="13" max="13" width="14.140625" style="2" bestFit="1" customWidth="1"/>
    <col min="14" max="14" width="30.140625" style="2" bestFit="1" customWidth="1"/>
    <col min="15" max="15" width="27.7109375" style="2" bestFit="1" customWidth="1"/>
    <col min="16" max="16" width="9.140625" style="2"/>
    <col min="17" max="17" width="15.7109375" style="2" bestFit="1" customWidth="1"/>
    <col min="18" max="16384" width="9.140625" style="2"/>
  </cols>
  <sheetData>
    <row r="3" spans="2:17" ht="18.75" x14ac:dyDescent="0.2">
      <c r="B3" s="328" t="s">
        <v>671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2:17" ht="18.75" x14ac:dyDescent="0.3">
      <c r="B4" s="324" t="s">
        <v>670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</row>
    <row r="5" spans="2:17" ht="18.75" x14ac:dyDescent="0.3">
      <c r="B5" s="325" t="s">
        <v>638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N5" s="176" t="s">
        <v>55</v>
      </c>
      <c r="O5" s="175">
        <f>6143649538425/1000000</f>
        <v>6143649.5384250004</v>
      </c>
    </row>
    <row r="6" spans="2:17" ht="15" thickBot="1" x14ac:dyDescent="0.25">
      <c r="B6" s="174"/>
      <c r="C6" s="174"/>
      <c r="D6" s="174"/>
      <c r="E6" s="174"/>
      <c r="F6" s="174"/>
      <c r="G6" s="174"/>
      <c r="H6" s="174"/>
      <c r="I6" s="174"/>
      <c r="J6" s="174"/>
      <c r="K6" s="173"/>
      <c r="L6" s="173"/>
    </row>
    <row r="7" spans="2:17" ht="19.5" customHeight="1" thickBot="1" x14ac:dyDescent="0.25">
      <c r="B7" s="256" t="s">
        <v>1</v>
      </c>
      <c r="C7" s="171">
        <v>2021</v>
      </c>
      <c r="D7" s="259">
        <v>2022</v>
      </c>
      <c r="E7" s="259"/>
      <c r="F7" s="259"/>
      <c r="G7" s="259"/>
      <c r="H7" s="259"/>
      <c r="I7" s="259"/>
      <c r="J7" s="260" t="s">
        <v>54</v>
      </c>
      <c r="K7" s="261"/>
      <c r="L7" s="260" t="s">
        <v>669</v>
      </c>
    </row>
    <row r="8" spans="2:17" ht="19.5" customHeight="1" thickBot="1" x14ac:dyDescent="0.3">
      <c r="B8" s="256"/>
      <c r="C8" s="266" t="s">
        <v>668</v>
      </c>
      <c r="D8" s="266" t="s">
        <v>52</v>
      </c>
      <c r="E8" s="266" t="s">
        <v>59</v>
      </c>
      <c r="F8" s="269" t="s">
        <v>667</v>
      </c>
      <c r="G8" s="270"/>
      <c r="H8" s="270"/>
      <c r="I8" s="257"/>
      <c r="J8" s="262"/>
      <c r="K8" s="263"/>
      <c r="L8" s="262"/>
      <c r="N8" s="47" t="s">
        <v>55</v>
      </c>
      <c r="O8" s="172">
        <v>6246380742030</v>
      </c>
      <c r="Q8" s="51"/>
    </row>
    <row r="9" spans="2:17" ht="30" customHeight="1" x14ac:dyDescent="0.2">
      <c r="B9" s="257"/>
      <c r="C9" s="267"/>
      <c r="D9" s="267"/>
      <c r="E9" s="267"/>
      <c r="F9" s="266" t="s">
        <v>666</v>
      </c>
      <c r="G9" s="271" t="s">
        <v>60</v>
      </c>
      <c r="H9" s="266" t="s">
        <v>665</v>
      </c>
      <c r="I9" s="266" t="s">
        <v>49</v>
      </c>
      <c r="J9" s="264"/>
      <c r="K9" s="265"/>
      <c r="L9" s="262"/>
    </row>
    <row r="10" spans="2:17" ht="30" customHeight="1" x14ac:dyDescent="0.2">
      <c r="B10" s="257"/>
      <c r="C10" s="268"/>
      <c r="D10" s="268"/>
      <c r="E10" s="268"/>
      <c r="F10" s="267"/>
      <c r="G10" s="271"/>
      <c r="H10" s="268"/>
      <c r="I10" s="268"/>
      <c r="J10" s="170" t="s">
        <v>48</v>
      </c>
      <c r="K10" s="170" t="s">
        <v>47</v>
      </c>
      <c r="L10" s="264"/>
      <c r="O10" s="51"/>
    </row>
    <row r="11" spans="2:17" ht="15.75" thickBot="1" x14ac:dyDescent="0.25">
      <c r="B11" s="258"/>
      <c r="C11" s="169">
        <v>1</v>
      </c>
      <c r="D11" s="169">
        <v>2</v>
      </c>
      <c r="E11" s="169">
        <v>3</v>
      </c>
      <c r="F11" s="169">
        <v>4</v>
      </c>
      <c r="G11" s="169">
        <v>5</v>
      </c>
      <c r="H11" s="168" t="s">
        <v>664</v>
      </c>
      <c r="I11" s="169" t="s">
        <v>58</v>
      </c>
      <c r="J11" s="168" t="s">
        <v>663</v>
      </c>
      <c r="K11" s="168" t="s">
        <v>61</v>
      </c>
      <c r="L11" s="167" t="s">
        <v>662</v>
      </c>
    </row>
    <row r="12" spans="2:17" ht="15" x14ac:dyDescent="0.25">
      <c r="B12" s="166" t="s">
        <v>661</v>
      </c>
      <c r="C12" s="165">
        <f>C13+C20+C23+C26+C29+C31+C30</f>
        <v>76766623094.77002</v>
      </c>
      <c r="D12" s="165">
        <f>D13+D20+D23+D26+D29+D31+D30</f>
        <v>823322617658</v>
      </c>
      <c r="E12" s="165">
        <f>E13+E20+E23+E26+E29+E31+E30</f>
        <v>936606250929.77002</v>
      </c>
      <c r="F12" s="165">
        <f>F13+F20+F23+F26+F29+F31+F30</f>
        <v>76285977111.69722</v>
      </c>
      <c r="G12" s="165">
        <f>G13+G20+G23+G26+G29+G31+G30</f>
        <v>73361797762.689987</v>
      </c>
      <c r="H12" s="164">
        <f t="shared" ref="H12:H28" si="0">IFERROR(G12/F12,"0.0%")</f>
        <v>0.96166819303204731</v>
      </c>
      <c r="I12" s="164">
        <f t="shared" ref="I12:I40" si="1">IFERROR(G12/E12,"0.0%")</f>
        <v>7.8327256186752597E-2</v>
      </c>
      <c r="J12" s="165">
        <f t="shared" ref="J12:J40" si="2">G12-C12</f>
        <v>-3404825332.0800323</v>
      </c>
      <c r="K12" s="164">
        <f t="shared" ref="K12:K40" si="3">IFERROR(J12/C12,"0.0%")</f>
        <v>-4.4352938748871411E-2</v>
      </c>
      <c r="L12" s="164">
        <f t="shared" ref="L12:L40" si="4">G12/$O$8</f>
        <v>1.1744688771380957E-2</v>
      </c>
      <c r="M12" s="9"/>
      <c r="N12" s="95"/>
    </row>
    <row r="13" spans="2:17" ht="15" x14ac:dyDescent="0.25">
      <c r="B13" s="163" t="s">
        <v>62</v>
      </c>
      <c r="C13" s="143">
        <f>SUM(C14:C19)</f>
        <v>70424077830.51001</v>
      </c>
      <c r="D13" s="143">
        <f>SUM(D14:D19)</f>
        <v>774311822528</v>
      </c>
      <c r="E13" s="143">
        <f>SUM(E14:E19)</f>
        <v>865328531410</v>
      </c>
      <c r="F13" s="143">
        <f>SUM(F14:F19)</f>
        <v>70412876840.399567</v>
      </c>
      <c r="G13" s="143">
        <f>SUM(G14:G19)</f>
        <v>68069063022.029999</v>
      </c>
      <c r="H13" s="142">
        <f t="shared" si="0"/>
        <v>0.96671327854304057</v>
      </c>
      <c r="I13" s="142">
        <f t="shared" si="1"/>
        <v>7.866268191933487E-2</v>
      </c>
      <c r="J13" s="143">
        <f t="shared" si="2"/>
        <v>-2355014808.480011</v>
      </c>
      <c r="K13" s="142">
        <f t="shared" si="3"/>
        <v>-3.344047776028871E-2</v>
      </c>
      <c r="L13" s="142">
        <f t="shared" si="4"/>
        <v>1.0897360540963175E-2</v>
      </c>
      <c r="N13" s="95"/>
    </row>
    <row r="14" spans="2:17" ht="28.5" x14ac:dyDescent="0.2">
      <c r="B14" s="162" t="s">
        <v>63</v>
      </c>
      <c r="C14" s="96">
        <v>21737230714.949997</v>
      </c>
      <c r="D14" s="96">
        <v>239266514875</v>
      </c>
      <c r="E14" s="96">
        <v>269459896477</v>
      </c>
      <c r="F14" s="96">
        <v>18774590061.308899</v>
      </c>
      <c r="G14" s="96">
        <v>20210017818.989998</v>
      </c>
      <c r="H14" s="152">
        <f t="shared" si="0"/>
        <v>1.0764558774915283</v>
      </c>
      <c r="I14" s="152">
        <f t="shared" si="1"/>
        <v>7.5001950506260379E-2</v>
      </c>
      <c r="J14" s="96">
        <f t="shared" si="2"/>
        <v>-1527212895.9599991</v>
      </c>
      <c r="K14" s="152">
        <f t="shared" si="3"/>
        <v>-7.0257932852028068E-2</v>
      </c>
      <c r="L14" s="152">
        <f t="shared" si="4"/>
        <v>3.2354764548697653E-3</v>
      </c>
      <c r="N14" s="95"/>
    </row>
    <row r="15" spans="2:17" x14ac:dyDescent="0.2">
      <c r="B15" s="155" t="s">
        <v>64</v>
      </c>
      <c r="C15" s="96">
        <v>3762393220.4399991</v>
      </c>
      <c r="D15" s="96">
        <v>38908676469</v>
      </c>
      <c r="E15" s="96">
        <v>46473971668</v>
      </c>
      <c r="F15" s="96">
        <v>3388961875.0790567</v>
      </c>
      <c r="G15" s="96">
        <v>3196023546.7900009</v>
      </c>
      <c r="H15" s="152">
        <f t="shared" si="0"/>
        <v>0.94306860466391196</v>
      </c>
      <c r="I15" s="152">
        <f t="shared" si="1"/>
        <v>6.8770183224745707E-2</v>
      </c>
      <c r="J15" s="96">
        <f t="shared" si="2"/>
        <v>-566369673.64999819</v>
      </c>
      <c r="K15" s="152">
        <f t="shared" si="3"/>
        <v>-0.1505344179797781</v>
      </c>
      <c r="L15" s="152">
        <f t="shared" si="4"/>
        <v>5.1166006024655659E-4</v>
      </c>
      <c r="N15" s="95"/>
    </row>
    <row r="16" spans="2:17" x14ac:dyDescent="0.2">
      <c r="B16" s="158" t="s">
        <v>65</v>
      </c>
      <c r="C16" s="96">
        <v>39298480571.560013</v>
      </c>
      <c r="D16" s="96">
        <v>441856698156</v>
      </c>
      <c r="E16" s="96">
        <v>489471018715</v>
      </c>
      <c r="F16" s="96">
        <v>42685844080.665459</v>
      </c>
      <c r="G16" s="96">
        <v>39486199857.560005</v>
      </c>
      <c r="H16" s="153">
        <f t="shared" si="0"/>
        <v>0.92504202992779216</v>
      </c>
      <c r="I16" s="153">
        <f t="shared" si="1"/>
        <v>8.0671170197619588E-2</v>
      </c>
      <c r="J16" s="156">
        <f t="shared" si="2"/>
        <v>187719285.99999237</v>
      </c>
      <c r="K16" s="153">
        <f t="shared" si="3"/>
        <v>4.7767568432618554E-3</v>
      </c>
      <c r="L16" s="153">
        <f t="shared" si="4"/>
        <v>6.3214526120493027E-3</v>
      </c>
      <c r="N16" s="95"/>
    </row>
    <row r="17" spans="2:14" ht="28.5" x14ac:dyDescent="0.2">
      <c r="B17" s="162" t="s">
        <v>66</v>
      </c>
      <c r="C17" s="96">
        <v>5522513398.0699997</v>
      </c>
      <c r="D17" s="96">
        <v>53090272736</v>
      </c>
      <c r="E17" s="96">
        <v>58719012904</v>
      </c>
      <c r="F17" s="96">
        <v>5457977761.0996046</v>
      </c>
      <c r="G17" s="96">
        <v>5059125158.5599995</v>
      </c>
      <c r="H17" s="152">
        <f t="shared" si="0"/>
        <v>0.9269230070187664</v>
      </c>
      <c r="I17" s="152">
        <f t="shared" si="1"/>
        <v>8.6158211937778784E-2</v>
      </c>
      <c r="J17" s="96">
        <f t="shared" si="2"/>
        <v>-463388239.51000023</v>
      </c>
      <c r="K17" s="152">
        <f t="shared" si="3"/>
        <v>-8.3908938939277991E-2</v>
      </c>
      <c r="L17" s="152">
        <f t="shared" si="4"/>
        <v>8.0992904011096894E-4</v>
      </c>
      <c r="M17" s="9"/>
      <c r="N17" s="95"/>
    </row>
    <row r="18" spans="2:14" x14ac:dyDescent="0.2">
      <c r="B18" s="155" t="s">
        <v>67</v>
      </c>
      <c r="C18" s="96">
        <v>103347817.31</v>
      </c>
      <c r="D18" s="96">
        <v>1188226570</v>
      </c>
      <c r="E18" s="96">
        <v>1201835958</v>
      </c>
      <c r="F18" s="96">
        <v>105249726.83762045</v>
      </c>
      <c r="G18" s="96">
        <v>117410250.92999999</v>
      </c>
      <c r="H18" s="152">
        <f t="shared" si="0"/>
        <v>1.1155397211732514</v>
      </c>
      <c r="I18" s="152">
        <f t="shared" si="1"/>
        <v>9.7692409807229277E-2</v>
      </c>
      <c r="J18" s="96">
        <f t="shared" si="2"/>
        <v>14062433.61999999</v>
      </c>
      <c r="K18" s="152">
        <f t="shared" si="3"/>
        <v>0.13606899483729396</v>
      </c>
      <c r="L18" s="152">
        <f t="shared" si="4"/>
        <v>1.8796524864387796E-5</v>
      </c>
      <c r="M18" s="9"/>
      <c r="N18" s="95"/>
    </row>
    <row r="19" spans="2:14" x14ac:dyDescent="0.2">
      <c r="B19" s="52" t="s">
        <v>68</v>
      </c>
      <c r="C19" s="96">
        <v>112108.18</v>
      </c>
      <c r="D19" s="96">
        <v>1433722</v>
      </c>
      <c r="E19" s="96">
        <v>2795688</v>
      </c>
      <c r="F19" s="96">
        <v>253335.4089293874</v>
      </c>
      <c r="G19" s="96">
        <v>286389.19999999995</v>
      </c>
      <c r="H19" s="160">
        <f t="shared" si="0"/>
        <v>1.1304744220726985</v>
      </c>
      <c r="I19" s="160">
        <f t="shared" si="1"/>
        <v>0.10243961414864604</v>
      </c>
      <c r="J19" s="161">
        <f t="shared" si="2"/>
        <v>174281.01999999996</v>
      </c>
      <c r="K19" s="160">
        <f t="shared" si="3"/>
        <v>1.5545789789826217</v>
      </c>
      <c r="L19" s="160">
        <f t="shared" si="4"/>
        <v>4.584882219442276E-8</v>
      </c>
      <c r="M19" s="159"/>
      <c r="N19" s="95"/>
    </row>
    <row r="20" spans="2:14" ht="15" x14ac:dyDescent="0.25">
      <c r="B20" s="150" t="s">
        <v>69</v>
      </c>
      <c r="C20" s="136">
        <f>SUM(C21:C22)</f>
        <v>241034844.14000002</v>
      </c>
      <c r="D20" s="136">
        <f>SUM(D21:D22)</f>
        <v>2855666989</v>
      </c>
      <c r="E20" s="136">
        <f>SUM(E21:E22)</f>
        <v>5059181639</v>
      </c>
      <c r="F20" s="149">
        <f>SUM(F21:F22)</f>
        <v>352788389.83137918</v>
      </c>
      <c r="G20" s="136">
        <f>SUM(G21:G22)</f>
        <v>282696289.74000001</v>
      </c>
      <c r="H20" s="148">
        <f t="shared" si="0"/>
        <v>0.80131970860809565</v>
      </c>
      <c r="I20" s="148">
        <f t="shared" si="1"/>
        <v>5.5877869171718032E-2</v>
      </c>
      <c r="J20" s="136">
        <f t="shared" si="2"/>
        <v>41661445.599999994</v>
      </c>
      <c r="K20" s="148">
        <f t="shared" si="3"/>
        <v>0.17284407882456124</v>
      </c>
      <c r="L20" s="148">
        <f t="shared" si="4"/>
        <v>4.525761419534075E-5</v>
      </c>
      <c r="N20" s="95"/>
    </row>
    <row r="21" spans="2:14" x14ac:dyDescent="0.2">
      <c r="B21" s="155" t="s">
        <v>70</v>
      </c>
      <c r="C21" s="96">
        <v>102964648.03999999</v>
      </c>
      <c r="D21" s="96">
        <v>1215658648</v>
      </c>
      <c r="E21" s="96">
        <v>2579089366</v>
      </c>
      <c r="F21" s="154">
        <v>148787746.55324757</v>
      </c>
      <c r="G21" s="96">
        <v>144506986.30000001</v>
      </c>
      <c r="H21" s="152">
        <f t="shared" si="0"/>
        <v>0.97122908067086311</v>
      </c>
      <c r="I21" s="152">
        <f t="shared" si="1"/>
        <v>5.6030236177554774E-2</v>
      </c>
      <c r="J21" s="96">
        <f t="shared" si="2"/>
        <v>41542338.26000002</v>
      </c>
      <c r="K21" s="152">
        <f t="shared" si="3"/>
        <v>0.40346214988139945</v>
      </c>
      <c r="L21" s="152">
        <f t="shared" si="4"/>
        <v>2.3134514572199604E-5</v>
      </c>
      <c r="N21" s="95"/>
    </row>
    <row r="22" spans="2:14" x14ac:dyDescent="0.2">
      <c r="B22" s="158" t="s">
        <v>71</v>
      </c>
      <c r="C22" s="96">
        <v>138070196.10000002</v>
      </c>
      <c r="D22" s="96">
        <v>1640008341</v>
      </c>
      <c r="E22" s="96">
        <v>2480092273</v>
      </c>
      <c r="F22" s="157">
        <v>204000643.2781316</v>
      </c>
      <c r="G22" s="96">
        <v>138189303.44</v>
      </c>
      <c r="H22" s="153">
        <f t="shared" si="0"/>
        <v>0.67739641022403374</v>
      </c>
      <c r="I22" s="153">
        <f t="shared" si="1"/>
        <v>5.5719420178202375E-2</v>
      </c>
      <c r="J22" s="156">
        <f t="shared" si="2"/>
        <v>119107.33999997377</v>
      </c>
      <c r="K22" s="153">
        <f t="shared" si="3"/>
        <v>8.6265786074286421E-4</v>
      </c>
      <c r="L22" s="153">
        <f t="shared" si="4"/>
        <v>2.2123099623141145E-5</v>
      </c>
      <c r="N22" s="95"/>
    </row>
    <row r="23" spans="2:14" ht="15" x14ac:dyDescent="0.25">
      <c r="B23" s="150" t="s">
        <v>72</v>
      </c>
      <c r="C23" s="136">
        <f>SUM(C24:C25)</f>
        <v>1799769639.7400002</v>
      </c>
      <c r="D23" s="136">
        <f>SUM(D24:D25)</f>
        <v>24530106722</v>
      </c>
      <c r="E23" s="134">
        <f>SUM(E24:E25)</f>
        <v>31661586403.769997</v>
      </c>
      <c r="F23" s="149">
        <f>SUM(F24:F25)</f>
        <v>2786159952.1268234</v>
      </c>
      <c r="G23" s="136">
        <f>SUM(G24:G25)</f>
        <v>2437146926.9199991</v>
      </c>
      <c r="H23" s="148">
        <f t="shared" si="0"/>
        <v>0.8747333135197769</v>
      </c>
      <c r="I23" s="148">
        <f t="shared" si="1"/>
        <v>7.6974883565208971E-2</v>
      </c>
      <c r="J23" s="136">
        <f t="shared" si="2"/>
        <v>637377287.17999887</v>
      </c>
      <c r="K23" s="148">
        <f t="shared" si="3"/>
        <v>0.3541438154674485</v>
      </c>
      <c r="L23" s="148">
        <f t="shared" si="4"/>
        <v>3.9016944812876635E-4</v>
      </c>
      <c r="N23" s="95"/>
    </row>
    <row r="24" spans="2:14" x14ac:dyDescent="0.2">
      <c r="B24" s="155" t="s">
        <v>73</v>
      </c>
      <c r="C24" s="96">
        <v>1370610424.6600001</v>
      </c>
      <c r="D24" s="96">
        <v>18916568735</v>
      </c>
      <c r="E24" s="96">
        <v>26027356170.769997</v>
      </c>
      <c r="F24" s="154">
        <v>2287011263.6977582</v>
      </c>
      <c r="G24" s="96">
        <v>1877294347.8899994</v>
      </c>
      <c r="H24" s="152">
        <f t="shared" si="0"/>
        <v>0.82085050375077417</v>
      </c>
      <c r="I24" s="152">
        <f t="shared" si="1"/>
        <v>7.2127738813452497E-2</v>
      </c>
      <c r="J24" s="96">
        <f t="shared" si="2"/>
        <v>506683923.2299993</v>
      </c>
      <c r="K24" s="152">
        <f t="shared" si="3"/>
        <v>0.36967756418144099</v>
      </c>
      <c r="L24" s="152">
        <f t="shared" si="4"/>
        <v>3.0054113340518223E-4</v>
      </c>
      <c r="N24" s="95"/>
    </row>
    <row r="25" spans="2:14" x14ac:dyDescent="0.2">
      <c r="B25" s="155" t="s">
        <v>74</v>
      </c>
      <c r="C25" s="96">
        <v>429159215.08000004</v>
      </c>
      <c r="D25" s="96">
        <v>5613537987</v>
      </c>
      <c r="E25" s="96">
        <v>5634230233</v>
      </c>
      <c r="F25" s="154">
        <v>499148688.42906511</v>
      </c>
      <c r="G25" s="96">
        <v>559852579.02999997</v>
      </c>
      <c r="H25" s="152">
        <f t="shared" si="0"/>
        <v>1.1216148454521315</v>
      </c>
      <c r="I25" s="152">
        <f t="shared" si="1"/>
        <v>9.936629421902432E-2</v>
      </c>
      <c r="J25" s="96">
        <f t="shared" si="2"/>
        <v>130693363.94999993</v>
      </c>
      <c r="K25" s="152">
        <f t="shared" si="3"/>
        <v>0.3045335142707753</v>
      </c>
      <c r="L25" s="152">
        <f t="shared" si="4"/>
        <v>8.9628314723584152E-5</v>
      </c>
      <c r="N25" s="95"/>
    </row>
    <row r="26" spans="2:14" ht="15" x14ac:dyDescent="0.25">
      <c r="B26" s="150" t="s">
        <v>75</v>
      </c>
      <c r="C26" s="136">
        <f>SUM(C27:C28)</f>
        <v>3387829099.2099996</v>
      </c>
      <c r="D26" s="136">
        <f>SUM(D27:D28)</f>
        <v>8787404149</v>
      </c>
      <c r="E26" s="136">
        <f>SUM(E27:E28)</f>
        <v>21137587022</v>
      </c>
      <c r="F26" s="149">
        <f>SUM(F27:F28)</f>
        <v>881796897.68000007</v>
      </c>
      <c r="G26" s="149">
        <f>SUM(G27:G28)</f>
        <v>1675627899.45</v>
      </c>
      <c r="H26" s="153">
        <f t="shared" si="0"/>
        <v>1.9002424524950841</v>
      </c>
      <c r="I26" s="148">
        <f t="shared" si="1"/>
        <v>7.9272430562012899E-2</v>
      </c>
      <c r="J26" s="136">
        <f t="shared" si="2"/>
        <v>-1712201199.7599995</v>
      </c>
      <c r="K26" s="148">
        <f t="shared" si="3"/>
        <v>-0.50539774871148724</v>
      </c>
      <c r="L26" s="148">
        <f t="shared" si="4"/>
        <v>2.682558058261176E-4</v>
      </c>
      <c r="N26" s="95"/>
    </row>
    <row r="27" spans="2:14" x14ac:dyDescent="0.2">
      <c r="B27" s="158" t="s">
        <v>76</v>
      </c>
      <c r="C27" s="96">
        <v>225781604.66000003</v>
      </c>
      <c r="D27" s="96">
        <v>0</v>
      </c>
      <c r="E27" s="96">
        <v>940119950</v>
      </c>
      <c r="F27" s="157">
        <v>0</v>
      </c>
      <c r="G27" s="96">
        <v>368653781.5</v>
      </c>
      <c r="H27" s="153" t="str">
        <f t="shared" si="0"/>
        <v>0.0%</v>
      </c>
      <c r="I27" s="153">
        <f t="shared" si="1"/>
        <v>0.39213483502823232</v>
      </c>
      <c r="J27" s="156">
        <f t="shared" si="2"/>
        <v>142872176.83999997</v>
      </c>
      <c r="K27" s="153">
        <f t="shared" si="3"/>
        <v>0.63278927021157594</v>
      </c>
      <c r="L27" s="153">
        <f t="shared" si="4"/>
        <v>5.9018781711374176E-5</v>
      </c>
      <c r="N27" s="95"/>
    </row>
    <row r="28" spans="2:14" x14ac:dyDescent="0.2">
      <c r="B28" s="155" t="s">
        <v>77</v>
      </c>
      <c r="C28" s="96">
        <v>3162047494.5499997</v>
      </c>
      <c r="D28" s="96">
        <v>8787404149</v>
      </c>
      <c r="E28" s="96">
        <v>20197467072</v>
      </c>
      <c r="F28" s="154">
        <v>881796897.68000007</v>
      </c>
      <c r="G28" s="96">
        <v>1306974117.95</v>
      </c>
      <c r="H28" s="152">
        <f t="shared" si="0"/>
        <v>1.4821713723292036</v>
      </c>
      <c r="I28" s="152">
        <f t="shared" si="1"/>
        <v>6.4709803129812976E-2</v>
      </c>
      <c r="J28" s="96">
        <f t="shared" si="2"/>
        <v>-1855073376.5999997</v>
      </c>
      <c r="K28" s="153">
        <f t="shared" si="3"/>
        <v>-0.58666841019856364</v>
      </c>
      <c r="L28" s="152">
        <f t="shared" si="4"/>
        <v>2.0923702411474343E-4</v>
      </c>
      <c r="N28" s="95"/>
    </row>
    <row r="29" spans="2:14" ht="15" x14ac:dyDescent="0.25">
      <c r="B29" s="141" t="s">
        <v>660</v>
      </c>
      <c r="C29" s="134">
        <v>91500</v>
      </c>
      <c r="D29" s="134">
        <v>1001805845</v>
      </c>
      <c r="E29" s="134">
        <v>2001328662</v>
      </c>
      <c r="F29" s="139">
        <v>1000434470.0676301</v>
      </c>
      <c r="G29" s="151">
        <v>0</v>
      </c>
      <c r="H29" s="138" t="s">
        <v>659</v>
      </c>
      <c r="I29" s="138">
        <f t="shared" si="1"/>
        <v>0</v>
      </c>
      <c r="J29" s="134">
        <f t="shared" si="2"/>
        <v>-91500</v>
      </c>
      <c r="K29" s="138">
        <f t="shared" si="3"/>
        <v>-1</v>
      </c>
      <c r="L29" s="138">
        <f t="shared" si="4"/>
        <v>0</v>
      </c>
      <c r="N29" s="95"/>
    </row>
    <row r="30" spans="2:14" ht="15" x14ac:dyDescent="0.25">
      <c r="B30" s="150" t="s">
        <v>78</v>
      </c>
      <c r="C30" s="134">
        <v>101293554.45</v>
      </c>
      <c r="D30" s="134">
        <v>1502656173</v>
      </c>
      <c r="E30" s="134">
        <v>1365429224</v>
      </c>
      <c r="F30" s="149">
        <v>98558427.63492097</v>
      </c>
      <c r="G30" s="134">
        <v>94580244.11999999</v>
      </c>
      <c r="H30" s="148">
        <f t="shared" ref="H30:H40" si="5">IFERROR(G30/F30,"0.0%")</f>
        <v>0.95963629280230689</v>
      </c>
      <c r="I30" s="148">
        <f t="shared" si="1"/>
        <v>6.9267774892739511E-2</v>
      </c>
      <c r="J30" s="136">
        <f t="shared" si="2"/>
        <v>-6713310.3300000131</v>
      </c>
      <c r="K30" s="148">
        <f t="shared" si="3"/>
        <v>-6.6275789870853058E-2</v>
      </c>
      <c r="L30" s="148">
        <f t="shared" si="4"/>
        <v>1.5141607280452541E-5</v>
      </c>
      <c r="N30" s="95"/>
    </row>
    <row r="31" spans="2:14" ht="15" x14ac:dyDescent="0.25">
      <c r="B31" s="53" t="s">
        <v>79</v>
      </c>
      <c r="C31" s="134">
        <v>812526626.72000003</v>
      </c>
      <c r="D31" s="134">
        <v>10333155252</v>
      </c>
      <c r="E31" s="134">
        <v>10052606569</v>
      </c>
      <c r="F31" s="135">
        <v>753362133.95691884</v>
      </c>
      <c r="G31" s="134">
        <v>802683380.43000007</v>
      </c>
      <c r="H31" s="132">
        <f t="shared" si="5"/>
        <v>1.0654681782505167</v>
      </c>
      <c r="I31" s="132">
        <f t="shared" si="1"/>
        <v>7.9848283618827468E-2</v>
      </c>
      <c r="J31" s="133">
        <f t="shared" si="2"/>
        <v>-9843246.2899999619</v>
      </c>
      <c r="K31" s="132">
        <f t="shared" si="3"/>
        <v>-1.2114367660460664E-2</v>
      </c>
      <c r="L31" s="132">
        <f t="shared" si="4"/>
        <v>1.2850375498710593E-4</v>
      </c>
      <c r="M31" s="9"/>
      <c r="N31" s="95"/>
    </row>
    <row r="32" spans="2:14" ht="15" x14ac:dyDescent="0.25">
      <c r="B32" s="147" t="s">
        <v>658</v>
      </c>
      <c r="C32" s="146">
        <f>SUM(C33:C35)</f>
        <v>743000</v>
      </c>
      <c r="D32" s="146">
        <f>SUM(D33:D35)</f>
        <v>46173737955</v>
      </c>
      <c r="E32" s="146">
        <f>SUM(E33:E35)</f>
        <v>847506500</v>
      </c>
      <c r="F32" s="146">
        <f>SUM(F33:F35)</f>
        <v>0</v>
      </c>
      <c r="G32" s="146">
        <f>SUM(G33:G35)</f>
        <v>2448558800</v>
      </c>
      <c r="H32" s="122" t="str">
        <f t="shared" si="5"/>
        <v>0.0%</v>
      </c>
      <c r="I32" s="122">
        <f t="shared" si="1"/>
        <v>2.8891327677132859</v>
      </c>
      <c r="J32" s="146">
        <f t="shared" si="2"/>
        <v>2447815800</v>
      </c>
      <c r="K32" s="122">
        <f t="shared" si="3"/>
        <v>3294.5030955585466</v>
      </c>
      <c r="L32" s="122">
        <f t="shared" si="4"/>
        <v>3.9199640577853206E-4</v>
      </c>
      <c r="M32" s="9"/>
      <c r="N32" s="95"/>
    </row>
    <row r="33" spans="1:15" ht="30" x14ac:dyDescent="0.25">
      <c r="B33" s="145" t="s">
        <v>80</v>
      </c>
      <c r="C33" s="143">
        <v>743000</v>
      </c>
      <c r="D33" s="143">
        <v>0</v>
      </c>
      <c r="E33" s="143">
        <v>21257000</v>
      </c>
      <c r="F33" s="144">
        <v>0</v>
      </c>
      <c r="G33" s="134">
        <v>13608800</v>
      </c>
      <c r="H33" s="142" t="str">
        <f t="shared" si="5"/>
        <v>0.0%</v>
      </c>
      <c r="I33" s="142">
        <f t="shared" si="1"/>
        <v>0.64020322717222566</v>
      </c>
      <c r="J33" s="143">
        <f t="shared" si="2"/>
        <v>12865800</v>
      </c>
      <c r="K33" s="142">
        <f t="shared" si="3"/>
        <v>17.316016150740243</v>
      </c>
      <c r="L33" s="142">
        <f t="shared" si="4"/>
        <v>2.1786696267857185E-6</v>
      </c>
      <c r="M33" s="9"/>
      <c r="N33" s="95"/>
    </row>
    <row r="34" spans="1:15" ht="15" x14ac:dyDescent="0.25">
      <c r="B34" s="141" t="s">
        <v>81</v>
      </c>
      <c r="C34" s="140">
        <v>0</v>
      </c>
      <c r="D34" s="134">
        <v>46173737955</v>
      </c>
      <c r="E34" s="134">
        <v>826249500</v>
      </c>
      <c r="F34" s="139">
        <v>0</v>
      </c>
      <c r="G34" s="134">
        <v>2434950000</v>
      </c>
      <c r="H34" s="138" t="str">
        <f t="shared" si="5"/>
        <v>0.0%</v>
      </c>
      <c r="I34" s="138">
        <f t="shared" si="1"/>
        <v>2.9469911933380897</v>
      </c>
      <c r="J34" s="134">
        <f t="shared" si="2"/>
        <v>2434950000</v>
      </c>
      <c r="K34" s="138" t="str">
        <f t="shared" si="3"/>
        <v>0.0%</v>
      </c>
      <c r="L34" s="138">
        <f t="shared" si="4"/>
        <v>3.8981773615174632E-4</v>
      </c>
      <c r="N34" s="95"/>
    </row>
    <row r="35" spans="1:15" ht="30" x14ac:dyDescent="0.25">
      <c r="B35" s="137" t="s">
        <v>657</v>
      </c>
      <c r="C35" s="134">
        <v>0</v>
      </c>
      <c r="D35" s="136">
        <v>0</v>
      </c>
      <c r="E35" s="133">
        <v>0</v>
      </c>
      <c r="F35" s="135">
        <v>0</v>
      </c>
      <c r="G35" s="134">
        <v>0</v>
      </c>
      <c r="H35" s="132" t="str">
        <f t="shared" si="5"/>
        <v>0.0%</v>
      </c>
      <c r="I35" s="132" t="str">
        <f t="shared" si="1"/>
        <v>0.0%</v>
      </c>
      <c r="J35" s="133">
        <f t="shared" si="2"/>
        <v>0</v>
      </c>
      <c r="K35" s="132" t="str">
        <f t="shared" si="3"/>
        <v>0.0%</v>
      </c>
      <c r="L35" s="132">
        <f t="shared" si="4"/>
        <v>0</v>
      </c>
      <c r="N35" s="95"/>
    </row>
    <row r="36" spans="1:15" ht="15" x14ac:dyDescent="0.2">
      <c r="B36" s="131" t="s">
        <v>656</v>
      </c>
      <c r="C36" s="129">
        <f>C12+C32</f>
        <v>76767366094.77002</v>
      </c>
      <c r="D36" s="129">
        <f>D12+D32</f>
        <v>869496355613</v>
      </c>
      <c r="E36" s="129">
        <f>E12+E32</f>
        <v>937453757429.77002</v>
      </c>
      <c r="F36" s="129">
        <f>F12+F32</f>
        <v>76285977111.69722</v>
      </c>
      <c r="G36" s="129">
        <f>G32+G12</f>
        <v>75810356562.689987</v>
      </c>
      <c r="H36" s="128">
        <f t="shared" si="5"/>
        <v>0.9937652951824838</v>
      </c>
      <c r="I36" s="130">
        <f t="shared" si="1"/>
        <v>8.0868369198860854E-2</v>
      </c>
      <c r="J36" s="129">
        <f t="shared" si="2"/>
        <v>-957009532.08003235</v>
      </c>
      <c r="K36" s="128">
        <f t="shared" si="3"/>
        <v>-1.2466358828810087E-2</v>
      </c>
      <c r="L36" s="127">
        <f t="shared" si="4"/>
        <v>1.2136685177159488E-2</v>
      </c>
      <c r="M36" s="9"/>
      <c r="N36" s="95"/>
    </row>
    <row r="37" spans="1:15" ht="15" x14ac:dyDescent="0.25">
      <c r="B37" s="126" t="s">
        <v>645</v>
      </c>
      <c r="C37" s="124">
        <f>C38+C39</f>
        <v>86955502.850000009</v>
      </c>
      <c r="D37" s="124">
        <f>D38+D39</f>
        <v>1989561718</v>
      </c>
      <c r="E37" s="124">
        <f>E38+E39</f>
        <v>2463744633.8299999</v>
      </c>
      <c r="F37" s="124">
        <f>F38+F39</f>
        <v>488323929.42000002</v>
      </c>
      <c r="G37" s="124">
        <f>G38+G39</f>
        <v>2005871.71</v>
      </c>
      <c r="H37" s="123">
        <f t="shared" si="5"/>
        <v>4.1076662214412597E-3</v>
      </c>
      <c r="I37" s="125">
        <f t="shared" si="1"/>
        <v>8.1415568905036386E-4</v>
      </c>
      <c r="J37" s="124">
        <f t="shared" si="2"/>
        <v>-84949631.140000015</v>
      </c>
      <c r="K37" s="123">
        <f t="shared" si="3"/>
        <v>-0.97693220504445633</v>
      </c>
      <c r="L37" s="122">
        <f t="shared" si="4"/>
        <v>3.2112543132427038E-7</v>
      </c>
      <c r="N37" s="95"/>
    </row>
    <row r="38" spans="1:15" x14ac:dyDescent="0.2">
      <c r="B38" s="121" t="str">
        <f>"- Corrientes"</f>
        <v>- Corrientes</v>
      </c>
      <c r="C38" s="96">
        <v>78519549.950000003</v>
      </c>
      <c r="D38" s="96">
        <v>1586667285</v>
      </c>
      <c r="E38" s="96">
        <v>1979690222.6599998</v>
      </c>
      <c r="F38" s="119">
        <v>450030977.42000002</v>
      </c>
      <c r="G38" s="119">
        <v>2005871.71</v>
      </c>
      <c r="H38" s="118">
        <f t="shared" si="5"/>
        <v>4.4571858619589684E-3</v>
      </c>
      <c r="I38" s="120">
        <f t="shared" si="1"/>
        <v>1.0132250425042872E-3</v>
      </c>
      <c r="J38" s="119">
        <f t="shared" si="2"/>
        <v>-76513678.24000001</v>
      </c>
      <c r="K38" s="118">
        <f t="shared" si="3"/>
        <v>-0.97445385625264913</v>
      </c>
      <c r="L38" s="117">
        <f t="shared" si="4"/>
        <v>3.2112543132427038E-7</v>
      </c>
      <c r="N38" s="95"/>
    </row>
    <row r="39" spans="1:15" x14ac:dyDescent="0.2">
      <c r="B39" s="116" t="str">
        <f>"- Capital"</f>
        <v>- Capital</v>
      </c>
      <c r="C39" s="96">
        <v>8435952.9000000041</v>
      </c>
      <c r="D39" s="96">
        <v>402894433</v>
      </c>
      <c r="E39" s="96">
        <v>484054411.16999996</v>
      </c>
      <c r="F39" s="114">
        <v>38292952</v>
      </c>
      <c r="G39" s="96">
        <v>0</v>
      </c>
      <c r="H39" s="113">
        <f t="shared" si="5"/>
        <v>0</v>
      </c>
      <c r="I39" s="115">
        <f t="shared" si="1"/>
        <v>0</v>
      </c>
      <c r="J39" s="114">
        <f t="shared" si="2"/>
        <v>-8435952.9000000041</v>
      </c>
      <c r="K39" s="113">
        <f t="shared" si="3"/>
        <v>-1</v>
      </c>
      <c r="L39" s="112">
        <f t="shared" si="4"/>
        <v>0</v>
      </c>
      <c r="N39" s="95"/>
    </row>
    <row r="40" spans="1:15" ht="15.75" thickBot="1" x14ac:dyDescent="0.25">
      <c r="B40" s="111" t="s">
        <v>655</v>
      </c>
      <c r="C40" s="109">
        <f>C36+C37</f>
        <v>76854321597.620026</v>
      </c>
      <c r="D40" s="109">
        <f>D36+D37</f>
        <v>871485917331</v>
      </c>
      <c r="E40" s="109">
        <f>E36+E37</f>
        <v>939917502063.59998</v>
      </c>
      <c r="F40" s="109">
        <f>F36+F37</f>
        <v>76774301041.117218</v>
      </c>
      <c r="G40" s="109">
        <f>G36+G37</f>
        <v>75812362434.399994</v>
      </c>
      <c r="H40" s="108">
        <f t="shared" si="5"/>
        <v>0.9874705651022202</v>
      </c>
      <c r="I40" s="110">
        <f t="shared" si="1"/>
        <v>8.0658528294188653E-2</v>
      </c>
      <c r="J40" s="109">
        <f t="shared" si="2"/>
        <v>-1041959163.2200317</v>
      </c>
      <c r="K40" s="108">
        <f t="shared" si="3"/>
        <v>-1.3557587153983783E-2</v>
      </c>
      <c r="L40" s="107">
        <f t="shared" si="4"/>
        <v>1.2137006302590814E-2</v>
      </c>
      <c r="N40" s="95"/>
    </row>
    <row r="41" spans="1:15" ht="15" x14ac:dyDescent="0.2">
      <c r="B41" s="106"/>
      <c r="C41" s="104"/>
      <c r="D41" s="104"/>
      <c r="E41" s="104"/>
      <c r="F41" s="104"/>
      <c r="G41" s="104"/>
      <c r="H41" s="6"/>
      <c r="I41" s="105"/>
      <c r="J41" s="104"/>
      <c r="K41" s="6"/>
      <c r="L41" s="6"/>
    </row>
    <row r="42" spans="1:15" ht="15" x14ac:dyDescent="0.2">
      <c r="B42" s="99" t="s">
        <v>654</v>
      </c>
      <c r="C42" s="104"/>
      <c r="D42" s="104"/>
      <c r="E42" s="101"/>
      <c r="F42" s="104"/>
      <c r="G42" s="104"/>
      <c r="H42" s="104"/>
      <c r="I42" s="105"/>
      <c r="J42" s="104"/>
      <c r="K42" s="6"/>
      <c r="L42" s="6"/>
    </row>
    <row r="43" spans="1:15" ht="15" x14ac:dyDescent="0.25">
      <c r="B43" s="103" t="s">
        <v>653</v>
      </c>
      <c r="C43" s="101"/>
      <c r="D43" s="101"/>
      <c r="E43" s="101"/>
      <c r="F43" s="101"/>
      <c r="G43" s="102"/>
      <c r="H43" s="101"/>
      <c r="I43" s="101"/>
      <c r="K43"/>
    </row>
    <row r="44" spans="1:15" s="94" customFormat="1" ht="15" x14ac:dyDescent="0.25">
      <c r="A44" s="2"/>
      <c r="B44" s="2" t="s">
        <v>780</v>
      </c>
      <c r="C44" s="2"/>
      <c r="D44" s="2"/>
      <c r="E44" s="2"/>
      <c r="F44" s="2"/>
      <c r="G44" s="2"/>
      <c r="H44" s="2"/>
      <c r="I44" s="2"/>
      <c r="J44" s="2"/>
      <c r="K44"/>
      <c r="M44" s="2"/>
      <c r="N44" s="2"/>
      <c r="O44" s="2"/>
    </row>
    <row r="45" spans="1:15" s="94" customFormat="1" ht="15" x14ac:dyDescent="0.25">
      <c r="A45" s="2"/>
      <c r="B45" s="100" t="s">
        <v>652</v>
      </c>
      <c r="C45" s="2"/>
      <c r="D45" s="2"/>
      <c r="E45" s="2"/>
      <c r="F45" s="2"/>
      <c r="G45" s="9"/>
      <c r="H45" s="2"/>
      <c r="I45" s="2"/>
      <c r="J45" s="2"/>
      <c r="K45"/>
      <c r="M45" s="2"/>
      <c r="N45" s="2"/>
      <c r="O45" s="2"/>
    </row>
    <row r="46" spans="1:15" s="94" customFormat="1" ht="15" x14ac:dyDescent="0.25">
      <c r="A46" s="2"/>
      <c r="B46" s="99" t="s">
        <v>651</v>
      </c>
      <c r="C46" s="2"/>
      <c r="D46" s="2"/>
      <c r="E46" s="2"/>
      <c r="F46" s="2"/>
      <c r="G46" s="2"/>
      <c r="H46" s="2"/>
      <c r="I46" s="2"/>
      <c r="J46" s="2"/>
      <c r="K46"/>
      <c r="M46" s="2"/>
      <c r="N46" s="2"/>
      <c r="O46" s="2"/>
    </row>
    <row r="47" spans="1:15" x14ac:dyDescent="0.2">
      <c r="I47" s="98"/>
    </row>
    <row r="48" spans="1:15" x14ac:dyDescent="0.2">
      <c r="G48" s="97"/>
      <c r="N48" s="95"/>
    </row>
    <row r="49" spans="1:15" s="94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M49" s="2"/>
      <c r="N49" s="95"/>
      <c r="O49" s="2"/>
    </row>
    <row r="50" spans="1:15" x14ac:dyDescent="0.2">
      <c r="N50" s="95"/>
    </row>
    <row r="51" spans="1:15" x14ac:dyDescent="0.2">
      <c r="I51" s="94"/>
      <c r="J51" s="94"/>
      <c r="K51" s="2"/>
      <c r="L51" s="2"/>
      <c r="N51" s="95"/>
    </row>
    <row r="52" spans="1:15" x14ac:dyDescent="0.2">
      <c r="I52" s="94"/>
      <c r="J52" s="94"/>
      <c r="K52" s="2"/>
      <c r="L52" s="2"/>
      <c r="N52" s="95"/>
    </row>
    <row r="53" spans="1:15" x14ac:dyDescent="0.2">
      <c r="N53" s="95"/>
    </row>
    <row r="54" spans="1:15" x14ac:dyDescent="0.2">
      <c r="N54" s="95"/>
    </row>
    <row r="55" spans="1:15" x14ac:dyDescent="0.2">
      <c r="I55" s="95"/>
      <c r="N55" s="95"/>
    </row>
    <row r="56" spans="1:15" x14ac:dyDescent="0.2">
      <c r="N56" s="95"/>
    </row>
    <row r="57" spans="1:15" x14ac:dyDescent="0.2">
      <c r="N57" s="95"/>
    </row>
    <row r="58" spans="1:15" x14ac:dyDescent="0.2">
      <c r="C58" s="73"/>
      <c r="D58" s="73"/>
      <c r="E58" s="73"/>
      <c r="I58" s="9"/>
      <c r="N58" s="95"/>
    </row>
    <row r="59" spans="1:15" x14ac:dyDescent="0.2">
      <c r="M59" s="9"/>
      <c r="N59" s="95"/>
    </row>
    <row r="60" spans="1:15" x14ac:dyDescent="0.2">
      <c r="I60" s="9"/>
      <c r="N60" s="95"/>
    </row>
    <row r="61" spans="1:15" x14ac:dyDescent="0.2">
      <c r="N61" s="95"/>
    </row>
    <row r="62" spans="1:15" x14ac:dyDescent="0.2">
      <c r="N62" s="95"/>
    </row>
    <row r="63" spans="1:15" x14ac:dyDescent="0.2">
      <c r="N63" s="95"/>
    </row>
    <row r="64" spans="1:15" x14ac:dyDescent="0.2">
      <c r="N64" s="95"/>
    </row>
    <row r="65" spans="14:14" x14ac:dyDescent="0.2">
      <c r="N65" s="95"/>
    </row>
    <row r="66" spans="14:14" x14ac:dyDescent="0.2">
      <c r="N66" s="95"/>
    </row>
    <row r="67" spans="14:14" x14ac:dyDescent="0.2">
      <c r="N67" s="95"/>
    </row>
    <row r="68" spans="14:14" x14ac:dyDescent="0.2">
      <c r="N68" s="95"/>
    </row>
    <row r="69" spans="14:14" x14ac:dyDescent="0.2">
      <c r="N69" s="95"/>
    </row>
    <row r="70" spans="14:14" x14ac:dyDescent="0.2">
      <c r="N70" s="95"/>
    </row>
    <row r="71" spans="14:14" x14ac:dyDescent="0.2">
      <c r="N71" s="95"/>
    </row>
    <row r="72" spans="14:14" x14ac:dyDescent="0.2">
      <c r="N72" s="95"/>
    </row>
    <row r="73" spans="14:14" x14ac:dyDescent="0.2">
      <c r="N73" s="95"/>
    </row>
    <row r="74" spans="14:14" x14ac:dyDescent="0.2">
      <c r="N74" s="95"/>
    </row>
    <row r="75" spans="14:14" x14ac:dyDescent="0.2">
      <c r="N75" s="95"/>
    </row>
    <row r="76" spans="14:14" x14ac:dyDescent="0.2">
      <c r="N76" s="95"/>
    </row>
    <row r="320" spans="2:2" x14ac:dyDescent="0.2">
      <c r="B320" s="2" t="s">
        <v>7</v>
      </c>
    </row>
  </sheetData>
  <mergeCells count="15">
    <mergeCell ref="B3:L3"/>
    <mergeCell ref="B4:L4"/>
    <mergeCell ref="B5:L5"/>
    <mergeCell ref="B7:B11"/>
    <mergeCell ref="D7:I7"/>
    <mergeCell ref="J7:K9"/>
    <mergeCell ref="L7:L10"/>
    <mergeCell ref="C8:C10"/>
    <mergeCell ref="D8:D10"/>
    <mergeCell ref="E8:E10"/>
    <mergeCell ref="F8:I8"/>
    <mergeCell ref="F9:F10"/>
    <mergeCell ref="G9:G10"/>
    <mergeCell ref="H9:H10"/>
    <mergeCell ref="I9:I10"/>
  </mergeCells>
  <pageMargins left="0.7" right="0.7" top="0.75" bottom="0.75" header="0.3" footer="0.3"/>
  <pageSetup orientation="portrait" r:id="rId1"/>
  <ignoredErrors>
    <ignoredError sqref="C26:G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1AF4-9D96-4B81-A470-3322340F2AF3}">
  <dimension ref="B1:O329"/>
  <sheetViews>
    <sheetView showGridLines="0" zoomScale="80" zoomScaleNormal="80" workbookViewId="0">
      <selection activeCell="J21" sqref="J21"/>
    </sheetView>
  </sheetViews>
  <sheetFormatPr baseColWidth="10" defaultColWidth="11.42578125" defaultRowHeight="15" x14ac:dyDescent="0.2"/>
  <cols>
    <col min="1" max="1" width="11.42578125" style="177"/>
    <col min="2" max="2" width="77.140625" style="177" customWidth="1"/>
    <col min="3" max="3" width="16.5703125" style="177" customWidth="1"/>
    <col min="4" max="5" width="19.140625" style="177" customWidth="1"/>
    <col min="6" max="6" width="22.5703125" style="177" customWidth="1"/>
    <col min="7" max="7" width="30.85546875" style="177" customWidth="1"/>
    <col min="8" max="8" width="13.85546875" style="177" bestFit="1" customWidth="1"/>
    <col min="9" max="9" width="21.28515625" style="177" bestFit="1" customWidth="1"/>
    <col min="10" max="11" width="15.7109375" style="177" customWidth="1"/>
    <col min="12" max="12" width="16.85546875" style="177" customWidth="1"/>
    <col min="13" max="13" width="12.140625" style="177" customWidth="1"/>
    <col min="14" max="14" width="32.7109375" style="177" bestFit="1" customWidth="1"/>
    <col min="15" max="15" width="16.140625" style="177" bestFit="1" customWidth="1"/>
    <col min="16" max="16384" width="11.42578125" style="177"/>
  </cols>
  <sheetData>
    <row r="1" spans="2:15" ht="15.75" x14ac:dyDescent="0.2">
      <c r="N1" s="178"/>
      <c r="O1" s="178"/>
    </row>
    <row r="2" spans="2:15" ht="18.75" x14ac:dyDescent="0.3">
      <c r="B2" s="329" t="s">
        <v>672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N2" s="178"/>
      <c r="O2" s="178"/>
    </row>
    <row r="3" spans="2:15" ht="19.5" thickBot="1" x14ac:dyDescent="0.35">
      <c r="B3" s="330" t="s">
        <v>638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N3" s="179"/>
      <c r="O3" s="179"/>
    </row>
    <row r="4" spans="2:15" ht="15.75" thickBot="1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N4" s="179"/>
      <c r="O4" s="179"/>
    </row>
    <row r="5" spans="2:15" ht="15" customHeight="1" thickBot="1" x14ac:dyDescent="0.25">
      <c r="B5" s="276" t="s">
        <v>1</v>
      </c>
      <c r="C5" s="181">
        <v>2021</v>
      </c>
      <c r="D5" s="278">
        <v>2022</v>
      </c>
      <c r="E5" s="279"/>
      <c r="F5" s="279"/>
      <c r="G5" s="279"/>
      <c r="H5" s="279"/>
      <c r="I5" s="279"/>
      <c r="J5" s="280" t="s">
        <v>54</v>
      </c>
      <c r="K5" s="281"/>
      <c r="L5" s="280" t="s">
        <v>53</v>
      </c>
    </row>
    <row r="6" spans="2:15" ht="16.5" customHeight="1" thickBot="1" x14ac:dyDescent="0.25">
      <c r="B6" s="276"/>
      <c r="C6" s="283" t="s">
        <v>580</v>
      </c>
      <c r="D6" s="274" t="s">
        <v>52</v>
      </c>
      <c r="E6" s="274" t="s">
        <v>59</v>
      </c>
      <c r="F6" s="284" t="s">
        <v>667</v>
      </c>
      <c r="G6" s="285"/>
      <c r="H6" s="285"/>
      <c r="I6" s="286"/>
      <c r="J6" s="280"/>
      <c r="K6" s="281"/>
      <c r="L6" s="280"/>
    </row>
    <row r="7" spans="2:15" ht="15.75" customHeight="1" thickBot="1" x14ac:dyDescent="0.3">
      <c r="B7" s="276"/>
      <c r="C7" s="283"/>
      <c r="D7" s="283"/>
      <c r="E7" s="283"/>
      <c r="F7" s="272" t="s">
        <v>51</v>
      </c>
      <c r="G7" s="274" t="s">
        <v>3</v>
      </c>
      <c r="H7" s="274" t="s">
        <v>50</v>
      </c>
      <c r="I7" s="274" t="s">
        <v>49</v>
      </c>
      <c r="J7" s="282"/>
      <c r="K7" s="273"/>
      <c r="L7" s="280"/>
      <c r="N7" s="182" t="s">
        <v>55</v>
      </c>
      <c r="O7" s="46">
        <v>6246380742030</v>
      </c>
    </row>
    <row r="8" spans="2:15" ht="29.25" customHeight="1" thickBot="1" x14ac:dyDescent="0.25">
      <c r="B8" s="276"/>
      <c r="C8" s="275"/>
      <c r="D8" s="275"/>
      <c r="E8" s="275"/>
      <c r="F8" s="273"/>
      <c r="G8" s="275"/>
      <c r="H8" s="275"/>
      <c r="I8" s="275"/>
      <c r="J8" s="183" t="s">
        <v>48</v>
      </c>
      <c r="K8" s="183" t="s">
        <v>47</v>
      </c>
      <c r="L8" s="282"/>
    </row>
    <row r="9" spans="2:15" ht="16.5" thickBot="1" x14ac:dyDescent="0.25">
      <c r="B9" s="277"/>
      <c r="C9" s="184">
        <v>1</v>
      </c>
      <c r="D9" s="184">
        <v>2</v>
      </c>
      <c r="E9" s="184">
        <v>3</v>
      </c>
      <c r="F9" s="184">
        <v>4</v>
      </c>
      <c r="G9" s="184">
        <v>5</v>
      </c>
      <c r="H9" s="184">
        <v>6</v>
      </c>
      <c r="I9" s="184" t="s">
        <v>58</v>
      </c>
      <c r="J9" s="184" t="s">
        <v>673</v>
      </c>
      <c r="K9" s="184" t="s">
        <v>674</v>
      </c>
      <c r="L9" s="185" t="s">
        <v>57</v>
      </c>
      <c r="N9" s="186"/>
    </row>
    <row r="10" spans="2:15" ht="15.75" x14ac:dyDescent="0.2">
      <c r="B10" s="187" t="s">
        <v>675</v>
      </c>
      <c r="C10" s="188">
        <f t="shared" ref="C10:H10" si="0">C11+C17+C18+C19+C20+C25</f>
        <v>91996433552.070007</v>
      </c>
      <c r="D10" s="188">
        <f t="shared" si="0"/>
        <v>905574301146</v>
      </c>
      <c r="E10" s="188">
        <f t="shared" si="0"/>
        <v>1018850376552.8</v>
      </c>
      <c r="F10" s="188">
        <f t="shared" si="0"/>
        <v>164348942902.35001</v>
      </c>
      <c r="G10" s="188">
        <f t="shared" si="0"/>
        <v>165854621901.52002</v>
      </c>
      <c r="H10" s="188">
        <f t="shared" si="0"/>
        <v>126942275367.37001</v>
      </c>
      <c r="I10" s="189">
        <f t="shared" ref="I10:I37" si="1">IFERROR(G10/E10,"0.0%")</f>
        <v>0.16278604368060015</v>
      </c>
      <c r="J10" s="188">
        <f t="shared" ref="J10:J37" si="2">G10-C10</f>
        <v>73858188349.450012</v>
      </c>
      <c r="K10" s="189">
        <f t="shared" ref="K10:K37" si="3">IFERROR(J10/C10,"0.0%")</f>
        <v>0.80283751769188161</v>
      </c>
      <c r="L10" s="189">
        <f t="shared" ref="L10:L37" si="4">G10/$O$7</f>
        <v>2.6552115337051839E-2</v>
      </c>
      <c r="M10" s="190"/>
      <c r="N10" s="186"/>
    </row>
    <row r="11" spans="2:15" ht="15.75" x14ac:dyDescent="0.2">
      <c r="B11" s="191" t="s">
        <v>676</v>
      </c>
      <c r="C11" s="192">
        <f t="shared" ref="C11:H11" si="5">SUM(C12:C16)</f>
        <v>38096507949.510002</v>
      </c>
      <c r="D11" s="192">
        <f t="shared" si="5"/>
        <v>376517568582</v>
      </c>
      <c r="E11" s="192">
        <f t="shared" si="5"/>
        <v>398742337454.14001</v>
      </c>
      <c r="F11" s="192">
        <f t="shared" si="5"/>
        <v>39324204202.120003</v>
      </c>
      <c r="G11" s="192">
        <f t="shared" si="5"/>
        <v>43351085913.669998</v>
      </c>
      <c r="H11" s="192">
        <f t="shared" si="5"/>
        <v>36694899057.680008</v>
      </c>
      <c r="I11" s="193">
        <f t="shared" si="1"/>
        <v>0.10871954603680849</v>
      </c>
      <c r="J11" s="192">
        <f t="shared" si="2"/>
        <v>5254577964.159996</v>
      </c>
      <c r="K11" s="193">
        <f t="shared" si="3"/>
        <v>0.1379280739096608</v>
      </c>
      <c r="L11" s="193">
        <f t="shared" si="4"/>
        <v>6.9401926818155194E-3</v>
      </c>
      <c r="M11" s="194"/>
      <c r="N11" s="186"/>
    </row>
    <row r="12" spans="2:15" x14ac:dyDescent="0.2">
      <c r="B12" s="195" t="s">
        <v>677</v>
      </c>
      <c r="C12" s="196">
        <v>31176371004.400002</v>
      </c>
      <c r="D12" s="196">
        <v>257182263691</v>
      </c>
      <c r="E12" s="197">
        <v>273250542282.27002</v>
      </c>
      <c r="F12" s="197">
        <v>27010085815.600002</v>
      </c>
      <c r="G12" s="197">
        <v>29912866957.720005</v>
      </c>
      <c r="H12" s="197">
        <v>24334135314.700005</v>
      </c>
      <c r="I12" s="198">
        <f t="shared" si="1"/>
        <v>0.10947047609815819</v>
      </c>
      <c r="J12" s="197">
        <f t="shared" si="2"/>
        <v>-1263504046.6799965</v>
      </c>
      <c r="K12" s="198">
        <f t="shared" si="3"/>
        <v>-4.0527617742991157E-2</v>
      </c>
      <c r="L12" s="198">
        <f t="shared" si="4"/>
        <v>4.7888318360815576E-3</v>
      </c>
      <c r="M12" s="194"/>
      <c r="N12" s="186"/>
    </row>
    <row r="13" spans="2:15" x14ac:dyDescent="0.2">
      <c r="B13" s="199" t="s">
        <v>678</v>
      </c>
      <c r="C13" s="196">
        <v>6913150081.1899996</v>
      </c>
      <c r="D13" s="196">
        <v>115408351555</v>
      </c>
      <c r="E13" s="196">
        <v>125150981305.88</v>
      </c>
      <c r="F13" s="196">
        <v>12289749222.24</v>
      </c>
      <c r="G13" s="196">
        <v>13413849791.669996</v>
      </c>
      <c r="H13" s="196">
        <v>12335846391.830004</v>
      </c>
      <c r="I13" s="200">
        <f t="shared" si="1"/>
        <v>0.10718133930476635</v>
      </c>
      <c r="J13" s="196">
        <f t="shared" si="2"/>
        <v>6500699710.4799967</v>
      </c>
      <c r="K13" s="200">
        <f t="shared" si="3"/>
        <v>0.94033828777531681</v>
      </c>
      <c r="L13" s="200">
        <f t="shared" si="4"/>
        <v>2.1474595202646348E-3</v>
      </c>
      <c r="M13" s="194"/>
      <c r="N13" s="201"/>
    </row>
    <row r="14" spans="2:15" ht="30" x14ac:dyDescent="0.2">
      <c r="B14" s="195" t="s">
        <v>679</v>
      </c>
      <c r="C14" s="196">
        <v>6986863.9199999999</v>
      </c>
      <c r="D14" s="196">
        <v>130456318</v>
      </c>
      <c r="E14" s="197">
        <v>197315232.11999997</v>
      </c>
      <c r="F14" s="197">
        <v>24369164.279999994</v>
      </c>
      <c r="G14" s="197">
        <v>24369164.279999997</v>
      </c>
      <c r="H14" s="197">
        <v>24917351.149999995</v>
      </c>
      <c r="I14" s="198">
        <f t="shared" si="1"/>
        <v>0.1235037154413885</v>
      </c>
      <c r="J14" s="197">
        <f t="shared" si="2"/>
        <v>17382300.359999999</v>
      </c>
      <c r="K14" s="198">
        <f t="shared" si="3"/>
        <v>2.4878544306899855</v>
      </c>
      <c r="L14" s="198">
        <f t="shared" si="4"/>
        <v>3.9013254693277477E-6</v>
      </c>
      <c r="M14" s="194"/>
      <c r="N14" s="201"/>
    </row>
    <row r="15" spans="2:15" x14ac:dyDescent="0.2">
      <c r="B15" s="202" t="s">
        <v>680</v>
      </c>
      <c r="C15" s="196">
        <v>0</v>
      </c>
      <c r="D15" s="196">
        <v>3380145672</v>
      </c>
      <c r="E15" s="196">
        <v>4.1723251342773438E-7</v>
      </c>
      <c r="F15" s="196">
        <v>0</v>
      </c>
      <c r="G15" s="196">
        <v>0</v>
      </c>
      <c r="H15" s="196">
        <v>0</v>
      </c>
      <c r="I15" s="200">
        <f t="shared" si="1"/>
        <v>0</v>
      </c>
      <c r="J15" s="196">
        <f t="shared" si="2"/>
        <v>0</v>
      </c>
      <c r="K15" s="200" t="str">
        <f t="shared" si="3"/>
        <v>0.0%</v>
      </c>
      <c r="L15" s="200">
        <f t="shared" si="4"/>
        <v>0</v>
      </c>
      <c r="M15" s="194"/>
      <c r="N15" s="201"/>
    </row>
    <row r="16" spans="2:15" ht="30" x14ac:dyDescent="0.2">
      <c r="B16" s="202" t="s">
        <v>681</v>
      </c>
      <c r="C16" s="196">
        <v>0</v>
      </c>
      <c r="D16" s="196">
        <v>416351346</v>
      </c>
      <c r="E16" s="196">
        <v>143498633.87</v>
      </c>
      <c r="F16" s="196">
        <v>0</v>
      </c>
      <c r="G16" s="196">
        <v>0</v>
      </c>
      <c r="H16" s="196">
        <v>0</v>
      </c>
      <c r="I16" s="200">
        <f t="shared" si="1"/>
        <v>0</v>
      </c>
      <c r="J16" s="196">
        <f t="shared" si="2"/>
        <v>0</v>
      </c>
      <c r="K16" s="200" t="str">
        <f t="shared" si="3"/>
        <v>0.0%</v>
      </c>
      <c r="L16" s="200">
        <f t="shared" si="4"/>
        <v>0</v>
      </c>
      <c r="M16" s="190"/>
      <c r="N16" s="186"/>
    </row>
    <row r="17" spans="2:14" ht="15.75" x14ac:dyDescent="0.2">
      <c r="B17" s="203" t="s">
        <v>682</v>
      </c>
      <c r="C17" s="204">
        <v>5329427369.0500002</v>
      </c>
      <c r="D17" s="204">
        <v>56464492902</v>
      </c>
      <c r="E17" s="204">
        <v>57395181339.290001</v>
      </c>
      <c r="F17" s="204">
        <v>8095843553.79</v>
      </c>
      <c r="G17" s="204">
        <v>8623777506.4300003</v>
      </c>
      <c r="H17" s="204">
        <v>4797759651.3500004</v>
      </c>
      <c r="I17" s="205">
        <f t="shared" si="1"/>
        <v>0.15025263977215755</v>
      </c>
      <c r="J17" s="204">
        <f t="shared" si="2"/>
        <v>3294350137.3800001</v>
      </c>
      <c r="K17" s="205">
        <f t="shared" si="3"/>
        <v>0.61814335936193388</v>
      </c>
      <c r="L17" s="205">
        <f t="shared" si="4"/>
        <v>1.3806038828858478E-3</v>
      </c>
      <c r="M17" s="190"/>
      <c r="N17" s="186"/>
    </row>
    <row r="18" spans="2:14" ht="15.75" x14ac:dyDescent="0.2">
      <c r="B18" s="203" t="s">
        <v>683</v>
      </c>
      <c r="C18" s="204">
        <v>14112934917.42</v>
      </c>
      <c r="D18" s="204">
        <v>193105783455</v>
      </c>
      <c r="E18" s="204">
        <v>188291663455</v>
      </c>
      <c r="F18" s="204">
        <v>25136613220.869999</v>
      </c>
      <c r="G18" s="204">
        <v>22040562001.060005</v>
      </c>
      <c r="H18" s="204">
        <v>7755819641.6299992</v>
      </c>
      <c r="I18" s="205">
        <f t="shared" si="1"/>
        <v>0.11705543196461005</v>
      </c>
      <c r="J18" s="204">
        <f t="shared" si="2"/>
        <v>7927627083.6400051</v>
      </c>
      <c r="K18" s="205">
        <f t="shared" si="3"/>
        <v>0.56172774338062792</v>
      </c>
      <c r="L18" s="205">
        <f t="shared" si="4"/>
        <v>3.5285332276906774E-3</v>
      </c>
      <c r="M18" s="194"/>
      <c r="N18" s="186"/>
    </row>
    <row r="19" spans="2:14" ht="15.75" x14ac:dyDescent="0.2">
      <c r="B19" s="203" t="s">
        <v>684</v>
      </c>
      <c r="C19" s="204">
        <v>4136767221.8400002</v>
      </c>
      <c r="D19" s="204">
        <v>0</v>
      </c>
      <c r="E19" s="204">
        <v>45382700165.970001</v>
      </c>
      <c r="F19" s="204">
        <v>36825537897.919998</v>
      </c>
      <c r="G19" s="204">
        <v>36825537897.919998</v>
      </c>
      <c r="H19" s="204">
        <v>37470674157.690002</v>
      </c>
      <c r="I19" s="205">
        <f t="shared" si="1"/>
        <v>0.81144439980971983</v>
      </c>
      <c r="J19" s="204">
        <f t="shared" si="2"/>
        <v>32688770676.079998</v>
      </c>
      <c r="K19" s="205">
        <f t="shared" si="3"/>
        <v>7.9020087239862393</v>
      </c>
      <c r="L19" s="205">
        <f t="shared" si="4"/>
        <v>5.8955000373467677E-3</v>
      </c>
      <c r="M19" s="194"/>
      <c r="N19" s="186"/>
    </row>
    <row r="20" spans="2:14" ht="15.75" x14ac:dyDescent="0.2">
      <c r="B20" s="206" t="s">
        <v>685</v>
      </c>
      <c r="C20" s="207">
        <f t="shared" ref="C20:H20" si="6">C21+C23+C22+C24</f>
        <v>30299752314.979992</v>
      </c>
      <c r="D20" s="207">
        <f t="shared" si="6"/>
        <v>279178976374</v>
      </c>
      <c r="E20" s="207">
        <f t="shared" si="6"/>
        <v>325977781661.59003</v>
      </c>
      <c r="F20" s="207">
        <f t="shared" si="6"/>
        <v>52375313955.389999</v>
      </c>
      <c r="G20" s="207">
        <f t="shared" si="6"/>
        <v>52429538010.180008</v>
      </c>
      <c r="H20" s="207">
        <f t="shared" si="6"/>
        <v>37627419213.690002</v>
      </c>
      <c r="I20" s="208">
        <f t="shared" si="1"/>
        <v>0.16083776551559306</v>
      </c>
      <c r="J20" s="207">
        <f t="shared" si="2"/>
        <v>22129785695.200016</v>
      </c>
      <c r="K20" s="208">
        <f t="shared" si="3"/>
        <v>0.73036193382541947</v>
      </c>
      <c r="L20" s="208">
        <f t="shared" si="4"/>
        <v>8.3935866504898683E-3</v>
      </c>
      <c r="M20" s="194"/>
      <c r="N20" s="186"/>
    </row>
    <row r="21" spans="2:14" x14ac:dyDescent="0.2">
      <c r="B21" s="209" t="s">
        <v>686</v>
      </c>
      <c r="C21" s="196">
        <v>7006887367.4000006</v>
      </c>
      <c r="D21" s="196">
        <v>52632654770</v>
      </c>
      <c r="E21" s="196">
        <v>59758644822.479996</v>
      </c>
      <c r="F21" s="196">
        <v>9102759455.1799984</v>
      </c>
      <c r="G21" s="196">
        <v>9119310611.5299988</v>
      </c>
      <c r="H21" s="196">
        <v>5813580547.7499981</v>
      </c>
      <c r="I21" s="200">
        <f t="shared" si="1"/>
        <v>0.15260236637929075</v>
      </c>
      <c r="J21" s="196">
        <f t="shared" si="2"/>
        <v>2112423244.1299982</v>
      </c>
      <c r="K21" s="200">
        <f t="shared" si="3"/>
        <v>0.30147812193445334</v>
      </c>
      <c r="L21" s="200">
        <f t="shared" si="4"/>
        <v>1.4599351189351821E-3</v>
      </c>
      <c r="M21" s="194"/>
      <c r="N21" s="186"/>
    </row>
    <row r="22" spans="2:14" x14ac:dyDescent="0.2">
      <c r="B22" s="210" t="s">
        <v>687</v>
      </c>
      <c r="C22" s="196">
        <v>21658584268.049992</v>
      </c>
      <c r="D22" s="196">
        <v>211329260730</v>
      </c>
      <c r="E22" s="197">
        <v>245438253259.46002</v>
      </c>
      <c r="F22" s="197">
        <v>38499707775.459999</v>
      </c>
      <c r="G22" s="197">
        <v>38537380673.900002</v>
      </c>
      <c r="H22" s="197">
        <v>30286551157.020004</v>
      </c>
      <c r="I22" s="198">
        <f t="shared" si="1"/>
        <v>0.1570145654237565</v>
      </c>
      <c r="J22" s="197">
        <f t="shared" si="2"/>
        <v>16878796405.85001</v>
      </c>
      <c r="K22" s="198">
        <f t="shared" si="3"/>
        <v>0.77931208231135574</v>
      </c>
      <c r="L22" s="198">
        <f t="shared" si="4"/>
        <v>6.1695535807789722E-3</v>
      </c>
      <c r="M22" s="194"/>
      <c r="N22" s="186"/>
    </row>
    <row r="23" spans="2:14" x14ac:dyDescent="0.2">
      <c r="B23" s="210" t="s">
        <v>688</v>
      </c>
      <c r="C23" s="196">
        <v>252976203.43999997</v>
      </c>
      <c r="D23" s="196">
        <v>777411014</v>
      </c>
      <c r="E23" s="197">
        <v>763628876.38</v>
      </c>
      <c r="F23" s="197">
        <v>121632363.58999999</v>
      </c>
      <c r="G23" s="197">
        <v>121632363.59</v>
      </c>
      <c r="H23" s="197">
        <v>46094962.359999999</v>
      </c>
      <c r="I23" s="198">
        <f t="shared" si="1"/>
        <v>0.15928203784880554</v>
      </c>
      <c r="J23" s="197">
        <f t="shared" si="2"/>
        <v>-131343839.84999996</v>
      </c>
      <c r="K23" s="198">
        <f t="shared" si="3"/>
        <v>-0.51919444621261246</v>
      </c>
      <c r="L23" s="198">
        <f t="shared" si="4"/>
        <v>1.9472454308071993E-5</v>
      </c>
      <c r="M23" s="194"/>
      <c r="N23" s="186"/>
    </row>
    <row r="24" spans="2:14" x14ac:dyDescent="0.2">
      <c r="B24" s="210" t="s">
        <v>689</v>
      </c>
      <c r="C24" s="196">
        <v>1381304476.0899999</v>
      </c>
      <c r="D24" s="196">
        <v>14439649860</v>
      </c>
      <c r="E24" s="197">
        <v>20017254703.269997</v>
      </c>
      <c r="F24" s="197">
        <v>4651214361.1599998</v>
      </c>
      <c r="G24" s="197">
        <v>4651214361.1599998</v>
      </c>
      <c r="H24" s="197">
        <v>1481192546.5599999</v>
      </c>
      <c r="I24" s="198">
        <f t="shared" si="1"/>
        <v>0.23236025269739824</v>
      </c>
      <c r="J24" s="197">
        <f t="shared" si="2"/>
        <v>3269909885.0699997</v>
      </c>
      <c r="K24" s="198">
        <f>IFERROR(J24/C24,"0.0%")</f>
        <v>2.3672622087825235</v>
      </c>
      <c r="L24" s="198">
        <f t="shared" si="4"/>
        <v>7.4462549646764093E-4</v>
      </c>
      <c r="M24" s="194"/>
      <c r="N24" s="186"/>
    </row>
    <row r="25" spans="2:14" ht="15.75" x14ac:dyDescent="0.2">
      <c r="B25" s="211" t="s">
        <v>690</v>
      </c>
      <c r="C25" s="204">
        <v>21043779.269999996</v>
      </c>
      <c r="D25" s="204">
        <v>307479833</v>
      </c>
      <c r="E25" s="212">
        <v>3060712476.8100004</v>
      </c>
      <c r="F25" s="212">
        <v>2591430072.2599998</v>
      </c>
      <c r="G25" s="212">
        <v>2584120572.2599998</v>
      </c>
      <c r="H25" s="207">
        <v>2595703645.3299994</v>
      </c>
      <c r="I25" s="213">
        <f t="shared" si="1"/>
        <v>0.84428726704616042</v>
      </c>
      <c r="J25" s="212">
        <f t="shared" si="2"/>
        <v>2563076792.9899998</v>
      </c>
      <c r="K25" s="213">
        <f t="shared" si="3"/>
        <v>121.79736159102947</v>
      </c>
      <c r="L25" s="214">
        <f t="shared" si="4"/>
        <v>4.1369885682315788E-4</v>
      </c>
      <c r="M25" s="194"/>
      <c r="N25" s="186"/>
    </row>
    <row r="26" spans="2:14" ht="15.75" x14ac:dyDescent="0.2">
      <c r="B26" s="215" t="s">
        <v>691</v>
      </c>
      <c r="C26" s="216">
        <f>SUM(C27:C36)-C32-C33-C34-C35</f>
        <v>15852830697.07</v>
      </c>
      <c r="D26" s="216">
        <f t="shared" ref="D26:H26" si="7">SUM(D27:D36)-D32-D33-D34-D35</f>
        <v>140706410192</v>
      </c>
      <c r="E26" s="216">
        <f t="shared" si="7"/>
        <v>166497814677.52005</v>
      </c>
      <c r="F26" s="216">
        <f t="shared" si="7"/>
        <v>19178397861.880001</v>
      </c>
      <c r="G26" s="216">
        <f t="shared" si="7"/>
        <v>19702568784.43</v>
      </c>
      <c r="H26" s="216">
        <f t="shared" si="7"/>
        <v>16581512214.429998</v>
      </c>
      <c r="I26" s="217">
        <f t="shared" si="1"/>
        <v>0.11833529961093341</v>
      </c>
      <c r="J26" s="216">
        <f t="shared" si="2"/>
        <v>3849738087.3600006</v>
      </c>
      <c r="K26" s="217">
        <f t="shared" si="3"/>
        <v>0.24284231383809129</v>
      </c>
      <c r="L26" s="217">
        <f t="shared" si="4"/>
        <v>3.1542375654204677E-3</v>
      </c>
      <c r="M26" s="190"/>
      <c r="N26" s="186"/>
    </row>
    <row r="27" spans="2:14" ht="15.75" x14ac:dyDescent="0.2">
      <c r="B27" s="218" t="s">
        <v>692</v>
      </c>
      <c r="C27" s="204">
        <v>1581436976.02</v>
      </c>
      <c r="D27" s="204">
        <v>33202933419</v>
      </c>
      <c r="E27" s="192">
        <v>43517604711.970001</v>
      </c>
      <c r="F27" s="192">
        <v>4900582695.1600008</v>
      </c>
      <c r="G27" s="192">
        <v>4078289532.48</v>
      </c>
      <c r="H27" s="192">
        <v>3894703336.6100001</v>
      </c>
      <c r="I27" s="193">
        <f t="shared" si="1"/>
        <v>9.3715854984964764E-2</v>
      </c>
      <c r="J27" s="192">
        <f t="shared" si="2"/>
        <v>2496852556.46</v>
      </c>
      <c r="K27" s="193">
        <f t="shared" si="3"/>
        <v>1.5788504975669817</v>
      </c>
      <c r="L27" s="193">
        <f t="shared" si="4"/>
        <v>6.529044099150773E-4</v>
      </c>
      <c r="M27" s="219"/>
      <c r="N27" s="186"/>
    </row>
    <row r="28" spans="2:14" ht="15.75" x14ac:dyDescent="0.2">
      <c r="B28" s="206" t="s">
        <v>693</v>
      </c>
      <c r="C28" s="204">
        <v>4681714178.2299995</v>
      </c>
      <c r="D28" s="204">
        <v>61017821671</v>
      </c>
      <c r="E28" s="207">
        <v>60900244080.419998</v>
      </c>
      <c r="F28" s="207">
        <v>4983727399.7799997</v>
      </c>
      <c r="G28" s="207">
        <v>5509523464.1900005</v>
      </c>
      <c r="H28" s="207">
        <v>5983906639.2700005</v>
      </c>
      <c r="I28" s="208">
        <f t="shared" si="1"/>
        <v>9.0468003000358482E-2</v>
      </c>
      <c r="J28" s="207">
        <f t="shared" si="2"/>
        <v>827809285.96000099</v>
      </c>
      <c r="K28" s="208">
        <f t="shared" si="3"/>
        <v>0.1768175617831006</v>
      </c>
      <c r="L28" s="208">
        <f t="shared" si="4"/>
        <v>8.8203452394729795E-4</v>
      </c>
      <c r="M28" s="219"/>
      <c r="N28" s="186"/>
    </row>
    <row r="29" spans="2:14" ht="15.75" x14ac:dyDescent="0.2">
      <c r="B29" s="206" t="s">
        <v>694</v>
      </c>
      <c r="C29" s="204">
        <v>2172026</v>
      </c>
      <c r="D29" s="204">
        <v>26359067</v>
      </c>
      <c r="E29" s="207">
        <v>50625508.790000007</v>
      </c>
      <c r="F29" s="207">
        <v>5638994.2400000002</v>
      </c>
      <c r="G29" s="207">
        <v>2477184.21</v>
      </c>
      <c r="H29" s="207">
        <v>1878279.9</v>
      </c>
      <c r="I29" s="208">
        <f t="shared" si="1"/>
        <v>4.8931542007323296E-2</v>
      </c>
      <c r="J29" s="207">
        <f t="shared" si="2"/>
        <v>305158.20999999996</v>
      </c>
      <c r="K29" s="208">
        <f t="shared" si="3"/>
        <v>0.14049473164685872</v>
      </c>
      <c r="L29" s="208">
        <f t="shared" si="4"/>
        <v>3.9657912514550694E-7</v>
      </c>
      <c r="M29" s="219"/>
      <c r="N29" s="186"/>
    </row>
    <row r="30" spans="2:14" ht="15.75" x14ac:dyDescent="0.2">
      <c r="B30" s="220" t="s">
        <v>695</v>
      </c>
      <c r="C30" s="204">
        <v>400153194.52999997</v>
      </c>
      <c r="D30" s="204">
        <v>2309866101</v>
      </c>
      <c r="E30" s="207">
        <v>4379205868.71</v>
      </c>
      <c r="F30" s="207">
        <v>800902712.48000014</v>
      </c>
      <c r="G30" s="207">
        <v>1633619697.49</v>
      </c>
      <c r="H30" s="207">
        <v>1119399760.9400001</v>
      </c>
      <c r="I30" s="208">
        <f t="shared" si="1"/>
        <v>0.37304016903211307</v>
      </c>
      <c r="J30" s="207">
        <f t="shared" si="2"/>
        <v>1233466502.96</v>
      </c>
      <c r="K30" s="208">
        <f t="shared" si="3"/>
        <v>3.0824857075270096</v>
      </c>
      <c r="L30" s="208">
        <f t="shared" si="4"/>
        <v>2.6153059907121397E-4</v>
      </c>
      <c r="M30" s="219"/>
      <c r="N30" s="186"/>
    </row>
    <row r="31" spans="2:14" ht="15.75" x14ac:dyDescent="0.2">
      <c r="B31" s="206" t="s">
        <v>696</v>
      </c>
      <c r="C31" s="204">
        <f>C32+C33+C34+C35</f>
        <v>9187354322.289999</v>
      </c>
      <c r="D31" s="204">
        <f>D32+D33+D34+D35</f>
        <v>42703145659</v>
      </c>
      <c r="E31" s="204">
        <f>E32+E33+E34+E35</f>
        <v>57228494687.68</v>
      </c>
      <c r="F31" s="204">
        <f t="shared" ref="F31:H31" si="8">F32+F33+F34+F35</f>
        <v>8487546060.2200003</v>
      </c>
      <c r="G31" s="204">
        <f t="shared" si="8"/>
        <v>8478658906.0600004</v>
      </c>
      <c r="H31" s="204">
        <f t="shared" si="8"/>
        <v>5581624197.71</v>
      </c>
      <c r="I31" s="208">
        <f t="shared" si="1"/>
        <v>0.1481544980753314</v>
      </c>
      <c r="J31" s="207">
        <f t="shared" si="2"/>
        <v>-708695416.22999859</v>
      </c>
      <c r="K31" s="208">
        <f t="shared" si="3"/>
        <v>-7.7138139160540437E-2</v>
      </c>
      <c r="L31" s="208">
        <f t="shared" si="4"/>
        <v>1.3573714533617329E-3</v>
      </c>
      <c r="M31" s="219"/>
      <c r="N31" s="186"/>
    </row>
    <row r="32" spans="2:14" x14ac:dyDescent="0.2">
      <c r="B32" s="202" t="s">
        <v>697</v>
      </c>
      <c r="C32" s="196">
        <v>52192147.060000002</v>
      </c>
      <c r="D32" s="196">
        <v>539883260</v>
      </c>
      <c r="E32" s="196">
        <v>1104637246.1600001</v>
      </c>
      <c r="F32" s="196">
        <v>33829212.350000001</v>
      </c>
      <c r="G32" s="196">
        <v>33829212.350000001</v>
      </c>
      <c r="H32" s="196">
        <v>120659573.22000003</v>
      </c>
      <c r="I32" s="200">
        <f t="shared" si="1"/>
        <v>3.0624725417868124E-2</v>
      </c>
      <c r="J32" s="196">
        <f t="shared" si="2"/>
        <v>-18362934.710000001</v>
      </c>
      <c r="K32" s="200">
        <f t="shared" si="3"/>
        <v>-0.35183328804024872</v>
      </c>
      <c r="L32" s="200">
        <f t="shared" si="4"/>
        <v>5.4158101702596352E-6</v>
      </c>
      <c r="M32" s="219"/>
      <c r="N32" s="186"/>
    </row>
    <row r="33" spans="2:14" x14ac:dyDescent="0.2">
      <c r="B33" s="210" t="s">
        <v>698</v>
      </c>
      <c r="C33" s="196">
        <v>9135162175.2299995</v>
      </c>
      <c r="D33" s="196">
        <v>42139812399</v>
      </c>
      <c r="E33" s="197">
        <v>55753628027.919998</v>
      </c>
      <c r="F33" s="197">
        <v>8333376847.8699999</v>
      </c>
      <c r="G33" s="197">
        <v>8324489693.71</v>
      </c>
      <c r="H33" s="197">
        <v>5312280124.4899998</v>
      </c>
      <c r="I33" s="198">
        <f t="shared" si="1"/>
        <v>0.14930848427552207</v>
      </c>
      <c r="J33" s="197">
        <f t="shared" si="2"/>
        <v>-810672481.5199995</v>
      </c>
      <c r="K33" s="198">
        <f t="shared" si="3"/>
        <v>-8.8741991216985575E-2</v>
      </c>
      <c r="L33" s="198">
        <f t="shared" si="4"/>
        <v>1.3326900868685502E-3</v>
      </c>
      <c r="M33" s="219"/>
      <c r="N33" s="186"/>
    </row>
    <row r="34" spans="2:14" x14ac:dyDescent="0.2">
      <c r="B34" s="210" t="s">
        <v>699</v>
      </c>
      <c r="C34" s="196">
        <v>0</v>
      </c>
      <c r="D34" s="196">
        <v>0</v>
      </c>
      <c r="E34" s="197">
        <v>8345000</v>
      </c>
      <c r="F34" s="197">
        <v>8340000</v>
      </c>
      <c r="G34" s="197">
        <v>8340000</v>
      </c>
      <c r="H34" s="197">
        <v>8340000</v>
      </c>
      <c r="I34" s="198">
        <f t="shared" si="1"/>
        <v>0.99940083882564412</v>
      </c>
      <c r="J34" s="197">
        <f t="shared" si="2"/>
        <v>8340000</v>
      </c>
      <c r="K34" s="198" t="str">
        <f t="shared" si="3"/>
        <v>0.0%</v>
      </c>
      <c r="L34" s="198">
        <f t="shared" si="4"/>
        <v>1.3351731737840877E-6</v>
      </c>
      <c r="M34" s="219"/>
      <c r="N34" s="186"/>
    </row>
    <row r="35" spans="2:14" x14ac:dyDescent="0.2">
      <c r="B35" s="210" t="s">
        <v>700</v>
      </c>
      <c r="C35" s="196">
        <v>0</v>
      </c>
      <c r="D35" s="196">
        <v>23450000</v>
      </c>
      <c r="E35" s="197">
        <v>361884413.60000002</v>
      </c>
      <c r="F35" s="197">
        <v>112000000</v>
      </c>
      <c r="G35" s="197">
        <v>112000000</v>
      </c>
      <c r="H35" s="197">
        <v>140344500</v>
      </c>
      <c r="I35" s="198">
        <f t="shared" si="1"/>
        <v>0.30949108552598903</v>
      </c>
      <c r="J35" s="197">
        <f t="shared" si="2"/>
        <v>112000000</v>
      </c>
      <c r="K35" s="198" t="str">
        <f t="shared" si="3"/>
        <v>0.0%</v>
      </c>
      <c r="L35" s="198">
        <f t="shared" si="4"/>
        <v>1.7930383149138826E-5</v>
      </c>
      <c r="M35" s="219"/>
      <c r="N35" s="186"/>
    </row>
    <row r="36" spans="2:14" ht="16.5" thickBot="1" x14ac:dyDescent="0.25">
      <c r="B36" s="211" t="s">
        <v>701</v>
      </c>
      <c r="C36" s="212">
        <v>0</v>
      </c>
      <c r="D36" s="204">
        <v>1446284275</v>
      </c>
      <c r="E36" s="212">
        <v>421639819.94999969</v>
      </c>
      <c r="F36" s="212">
        <v>0</v>
      </c>
      <c r="G36" s="207">
        <v>0</v>
      </c>
      <c r="H36" s="212">
        <v>0</v>
      </c>
      <c r="I36" s="213">
        <f t="shared" si="1"/>
        <v>0</v>
      </c>
      <c r="J36" s="212">
        <f t="shared" si="2"/>
        <v>0</v>
      </c>
      <c r="K36" s="213" t="str">
        <f t="shared" si="3"/>
        <v>0.0%</v>
      </c>
      <c r="L36" s="214">
        <f t="shared" si="4"/>
        <v>0</v>
      </c>
      <c r="M36" s="219"/>
      <c r="N36" s="186"/>
    </row>
    <row r="37" spans="2:14" ht="16.5" thickBot="1" x14ac:dyDescent="0.25">
      <c r="B37" s="221" t="s">
        <v>8</v>
      </c>
      <c r="C37" s="222">
        <f>C10+C26</f>
        <v>107849264249.14001</v>
      </c>
      <c r="D37" s="222">
        <f>D10+D26</f>
        <v>1046280711338</v>
      </c>
      <c r="E37" s="222">
        <f>E10+E26</f>
        <v>1185348191230.3201</v>
      </c>
      <c r="F37" s="222">
        <f>F26+F10</f>
        <v>183527340764.23001</v>
      </c>
      <c r="G37" s="222">
        <f>G26+G10</f>
        <v>185557190685.95001</v>
      </c>
      <c r="H37" s="222">
        <f>H26+H10</f>
        <v>143523787581.80002</v>
      </c>
      <c r="I37" s="223">
        <f t="shared" si="1"/>
        <v>0.15654234937782527</v>
      </c>
      <c r="J37" s="222">
        <f t="shared" si="2"/>
        <v>77707926436.809998</v>
      </c>
      <c r="K37" s="223">
        <f t="shared" si="3"/>
        <v>0.72052347299559472</v>
      </c>
      <c r="L37" s="224">
        <f t="shared" si="4"/>
        <v>2.9706352902472307E-2</v>
      </c>
      <c r="M37" s="219"/>
      <c r="N37" s="186"/>
    </row>
    <row r="38" spans="2:14" ht="15.75" x14ac:dyDescent="0.2">
      <c r="B38" s="225"/>
      <c r="C38" s="226"/>
      <c r="D38" s="226"/>
      <c r="E38" s="226"/>
      <c r="F38" s="226"/>
      <c r="G38" s="226"/>
      <c r="H38" s="226"/>
      <c r="I38" s="227"/>
      <c r="J38" s="226"/>
      <c r="K38" s="227"/>
      <c r="L38" s="227"/>
      <c r="M38" s="228"/>
      <c r="N38" s="186"/>
    </row>
    <row r="39" spans="2:14" ht="15.75" x14ac:dyDescent="0.2">
      <c r="B39" s="229" t="s">
        <v>702</v>
      </c>
      <c r="N39" s="230"/>
    </row>
    <row r="40" spans="2:14" x14ac:dyDescent="0.2">
      <c r="B40" s="177" t="s">
        <v>781</v>
      </c>
    </row>
    <row r="41" spans="2:14" x14ac:dyDescent="0.2">
      <c r="B41" s="231" t="s">
        <v>703</v>
      </c>
    </row>
    <row r="42" spans="2:14" ht="15.75" x14ac:dyDescent="0.2">
      <c r="B42" s="229" t="s">
        <v>704</v>
      </c>
    </row>
    <row r="44" spans="2:14" ht="15.75" x14ac:dyDescent="0.2">
      <c r="F44" s="232"/>
      <c r="G44" s="212"/>
      <c r="H44" s="212"/>
    </row>
    <row r="45" spans="2:14" x14ac:dyDescent="0.2">
      <c r="G45" s="233"/>
    </row>
    <row r="46" spans="2:14" x14ac:dyDescent="0.2">
      <c r="D46" s="234"/>
      <c r="E46" s="234"/>
      <c r="F46" s="234"/>
    </row>
    <row r="47" spans="2:14" x14ac:dyDescent="0.2">
      <c r="D47" s="234"/>
      <c r="E47" s="234"/>
    </row>
    <row r="48" spans="2:14" x14ac:dyDescent="0.2">
      <c r="G48" s="233"/>
    </row>
    <row r="329" spans="2:2" x14ac:dyDescent="0.2">
      <c r="B329" s="177" t="s">
        <v>7</v>
      </c>
    </row>
  </sheetData>
  <mergeCells count="14">
    <mergeCell ref="F7:F8"/>
    <mergeCell ref="G7:G8"/>
    <mergeCell ref="H7:H8"/>
    <mergeCell ref="I7:I8"/>
    <mergeCell ref="B2:L2"/>
    <mergeCell ref="B3:L3"/>
    <mergeCell ref="B5:B9"/>
    <mergeCell ref="D5:I5"/>
    <mergeCell ref="J5:K7"/>
    <mergeCell ref="L5:L8"/>
    <mergeCell ref="C6:C8"/>
    <mergeCell ref="D6:D8"/>
    <mergeCell ref="E6:E8"/>
    <mergeCell ref="F6:I6"/>
  </mergeCells>
  <pageMargins left="0.7" right="0.7" top="0.75" bottom="0.75" header="0.3" footer="0.3"/>
  <pageSetup orientation="portrait" r:id="rId1"/>
  <ignoredErrors>
    <ignoredError sqref="C11:H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D1DF-A3CC-44EC-B8CC-19AB0CF45166}">
  <dimension ref="D3:Q5"/>
  <sheetViews>
    <sheetView showGridLines="0" zoomScale="80" zoomScaleNormal="80" workbookViewId="0">
      <selection activeCell="D4" sqref="D4:Q4"/>
    </sheetView>
  </sheetViews>
  <sheetFormatPr baseColWidth="10" defaultRowHeight="15" x14ac:dyDescent="0.25"/>
  <sheetData>
    <row r="3" spans="4:17" ht="18.75" x14ac:dyDescent="0.25">
      <c r="D3" s="328" t="s">
        <v>650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</row>
    <row r="4" spans="4:17" ht="18.75" x14ac:dyDescent="0.3">
      <c r="D4" s="325" t="s">
        <v>56</v>
      </c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</row>
    <row r="5" spans="4:17" ht="18.75" x14ac:dyDescent="0.3">
      <c r="D5" s="331"/>
      <c r="E5" s="331"/>
      <c r="F5" s="332"/>
      <c r="G5" s="332"/>
      <c r="H5" s="332"/>
      <c r="I5" s="332"/>
      <c r="J5" s="331"/>
      <c r="K5" s="332"/>
      <c r="L5" s="332"/>
      <c r="M5" s="331"/>
      <c r="N5" s="331"/>
      <c r="O5" s="331"/>
      <c r="P5" s="331"/>
      <c r="Q5" s="331"/>
    </row>
  </sheetData>
  <mergeCells count="2">
    <mergeCell ref="D3:Q3"/>
    <mergeCell ref="D4:Q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D058-FF4A-4AF0-BC91-C753AA0038C4}">
  <dimension ref="B3:P23"/>
  <sheetViews>
    <sheetView showGridLines="0" workbookViewId="0">
      <selection activeCell="N27" sqref="N27"/>
    </sheetView>
  </sheetViews>
  <sheetFormatPr baseColWidth="10" defaultRowHeight="15" x14ac:dyDescent="0.25"/>
  <cols>
    <col min="2" max="2" width="11.5703125" customWidth="1"/>
  </cols>
  <sheetData>
    <row r="3" spans="2:16" ht="20.25" x14ac:dyDescent="0.3">
      <c r="B3" s="287" t="s">
        <v>578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21" spans="3:3" x14ac:dyDescent="0.25">
      <c r="C21" s="1" t="s">
        <v>6</v>
      </c>
    </row>
    <row r="22" spans="3:3" x14ac:dyDescent="0.25">
      <c r="C22" s="2" t="s">
        <v>782</v>
      </c>
    </row>
    <row r="23" spans="3:3" x14ac:dyDescent="0.25">
      <c r="C23" s="1" t="s">
        <v>5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664D-BEE0-4602-8E19-6354A305BAE9}">
  <dimension ref="B1:P321"/>
  <sheetViews>
    <sheetView showGridLines="0" zoomScale="90" zoomScaleNormal="90" workbookViewId="0">
      <selection activeCell="J5" sqref="J5"/>
    </sheetView>
  </sheetViews>
  <sheetFormatPr baseColWidth="10" defaultColWidth="11.42578125" defaultRowHeight="14.25" x14ac:dyDescent="0.2"/>
  <cols>
    <col min="1" max="2" width="11.42578125" style="2"/>
    <col min="3" max="3" width="83.85546875" style="2" customWidth="1"/>
    <col min="4" max="4" width="17" style="2" customWidth="1"/>
    <col min="5" max="5" width="18.28515625" style="2" customWidth="1"/>
    <col min="6" max="6" width="18.140625" style="2" customWidth="1"/>
    <col min="7" max="7" width="20.85546875" style="2" customWidth="1"/>
    <col min="8" max="8" width="16.7109375" style="2" customWidth="1"/>
    <col min="9" max="9" width="13.42578125" style="2" customWidth="1"/>
    <col min="10" max="10" width="19.85546875" style="2" customWidth="1"/>
    <col min="11" max="11" width="22" style="2" bestFit="1" customWidth="1"/>
    <col min="12" max="12" width="13.42578125" style="2" customWidth="1"/>
    <col min="13" max="13" width="16.140625" style="2" customWidth="1"/>
    <col min="14" max="14" width="11.42578125" style="2"/>
    <col min="15" max="15" width="30.28515625" style="2" customWidth="1"/>
    <col min="16" max="16" width="24.28515625" style="2" bestFit="1" customWidth="1"/>
    <col min="17" max="16384" width="11.42578125" style="2"/>
  </cols>
  <sheetData>
    <row r="1" spans="3:16" s="48" customFormat="1" ht="15" customHeight="1" x14ac:dyDescent="0.2"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50"/>
      <c r="O1" s="50"/>
      <c r="P1" s="50"/>
    </row>
    <row r="2" spans="3:16" s="48" customFormat="1" ht="15" customHeight="1" x14ac:dyDescent="0.3">
      <c r="C2" s="324" t="s">
        <v>579</v>
      </c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50"/>
      <c r="O2" s="50"/>
      <c r="P2" s="50"/>
    </row>
    <row r="3" spans="3:16" s="48" customFormat="1" ht="15" customHeight="1" x14ac:dyDescent="0.3">
      <c r="C3" s="325" t="s">
        <v>56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49"/>
      <c r="O3" s="49"/>
      <c r="P3" s="49"/>
    </row>
    <row r="5" spans="3:16" ht="15" thickBot="1" x14ac:dyDescent="0.25"/>
    <row r="6" spans="3:16" ht="15.75" thickBot="1" x14ac:dyDescent="0.3">
      <c r="O6" s="47" t="s">
        <v>55</v>
      </c>
      <c r="P6" s="46">
        <v>6246380742030</v>
      </c>
    </row>
    <row r="7" spans="3:16" ht="15.75" customHeight="1" thickBot="1" x14ac:dyDescent="0.25">
      <c r="C7" s="289" t="s">
        <v>1</v>
      </c>
      <c r="D7" s="45">
        <v>2021</v>
      </c>
      <c r="E7" s="292">
        <v>2022</v>
      </c>
      <c r="F7" s="293"/>
      <c r="G7" s="293"/>
      <c r="H7" s="293"/>
      <c r="I7" s="293"/>
      <c r="J7" s="294"/>
      <c r="K7" s="295" t="s">
        <v>54</v>
      </c>
      <c r="L7" s="296"/>
      <c r="M7" s="295" t="s">
        <v>53</v>
      </c>
      <c r="P7" s="73"/>
    </row>
    <row r="8" spans="3:16" ht="15.75" customHeight="1" thickBot="1" x14ac:dyDescent="0.25">
      <c r="C8" s="290"/>
      <c r="D8" s="299" t="s">
        <v>580</v>
      </c>
      <c r="E8" s="300" t="s">
        <v>52</v>
      </c>
      <c r="F8" s="300" t="s">
        <v>59</v>
      </c>
      <c r="G8" s="303" t="s">
        <v>581</v>
      </c>
      <c r="H8" s="304"/>
      <c r="I8" s="304"/>
      <c r="J8" s="305"/>
      <c r="K8" s="295"/>
      <c r="L8" s="296"/>
      <c r="M8" s="295"/>
    </row>
    <row r="9" spans="3:16" ht="39" customHeight="1" thickBot="1" x14ac:dyDescent="0.25">
      <c r="C9" s="290"/>
      <c r="D9" s="296"/>
      <c r="E9" s="301"/>
      <c r="F9" s="301"/>
      <c r="G9" s="299" t="s">
        <v>51</v>
      </c>
      <c r="H9" s="300" t="s">
        <v>3</v>
      </c>
      <c r="I9" s="300" t="s">
        <v>50</v>
      </c>
      <c r="J9" s="306" t="s">
        <v>49</v>
      </c>
      <c r="K9" s="297"/>
      <c r="L9" s="298"/>
      <c r="M9" s="295"/>
    </row>
    <row r="10" spans="3:16" ht="15.75" customHeight="1" thickBot="1" x14ac:dyDescent="0.25">
      <c r="C10" s="290"/>
      <c r="D10" s="298"/>
      <c r="E10" s="302"/>
      <c r="F10" s="302"/>
      <c r="G10" s="298"/>
      <c r="H10" s="302"/>
      <c r="I10" s="302"/>
      <c r="J10" s="307"/>
      <c r="K10" s="44" t="s">
        <v>48</v>
      </c>
      <c r="L10" s="44" t="s">
        <v>47</v>
      </c>
      <c r="M10" s="297"/>
      <c r="O10" s="51"/>
    </row>
    <row r="11" spans="3:16" ht="15.75" thickBot="1" x14ac:dyDescent="0.25">
      <c r="C11" s="291"/>
      <c r="D11" s="43">
        <v>1</v>
      </c>
      <c r="E11" s="42">
        <v>2</v>
      </c>
      <c r="F11" s="42">
        <v>3</v>
      </c>
      <c r="G11" s="42">
        <v>4</v>
      </c>
      <c r="H11" s="42">
        <v>5</v>
      </c>
      <c r="I11" s="42">
        <v>6</v>
      </c>
      <c r="J11" s="42" t="s">
        <v>58</v>
      </c>
      <c r="K11" s="42" t="s">
        <v>577</v>
      </c>
      <c r="L11" s="42" t="s">
        <v>61</v>
      </c>
      <c r="M11" s="41" t="s">
        <v>57</v>
      </c>
    </row>
    <row r="12" spans="3:16" ht="15" x14ac:dyDescent="0.25">
      <c r="C12" s="24" t="s">
        <v>46</v>
      </c>
      <c r="D12" s="23">
        <f t="shared" ref="D12:I12" si="0">D14+D13</f>
        <v>651559979.51999998</v>
      </c>
      <c r="E12" s="23">
        <f t="shared" si="0"/>
        <v>7818719836</v>
      </c>
      <c r="F12" s="23">
        <f t="shared" si="0"/>
        <v>7818719836</v>
      </c>
      <c r="G12" s="23">
        <f t="shared" si="0"/>
        <v>651457879.99000001</v>
      </c>
      <c r="H12" s="23">
        <f t="shared" si="0"/>
        <v>651457879.99000001</v>
      </c>
      <c r="I12" s="23">
        <f t="shared" si="0"/>
        <v>651457879.99000001</v>
      </c>
      <c r="J12" s="22">
        <f t="shared" ref="J12:J50" si="1">H12/F12</f>
        <v>8.3320274118337145E-2</v>
      </c>
      <c r="K12" s="23">
        <f t="shared" ref="K12:K50" si="2">H12-D12</f>
        <v>-102099.52999997139</v>
      </c>
      <c r="L12" s="22">
        <f t="shared" ref="L12:L50" si="3">IFERROR(K12/D12,"0.0%")</f>
        <v>-1.5670012463808391E-4</v>
      </c>
      <c r="M12" s="22">
        <f t="shared" ref="M12:M50" si="4">H12/$P$6</f>
        <v>1.0429365530130715E-4</v>
      </c>
      <c r="N12" s="9"/>
      <c r="P12" s="69"/>
    </row>
    <row r="13" spans="3:16" x14ac:dyDescent="0.2">
      <c r="C13" s="40" t="s">
        <v>45</v>
      </c>
      <c r="D13" s="19">
        <v>219648260.39000002</v>
      </c>
      <c r="E13" s="19">
        <v>2635779124</v>
      </c>
      <c r="F13" s="19">
        <v>2635779124</v>
      </c>
      <c r="G13" s="20">
        <v>219546169.18000001</v>
      </c>
      <c r="H13" s="20">
        <v>219546169.18000001</v>
      </c>
      <c r="I13" s="20">
        <v>219546169.18000001</v>
      </c>
      <c r="J13" s="18">
        <f t="shared" si="1"/>
        <v>8.329460051524408E-2</v>
      </c>
      <c r="K13" s="19">
        <f t="shared" si="2"/>
        <v>-102091.21000000834</v>
      </c>
      <c r="L13" s="18">
        <f t="shared" si="3"/>
        <v>-4.647940749393537E-4</v>
      </c>
      <c r="M13" s="18">
        <f>H13/$P$6</f>
        <v>3.5147740467170131E-5</v>
      </c>
      <c r="N13" s="9"/>
      <c r="P13" s="69"/>
    </row>
    <row r="14" spans="3:16" x14ac:dyDescent="0.2">
      <c r="C14" s="39" t="s">
        <v>44</v>
      </c>
      <c r="D14" s="32">
        <v>431911719.12999994</v>
      </c>
      <c r="E14" s="32">
        <v>5182940712</v>
      </c>
      <c r="F14" s="32">
        <v>5182940712</v>
      </c>
      <c r="G14" s="33">
        <v>431911710.81</v>
      </c>
      <c r="H14" s="33">
        <v>431911710.81</v>
      </c>
      <c r="I14" s="33">
        <v>431911710.81000006</v>
      </c>
      <c r="J14" s="31">
        <f t="shared" si="1"/>
        <v>8.3333330402564715E-2</v>
      </c>
      <c r="K14" s="32">
        <f t="shared" si="2"/>
        <v>-8.3199999332427979</v>
      </c>
      <c r="L14" s="31">
        <f t="shared" si="3"/>
        <v>-1.9263195613218784E-8</v>
      </c>
      <c r="M14" s="30">
        <f t="shared" si="4"/>
        <v>6.9145914834137023E-5</v>
      </c>
      <c r="N14" s="9"/>
      <c r="P14" s="69"/>
    </row>
    <row r="15" spans="3:16" ht="15" x14ac:dyDescent="0.25">
      <c r="C15" s="24" t="s">
        <v>43</v>
      </c>
      <c r="D15" s="23">
        <f t="shared" ref="D15:I15" si="5">SUM(D16:D38)</f>
        <v>77541214936.10997</v>
      </c>
      <c r="E15" s="23">
        <f t="shared" si="5"/>
        <v>714305474496</v>
      </c>
      <c r="F15" s="23">
        <f t="shared" si="5"/>
        <v>821983740850.87012</v>
      </c>
      <c r="G15" s="23">
        <f t="shared" si="5"/>
        <v>127910865214.40002</v>
      </c>
      <c r="H15" s="23">
        <f t="shared" si="5"/>
        <v>132511157355.74004</v>
      </c>
      <c r="I15" s="23">
        <f t="shared" si="5"/>
        <v>111304980182.97002</v>
      </c>
      <c r="J15" s="22">
        <f t="shared" si="1"/>
        <v>0.161208976248815</v>
      </c>
      <c r="K15" s="23">
        <f t="shared" si="2"/>
        <v>54969942419.630066</v>
      </c>
      <c r="L15" s="22">
        <f t="shared" si="3"/>
        <v>0.7089125759110495</v>
      </c>
      <c r="M15" s="22">
        <f t="shared" si="4"/>
        <v>2.12140698475379E-2</v>
      </c>
      <c r="N15" s="9"/>
      <c r="P15" s="69"/>
    </row>
    <row r="16" spans="3:16" x14ac:dyDescent="0.2">
      <c r="C16" s="38" t="s">
        <v>42</v>
      </c>
      <c r="D16" s="15">
        <v>11402825587.289991</v>
      </c>
      <c r="E16" s="19">
        <v>86044434138</v>
      </c>
      <c r="F16" s="19">
        <v>105521057952.62004</v>
      </c>
      <c r="G16" s="20">
        <v>15529365077.789991</v>
      </c>
      <c r="H16" s="20">
        <v>14139716755.699999</v>
      </c>
      <c r="I16" s="20">
        <v>9380894031.2199993</v>
      </c>
      <c r="J16" s="18">
        <f t="shared" si="1"/>
        <v>0.13399900484364805</v>
      </c>
      <c r="K16" s="19">
        <f t="shared" si="2"/>
        <v>2736891168.4100075</v>
      </c>
      <c r="L16" s="18">
        <f t="shared" si="3"/>
        <v>0.2400186819888438</v>
      </c>
      <c r="M16" s="18">
        <f t="shared" si="4"/>
        <v>2.2636655272321358E-3</v>
      </c>
      <c r="N16" s="9"/>
      <c r="P16" s="69"/>
    </row>
    <row r="17" spans="3:16" x14ac:dyDescent="0.2">
      <c r="C17" s="37" t="s">
        <v>41</v>
      </c>
      <c r="D17" s="26">
        <v>5595964406.0999994</v>
      </c>
      <c r="E17" s="26">
        <v>50918592846</v>
      </c>
      <c r="F17" s="26">
        <v>52943341447.720009</v>
      </c>
      <c r="G17" s="27">
        <v>6991639541.5699987</v>
      </c>
      <c r="H17" s="27">
        <v>7276028158.8399992</v>
      </c>
      <c r="I17" s="27">
        <v>5345298392.3299999</v>
      </c>
      <c r="J17" s="25">
        <f t="shared" si="1"/>
        <v>0.13743046736150688</v>
      </c>
      <c r="K17" s="26">
        <f t="shared" si="2"/>
        <v>1680063752.7399998</v>
      </c>
      <c r="L17" s="25">
        <f t="shared" si="3"/>
        <v>0.30022774106794009</v>
      </c>
      <c r="M17" s="25">
        <f t="shared" si="4"/>
        <v>1.1648390418921815E-3</v>
      </c>
      <c r="N17" s="9"/>
      <c r="P17" s="69"/>
    </row>
    <row r="18" spans="3:16" x14ac:dyDescent="0.2">
      <c r="C18" s="38" t="s">
        <v>40</v>
      </c>
      <c r="D18" s="26">
        <v>4802073288.21</v>
      </c>
      <c r="E18" s="26">
        <v>41821269281</v>
      </c>
      <c r="F18" s="26">
        <v>44594781254.599998</v>
      </c>
      <c r="G18" s="27">
        <v>6117695644.4299984</v>
      </c>
      <c r="H18" s="27">
        <v>5737840309.0799999</v>
      </c>
      <c r="I18" s="27">
        <v>3353815327.7599993</v>
      </c>
      <c r="J18" s="25">
        <f t="shared" si="1"/>
        <v>0.12866618352317033</v>
      </c>
      <c r="K18" s="26">
        <f t="shared" si="2"/>
        <v>935767020.86999989</v>
      </c>
      <c r="L18" s="25">
        <f t="shared" si="3"/>
        <v>0.1948672926686657</v>
      </c>
      <c r="M18" s="25">
        <f t="shared" si="4"/>
        <v>9.1858638562837102E-4</v>
      </c>
      <c r="N18" s="9"/>
      <c r="O18" s="9"/>
      <c r="P18" s="69"/>
    </row>
    <row r="19" spans="3:16" x14ac:dyDescent="0.2">
      <c r="C19" s="39" t="s">
        <v>39</v>
      </c>
      <c r="D19" s="26">
        <v>560868470.66999996</v>
      </c>
      <c r="E19" s="26">
        <v>9748050161</v>
      </c>
      <c r="F19" s="26">
        <v>11134897212</v>
      </c>
      <c r="G19" s="27">
        <v>1064469979.7500002</v>
      </c>
      <c r="H19" s="27">
        <v>999213689.6099999</v>
      </c>
      <c r="I19" s="27">
        <v>927797873.51000011</v>
      </c>
      <c r="J19" s="25">
        <f t="shared" si="1"/>
        <v>8.9737127391993743E-2</v>
      </c>
      <c r="K19" s="26">
        <f t="shared" si="2"/>
        <v>438345218.93999994</v>
      </c>
      <c r="L19" s="25">
        <f t="shared" si="3"/>
        <v>0.78154726439937572</v>
      </c>
      <c r="M19" s="25">
        <f t="shared" si="4"/>
        <v>1.5996682413010695E-4</v>
      </c>
      <c r="N19" s="9"/>
      <c r="O19" s="9"/>
      <c r="P19" s="69"/>
    </row>
    <row r="20" spans="3:16" x14ac:dyDescent="0.2">
      <c r="C20" s="37" t="s">
        <v>38</v>
      </c>
      <c r="D20" s="26">
        <v>2921802443.0599999</v>
      </c>
      <c r="E20" s="26">
        <v>21541931000</v>
      </c>
      <c r="F20" s="26">
        <v>21667605662.389999</v>
      </c>
      <c r="G20" s="27">
        <v>2317007226.23</v>
      </c>
      <c r="H20" s="27">
        <v>2404390222</v>
      </c>
      <c r="I20" s="27">
        <v>2183731725.4100003</v>
      </c>
      <c r="J20" s="25">
        <f t="shared" si="1"/>
        <v>0.11096704728079257</v>
      </c>
      <c r="K20" s="26">
        <f t="shared" si="2"/>
        <v>-517412221.05999994</v>
      </c>
      <c r="L20" s="25">
        <f t="shared" si="3"/>
        <v>-0.17708665494786663</v>
      </c>
      <c r="M20" s="25">
        <f t="shared" si="4"/>
        <v>3.8492533857591935E-4</v>
      </c>
      <c r="N20" s="9"/>
      <c r="P20" s="69"/>
    </row>
    <row r="21" spans="3:16" x14ac:dyDescent="0.2">
      <c r="C21" s="38" t="s">
        <v>37</v>
      </c>
      <c r="D21" s="26">
        <v>23342121285.73</v>
      </c>
      <c r="E21" s="26">
        <v>231147700000</v>
      </c>
      <c r="F21" s="26">
        <v>231147700000</v>
      </c>
      <c r="G21" s="27">
        <v>21198459764.029999</v>
      </c>
      <c r="H21" s="27">
        <v>26371963595.919998</v>
      </c>
      <c r="I21" s="27">
        <v>20616714643.139996</v>
      </c>
      <c r="J21" s="25">
        <f>H21/F21</f>
        <v>0.11409139522443874</v>
      </c>
      <c r="K21" s="26">
        <f t="shared" si="2"/>
        <v>3029842310.1899986</v>
      </c>
      <c r="L21" s="25">
        <f t="shared" si="3"/>
        <v>0.12980149803446811</v>
      </c>
      <c r="M21" s="25">
        <f t="shared" si="4"/>
        <v>4.2219590327677373E-3</v>
      </c>
      <c r="N21" s="9"/>
      <c r="P21" s="69"/>
    </row>
    <row r="22" spans="3:16" x14ac:dyDescent="0.2">
      <c r="C22" s="28" t="s">
        <v>36</v>
      </c>
      <c r="D22" s="26">
        <v>11475249335.770004</v>
      </c>
      <c r="E22" s="26">
        <v>123452761388</v>
      </c>
      <c r="F22" s="26">
        <v>135602063018.74001</v>
      </c>
      <c r="G22" s="27">
        <v>16971782364.430002</v>
      </c>
      <c r="H22" s="27">
        <v>17939267730.760002</v>
      </c>
      <c r="I22" s="27">
        <v>13550456262.299999</v>
      </c>
      <c r="J22" s="25">
        <f t="shared" si="1"/>
        <v>0.13229347202690286</v>
      </c>
      <c r="K22" s="26">
        <f t="shared" si="2"/>
        <v>6464018394.9899979</v>
      </c>
      <c r="L22" s="25">
        <f t="shared" si="3"/>
        <v>0.56330091014586692</v>
      </c>
      <c r="M22" s="25">
        <f t="shared" si="4"/>
        <v>2.8719459270313309E-3</v>
      </c>
      <c r="N22" s="9"/>
      <c r="P22" s="69"/>
    </row>
    <row r="23" spans="3:16" x14ac:dyDescent="0.2">
      <c r="C23" s="37" t="s">
        <v>35</v>
      </c>
      <c r="D23" s="26">
        <v>352794056.50999999</v>
      </c>
      <c r="E23" s="26">
        <v>2890580897</v>
      </c>
      <c r="F23" s="26">
        <v>3144243074.9400001</v>
      </c>
      <c r="G23" s="27">
        <v>437701323.28999996</v>
      </c>
      <c r="H23" s="27">
        <v>398354966.95999992</v>
      </c>
      <c r="I23" s="27">
        <v>333023572.72999996</v>
      </c>
      <c r="J23" s="25">
        <f>H23/F23</f>
        <v>0.12669343860051327</v>
      </c>
      <c r="K23" s="26">
        <f t="shared" si="2"/>
        <v>45560910.449999928</v>
      </c>
      <c r="L23" s="25">
        <f t="shared" si="3"/>
        <v>0.12914307826132126</v>
      </c>
      <c r="M23" s="25">
        <f t="shared" si="4"/>
        <v>6.3773724883529789E-5</v>
      </c>
      <c r="N23" s="9"/>
      <c r="P23" s="69"/>
    </row>
    <row r="24" spans="3:16" x14ac:dyDescent="0.2">
      <c r="C24" s="28" t="s">
        <v>34</v>
      </c>
      <c r="D24" s="15">
        <v>177410899.42000002</v>
      </c>
      <c r="E24" s="15">
        <v>3321764347</v>
      </c>
      <c r="F24" s="15">
        <v>2329629012</v>
      </c>
      <c r="G24" s="16">
        <v>223137871.02000001</v>
      </c>
      <c r="H24" s="16">
        <v>208397646.69</v>
      </c>
      <c r="I24" s="16">
        <v>164593850.22999999</v>
      </c>
      <c r="J24" s="14">
        <f t="shared" si="1"/>
        <v>8.9455293360675231E-2</v>
      </c>
      <c r="K24" s="15">
        <f t="shared" si="2"/>
        <v>30986747.269999981</v>
      </c>
      <c r="L24" s="14">
        <f t="shared" si="3"/>
        <v>0.17466089947857374</v>
      </c>
      <c r="M24" s="14">
        <f t="shared" si="4"/>
        <v>3.336294332616574E-5</v>
      </c>
      <c r="N24" s="9"/>
      <c r="P24" s="69"/>
    </row>
    <row r="25" spans="3:16" x14ac:dyDescent="0.2">
      <c r="C25" s="34" t="s">
        <v>33</v>
      </c>
      <c r="D25" s="26">
        <v>3231316525.9100003</v>
      </c>
      <c r="E25" s="26">
        <v>15702169538</v>
      </c>
      <c r="F25" s="26">
        <v>25888931635.549999</v>
      </c>
      <c r="G25" s="27">
        <v>4479331972.6300001</v>
      </c>
      <c r="H25" s="27">
        <v>4178587687.25</v>
      </c>
      <c r="I25" s="27">
        <v>3945700392.23</v>
      </c>
      <c r="J25" s="25">
        <f t="shared" si="1"/>
        <v>0.16140440811053297</v>
      </c>
      <c r="K25" s="26">
        <f t="shared" si="2"/>
        <v>947271161.33999968</v>
      </c>
      <c r="L25" s="25">
        <f t="shared" si="3"/>
        <v>0.29315331808084943</v>
      </c>
      <c r="M25" s="25">
        <f t="shared" si="4"/>
        <v>6.6896141298809276E-4</v>
      </c>
      <c r="N25" s="9"/>
      <c r="O25" s="51"/>
      <c r="P25" s="69"/>
    </row>
    <row r="26" spans="3:16" x14ac:dyDescent="0.2">
      <c r="C26" s="28" t="s">
        <v>32</v>
      </c>
      <c r="D26" s="26">
        <v>3785079968.7600002</v>
      </c>
      <c r="E26" s="26">
        <v>48295382533</v>
      </c>
      <c r="F26" s="26">
        <v>50443255378</v>
      </c>
      <c r="G26" s="27">
        <v>6510911354.9599991</v>
      </c>
      <c r="H26" s="27">
        <v>6920154602.630002</v>
      </c>
      <c r="I26" s="27">
        <v>5878592110.7799997</v>
      </c>
      <c r="J26" s="25">
        <f t="shared" si="1"/>
        <v>0.1371869152927056</v>
      </c>
      <c r="K26" s="26">
        <f t="shared" si="2"/>
        <v>3135074633.8700018</v>
      </c>
      <c r="L26" s="25">
        <f t="shared" si="3"/>
        <v>0.82827170356906843</v>
      </c>
      <c r="M26" s="25">
        <f t="shared" si="4"/>
        <v>1.1078662810395758E-3</v>
      </c>
      <c r="N26" s="9"/>
      <c r="O26" s="70"/>
      <c r="P26" s="69"/>
    </row>
    <row r="27" spans="3:16" x14ac:dyDescent="0.2">
      <c r="C27" s="34" t="s">
        <v>31</v>
      </c>
      <c r="D27" s="26">
        <v>3383353474.8499994</v>
      </c>
      <c r="E27" s="26">
        <v>6771009965</v>
      </c>
      <c r="F27" s="26">
        <v>50077610383.409988</v>
      </c>
      <c r="G27" s="27">
        <v>35420717998.189995</v>
      </c>
      <c r="H27" s="27">
        <v>35549059502.150002</v>
      </c>
      <c r="I27" s="27">
        <v>36025922780.040001</v>
      </c>
      <c r="J27" s="25">
        <f t="shared" si="1"/>
        <v>0.70987930993462312</v>
      </c>
      <c r="K27" s="26">
        <f t="shared" si="2"/>
        <v>32165706027.300003</v>
      </c>
      <c r="L27" s="25">
        <f t="shared" si="3"/>
        <v>9.5070486327846861</v>
      </c>
      <c r="M27" s="25">
        <f t="shared" si="4"/>
        <v>5.6911451559382492E-3</v>
      </c>
      <c r="N27" s="9"/>
      <c r="P27" s="69"/>
    </row>
    <row r="28" spans="3:16" x14ac:dyDescent="0.2">
      <c r="C28" s="35" t="s">
        <v>30</v>
      </c>
      <c r="D28" s="26">
        <v>397930873.42000002</v>
      </c>
      <c r="E28" s="26">
        <v>6472352809</v>
      </c>
      <c r="F28" s="26">
        <v>7443144197.7299995</v>
      </c>
      <c r="G28" s="27">
        <v>448586260.39999998</v>
      </c>
      <c r="H28" s="27">
        <v>461504492.75</v>
      </c>
      <c r="I28" s="27">
        <v>416289344.65999997</v>
      </c>
      <c r="J28" s="25">
        <f t="shared" si="1"/>
        <v>6.2003970431037607E-2</v>
      </c>
      <c r="K28" s="26">
        <f t="shared" si="2"/>
        <v>63573619.329999983</v>
      </c>
      <c r="L28" s="25">
        <f t="shared" si="3"/>
        <v>0.1597604598598224</v>
      </c>
      <c r="M28" s="25">
        <f t="shared" si="4"/>
        <v>7.3883503393361267E-5</v>
      </c>
      <c r="N28" s="9"/>
      <c r="P28" s="69"/>
    </row>
    <row r="29" spans="3:16" x14ac:dyDescent="0.2">
      <c r="C29" s="35" t="s">
        <v>29</v>
      </c>
      <c r="D29" s="26">
        <v>783896632.56000006</v>
      </c>
      <c r="E29" s="26">
        <v>8399310777</v>
      </c>
      <c r="F29" s="26">
        <v>8551062920</v>
      </c>
      <c r="G29" s="27">
        <v>700479322.66000009</v>
      </c>
      <c r="H29" s="27">
        <v>700479322.66000009</v>
      </c>
      <c r="I29" s="27">
        <v>671521332.63000011</v>
      </c>
      <c r="J29" s="25">
        <f t="shared" si="1"/>
        <v>8.1917222363275519E-2</v>
      </c>
      <c r="K29" s="26">
        <f t="shared" si="2"/>
        <v>-83417309.899999976</v>
      </c>
      <c r="L29" s="25">
        <f t="shared" si="3"/>
        <v>-0.10641366021382309</v>
      </c>
      <c r="M29" s="25">
        <f t="shared" si="4"/>
        <v>1.1214163074413434E-4</v>
      </c>
      <c r="N29" s="9"/>
      <c r="P29" s="69"/>
    </row>
    <row r="30" spans="3:16" x14ac:dyDescent="0.2">
      <c r="C30" s="35" t="s">
        <v>28</v>
      </c>
      <c r="D30" s="26">
        <v>85723528.810000002</v>
      </c>
      <c r="E30" s="26">
        <v>1206917122</v>
      </c>
      <c r="F30" s="26">
        <v>1337385221.73</v>
      </c>
      <c r="G30" s="27">
        <v>102078115.03</v>
      </c>
      <c r="H30" s="36">
        <v>171115011.72000003</v>
      </c>
      <c r="I30" s="27">
        <v>139364935.88000003</v>
      </c>
      <c r="J30" s="25">
        <f t="shared" si="1"/>
        <v>0.12794743723775484</v>
      </c>
      <c r="K30" s="26">
        <f t="shared" si="2"/>
        <v>85391482.910000026</v>
      </c>
      <c r="L30" s="25">
        <f t="shared" si="3"/>
        <v>0.99612654886459551</v>
      </c>
      <c r="M30" s="25">
        <f t="shared" si="4"/>
        <v>2.7394265381330191E-5</v>
      </c>
      <c r="N30" s="9"/>
      <c r="P30" s="69"/>
    </row>
    <row r="31" spans="3:16" x14ac:dyDescent="0.2">
      <c r="C31" s="35" t="s">
        <v>27</v>
      </c>
      <c r="D31" s="26">
        <v>277391412.72999984</v>
      </c>
      <c r="E31" s="26">
        <v>3017699205</v>
      </c>
      <c r="F31" s="26">
        <v>3556687769.6500001</v>
      </c>
      <c r="G31" s="27">
        <v>475320032.74999994</v>
      </c>
      <c r="H31" s="27">
        <v>478951495.75</v>
      </c>
      <c r="I31" s="27">
        <v>365581036.08999997</v>
      </c>
      <c r="J31" s="25">
        <f t="shared" si="1"/>
        <v>0.13466222698461153</v>
      </c>
      <c r="K31" s="26">
        <f t="shared" si="2"/>
        <v>201560083.02000016</v>
      </c>
      <c r="L31" s="25">
        <f t="shared" si="3"/>
        <v>0.72662697462876968</v>
      </c>
      <c r="M31" s="25">
        <f t="shared" si="4"/>
        <v>7.6676641327237826E-5</v>
      </c>
      <c r="N31" s="9"/>
      <c r="P31" s="69"/>
    </row>
    <row r="32" spans="3:16" x14ac:dyDescent="0.2">
      <c r="C32" s="35" t="s">
        <v>26</v>
      </c>
      <c r="D32" s="15">
        <v>74783847.609999999</v>
      </c>
      <c r="E32" s="15">
        <v>660646782</v>
      </c>
      <c r="F32" s="15">
        <v>753446782</v>
      </c>
      <c r="G32" s="16">
        <v>64554102.520000003</v>
      </c>
      <c r="H32" s="16">
        <v>89342320.25</v>
      </c>
      <c r="I32" s="16">
        <v>85459921.730000004</v>
      </c>
      <c r="J32" s="14">
        <f t="shared" si="1"/>
        <v>0.11857814298820643</v>
      </c>
      <c r="K32" s="15">
        <f t="shared" si="2"/>
        <v>14558472.640000001</v>
      </c>
      <c r="L32" s="14">
        <f t="shared" si="3"/>
        <v>0.19467402527779623</v>
      </c>
      <c r="M32" s="14">
        <f t="shared" si="4"/>
        <v>1.4303053870674684E-5</v>
      </c>
      <c r="N32" s="9"/>
      <c r="P32" s="69"/>
    </row>
    <row r="33" spans="3:16" x14ac:dyDescent="0.2">
      <c r="C33" s="35" t="s">
        <v>25</v>
      </c>
      <c r="D33" s="26">
        <v>1806768064.5099998</v>
      </c>
      <c r="E33" s="26">
        <v>12135451604</v>
      </c>
      <c r="F33" s="26">
        <v>18114990392.279995</v>
      </c>
      <c r="G33" s="27">
        <v>1731662395.5</v>
      </c>
      <c r="H33" s="27">
        <v>1666627459.4199998</v>
      </c>
      <c r="I33" s="27">
        <v>1597800244.6100001</v>
      </c>
      <c r="J33" s="25">
        <f t="shared" si="1"/>
        <v>9.2002668692016579E-2</v>
      </c>
      <c r="K33" s="26">
        <f t="shared" si="2"/>
        <v>-140140605.08999991</v>
      </c>
      <c r="L33" s="25">
        <f t="shared" si="3"/>
        <v>-7.7564247366751202E-2</v>
      </c>
      <c r="M33" s="25">
        <f t="shared" si="4"/>
        <v>2.6681490102032517E-4</v>
      </c>
      <c r="N33" s="9"/>
      <c r="P33" s="69"/>
    </row>
    <row r="34" spans="3:16" x14ac:dyDescent="0.2">
      <c r="C34" s="28" t="s">
        <v>24</v>
      </c>
      <c r="D34" s="26">
        <v>2548618788.1900001</v>
      </c>
      <c r="E34" s="26">
        <v>15535507827</v>
      </c>
      <c r="F34" s="26">
        <v>17129392215.99</v>
      </c>
      <c r="G34" s="27">
        <v>3657548680.3200002</v>
      </c>
      <c r="H34" s="27">
        <v>3700444729.4500003</v>
      </c>
      <c r="I34" s="27">
        <v>2320328032.8000002</v>
      </c>
      <c r="J34" s="25">
        <f t="shared" si="1"/>
        <v>0.21602895670727285</v>
      </c>
      <c r="K34" s="26">
        <f t="shared" si="2"/>
        <v>1151825941.2600002</v>
      </c>
      <c r="L34" s="25">
        <f t="shared" si="3"/>
        <v>0.45194124229069732</v>
      </c>
      <c r="M34" s="25">
        <f t="shared" si="4"/>
        <v>5.9241421268973104E-4</v>
      </c>
      <c r="N34" s="9"/>
      <c r="P34" s="69"/>
    </row>
    <row r="35" spans="3:16" x14ac:dyDescent="0.2">
      <c r="C35" s="28" t="s">
        <v>23</v>
      </c>
      <c r="D35" s="26">
        <v>276607071.80999994</v>
      </c>
      <c r="E35" s="26">
        <v>5697312972</v>
      </c>
      <c r="F35" s="26">
        <v>7245627915.5200014</v>
      </c>
      <c r="G35" s="27">
        <v>526178542.86999995</v>
      </c>
      <c r="H35" s="27">
        <v>565124530.69000006</v>
      </c>
      <c r="I35" s="27">
        <v>527033887.28999996</v>
      </c>
      <c r="J35" s="25">
        <f t="shared" si="1"/>
        <v>7.7995245861233603E-2</v>
      </c>
      <c r="K35" s="26">
        <f t="shared" si="2"/>
        <v>288517458.88000011</v>
      </c>
      <c r="L35" s="25">
        <f t="shared" si="3"/>
        <v>1.0430588668325202</v>
      </c>
      <c r="M35" s="25">
        <f t="shared" si="4"/>
        <v>9.047231573436576E-5</v>
      </c>
      <c r="N35" s="9"/>
      <c r="P35" s="69"/>
    </row>
    <row r="36" spans="3:16" x14ac:dyDescent="0.2">
      <c r="C36" s="17" t="s">
        <v>22</v>
      </c>
      <c r="D36" s="26">
        <v>111818615.39999999</v>
      </c>
      <c r="E36" s="26">
        <v>1857951622</v>
      </c>
      <c r="F36" s="26">
        <v>1974247022</v>
      </c>
      <c r="G36" s="27">
        <v>215826885.37999997</v>
      </c>
      <c r="H36" s="27">
        <v>172883073.40000001</v>
      </c>
      <c r="I36" s="27">
        <v>122825190.71000001</v>
      </c>
      <c r="J36" s="25">
        <f t="shared" si="1"/>
        <v>8.7569119504033371E-2</v>
      </c>
      <c r="K36" s="26">
        <f t="shared" si="2"/>
        <v>61064458.000000015</v>
      </c>
      <c r="L36" s="25">
        <f t="shared" si="3"/>
        <v>0.54610279139621698</v>
      </c>
      <c r="M36" s="25">
        <f t="shared" si="4"/>
        <v>2.7677319161274028E-5</v>
      </c>
      <c r="N36" s="9"/>
      <c r="P36" s="69"/>
    </row>
    <row r="37" spans="3:16" x14ac:dyDescent="0.2">
      <c r="C37" s="28" t="s">
        <v>21</v>
      </c>
      <c r="D37" s="26">
        <v>146816358.78999993</v>
      </c>
      <c r="E37" s="26">
        <v>3551479482</v>
      </c>
      <c r="F37" s="26">
        <v>2856079482</v>
      </c>
      <c r="G37" s="27">
        <v>203591295.94</v>
      </c>
      <c r="H37" s="27">
        <v>269850923.35000002</v>
      </c>
      <c r="I37" s="27">
        <v>285490416.74000007</v>
      </c>
      <c r="J37" s="25">
        <f t="shared" si="1"/>
        <v>9.4482987973791982E-2</v>
      </c>
      <c r="K37" s="26">
        <f t="shared" si="2"/>
        <v>123034564.56000009</v>
      </c>
      <c r="L37" s="25">
        <f t="shared" si="3"/>
        <v>0.83801672765896384</v>
      </c>
      <c r="M37" s="25">
        <f t="shared" si="4"/>
        <v>4.3201164721557089E-5</v>
      </c>
      <c r="N37" s="9"/>
      <c r="P37" s="69"/>
    </row>
    <row r="38" spans="3:16" ht="15.75" customHeight="1" x14ac:dyDescent="0.2">
      <c r="C38" s="28" t="s">
        <v>20</v>
      </c>
      <c r="D38" s="26">
        <v>0</v>
      </c>
      <c r="E38" s="26">
        <v>14115198200</v>
      </c>
      <c r="F38" s="26">
        <v>18526560900</v>
      </c>
      <c r="G38" s="27">
        <v>2522819462.7099996</v>
      </c>
      <c r="H38" s="27">
        <v>2111859128.7099998</v>
      </c>
      <c r="I38" s="27">
        <v>3066744878.1500006</v>
      </c>
      <c r="J38" s="25">
        <f t="shared" si="1"/>
        <v>0.11399088800717459</v>
      </c>
      <c r="K38" s="26">
        <f t="shared" si="2"/>
        <v>2111859128.7099998</v>
      </c>
      <c r="L38" s="25" t="str">
        <f t="shared" si="3"/>
        <v>0.0%</v>
      </c>
      <c r="M38" s="25">
        <f t="shared" si="4"/>
        <v>3.3809324406050702E-4</v>
      </c>
      <c r="N38" s="9"/>
      <c r="P38" s="69"/>
    </row>
    <row r="39" spans="3:16" ht="15" x14ac:dyDescent="0.25">
      <c r="C39" s="24" t="s">
        <v>19</v>
      </c>
      <c r="D39" s="23">
        <f t="shared" ref="D39:I39" si="6">D40</f>
        <v>733521945.40999973</v>
      </c>
      <c r="E39" s="23">
        <f t="shared" si="6"/>
        <v>9087263346</v>
      </c>
      <c r="F39" s="23">
        <f t="shared" si="6"/>
        <v>9087263346</v>
      </c>
      <c r="G39" s="23">
        <f t="shared" si="6"/>
        <v>757271928.00999999</v>
      </c>
      <c r="H39" s="23">
        <f t="shared" si="6"/>
        <v>757271928.00999999</v>
      </c>
      <c r="I39" s="23">
        <f t="shared" si="6"/>
        <v>757271928.00999999</v>
      </c>
      <c r="J39" s="22">
        <f t="shared" si="1"/>
        <v>8.3333331408661476E-2</v>
      </c>
      <c r="K39" s="23">
        <f t="shared" si="2"/>
        <v>23749982.600000262</v>
      </c>
      <c r="L39" s="22">
        <f t="shared" si="3"/>
        <v>3.2378012339801622E-2</v>
      </c>
      <c r="M39" s="22">
        <f t="shared" si="4"/>
        <v>1.2123371265452121E-4</v>
      </c>
      <c r="N39" s="9"/>
      <c r="P39" s="69"/>
    </row>
    <row r="40" spans="3:16" ht="15" x14ac:dyDescent="0.25">
      <c r="C40" s="34" t="s">
        <v>18</v>
      </c>
      <c r="D40" s="32">
        <v>733521945.40999973</v>
      </c>
      <c r="E40" s="32">
        <v>9087263346</v>
      </c>
      <c r="F40" s="32">
        <v>9087263346</v>
      </c>
      <c r="G40" s="33">
        <v>757271928.00999999</v>
      </c>
      <c r="H40" s="33">
        <v>757271928.00999999</v>
      </c>
      <c r="I40" s="33">
        <v>757271928.00999999</v>
      </c>
      <c r="J40" s="31">
        <f t="shared" si="1"/>
        <v>8.3333331408661476E-2</v>
      </c>
      <c r="K40" s="32">
        <f t="shared" si="2"/>
        <v>23749982.600000262</v>
      </c>
      <c r="L40" s="31">
        <f t="shared" si="3"/>
        <v>3.2378012339801622E-2</v>
      </c>
      <c r="M40" s="30">
        <f t="shared" si="4"/>
        <v>1.2123371265452121E-4</v>
      </c>
      <c r="N40" s="9"/>
      <c r="P40" s="69"/>
    </row>
    <row r="41" spans="3:16" ht="15" x14ac:dyDescent="0.25">
      <c r="C41" s="24" t="s">
        <v>17</v>
      </c>
      <c r="D41" s="23">
        <f t="shared" ref="D41:I41" si="7">SUM(D42:D46)</f>
        <v>716592429.17000008</v>
      </c>
      <c r="E41" s="23">
        <f t="shared" si="7"/>
        <v>9710521816</v>
      </c>
      <c r="F41" s="23">
        <f t="shared" si="7"/>
        <v>10582896881.389999</v>
      </c>
      <c r="G41" s="23">
        <f t="shared" si="7"/>
        <v>1092112709.04</v>
      </c>
      <c r="H41" s="23">
        <f t="shared" si="7"/>
        <v>1093612867.96</v>
      </c>
      <c r="I41" s="23">
        <f t="shared" si="7"/>
        <v>1093687242.3800001</v>
      </c>
      <c r="J41" s="22">
        <f t="shared" si="1"/>
        <v>0.10333776093794468</v>
      </c>
      <c r="K41" s="23">
        <f t="shared" si="2"/>
        <v>377020438.78999996</v>
      </c>
      <c r="L41" s="22">
        <f t="shared" si="3"/>
        <v>0.5261295311571843</v>
      </c>
      <c r="M41" s="22">
        <f t="shared" si="4"/>
        <v>1.7507944410135153E-4</v>
      </c>
      <c r="N41" s="9"/>
      <c r="P41" s="69"/>
    </row>
    <row r="42" spans="3:16" ht="15" x14ac:dyDescent="0.25">
      <c r="C42" s="21" t="s">
        <v>16</v>
      </c>
      <c r="D42" s="19">
        <v>376007662.38999999</v>
      </c>
      <c r="E42" s="19">
        <v>5511291957</v>
      </c>
      <c r="F42" s="19">
        <v>6361291957</v>
      </c>
      <c r="G42" s="20">
        <v>742607641</v>
      </c>
      <c r="H42" s="20">
        <v>742607641</v>
      </c>
      <c r="I42" s="20">
        <v>742607641</v>
      </c>
      <c r="J42" s="18">
        <f t="shared" si="1"/>
        <v>0.11673849369275223</v>
      </c>
      <c r="K42" s="19">
        <f t="shared" si="2"/>
        <v>366599978.61000001</v>
      </c>
      <c r="L42" s="18">
        <f t="shared" si="3"/>
        <v>0.97498007428837397</v>
      </c>
      <c r="M42" s="18">
        <f t="shared" si="4"/>
        <v>1.1888606725542978E-4</v>
      </c>
      <c r="N42" s="9"/>
      <c r="P42" s="69"/>
    </row>
    <row r="43" spans="3:16" ht="15" x14ac:dyDescent="0.25">
      <c r="C43" s="29" t="s">
        <v>15</v>
      </c>
      <c r="D43" s="15">
        <v>108666832.35999998</v>
      </c>
      <c r="E43" s="15">
        <v>1474248087</v>
      </c>
      <c r="F43" s="15">
        <v>1474248087</v>
      </c>
      <c r="G43" s="16">
        <v>124711747.95</v>
      </c>
      <c r="H43" s="16">
        <v>124711747.95</v>
      </c>
      <c r="I43" s="16">
        <v>124711747.95000002</v>
      </c>
      <c r="J43" s="14">
        <f t="shared" si="1"/>
        <v>8.4593460930839928E-2</v>
      </c>
      <c r="K43" s="15">
        <f t="shared" si="2"/>
        <v>16044915.590000018</v>
      </c>
      <c r="L43" s="14">
        <f t="shared" si="3"/>
        <v>0.14765237231582465</v>
      </c>
      <c r="M43" s="14">
        <f t="shared" si="4"/>
        <v>1.9965441285199364E-5</v>
      </c>
      <c r="N43" s="9"/>
      <c r="P43" s="69"/>
    </row>
    <row r="44" spans="3:16" ht="15" x14ac:dyDescent="0.25">
      <c r="C44" s="28" t="s">
        <v>14</v>
      </c>
      <c r="D44" s="26">
        <v>150934320.40000004</v>
      </c>
      <c r="E44" s="26">
        <v>1575371875</v>
      </c>
      <c r="F44" s="26">
        <v>1575371875.0000002</v>
      </c>
      <c r="G44" s="27">
        <v>131280974.62</v>
      </c>
      <c r="H44" s="27">
        <v>131280974.62</v>
      </c>
      <c r="I44" s="27">
        <v>131280974.61999999</v>
      </c>
      <c r="J44" s="25">
        <f t="shared" si="1"/>
        <v>8.333332383504688E-2</v>
      </c>
      <c r="K44" s="26">
        <f t="shared" si="2"/>
        <v>-19653345.780000031</v>
      </c>
      <c r="L44" s="25">
        <f t="shared" si="3"/>
        <v>-0.13021124504960521</v>
      </c>
      <c r="M44" s="25">
        <f t="shared" si="4"/>
        <v>2.1017126563651519E-5</v>
      </c>
      <c r="N44" s="9"/>
      <c r="P44" s="69"/>
    </row>
    <row r="45" spans="3:16" ht="15" x14ac:dyDescent="0.25">
      <c r="C45" s="17" t="s">
        <v>13</v>
      </c>
      <c r="D45" s="15">
        <v>12883792.32</v>
      </c>
      <c r="E45" s="15">
        <v>247728228</v>
      </c>
      <c r="F45" s="15">
        <v>253003293.38999999</v>
      </c>
      <c r="G45" s="16">
        <v>18347218.140000001</v>
      </c>
      <c r="H45" s="16">
        <v>19847377.059999999</v>
      </c>
      <c r="I45" s="16">
        <v>19921751.479999997</v>
      </c>
      <c r="J45" s="14">
        <f t="shared" si="1"/>
        <v>7.8447109498316403E-2</v>
      </c>
      <c r="K45" s="15">
        <f t="shared" si="2"/>
        <v>6963584.7399999984</v>
      </c>
      <c r="L45" s="14">
        <f t="shared" si="3"/>
        <v>0.54049184953021645</v>
      </c>
      <c r="M45" s="14">
        <f t="shared" si="4"/>
        <v>3.1774203142073973E-6</v>
      </c>
      <c r="N45" s="9"/>
      <c r="P45" s="69"/>
    </row>
    <row r="46" spans="3:16" ht="16.5" customHeight="1" x14ac:dyDescent="0.25">
      <c r="C46" s="17" t="s">
        <v>12</v>
      </c>
      <c r="D46" s="15">
        <v>68099821.699999958</v>
      </c>
      <c r="E46" s="15">
        <v>901881669</v>
      </c>
      <c r="F46" s="15">
        <v>918981669</v>
      </c>
      <c r="G46" s="16">
        <v>75165127.329999998</v>
      </c>
      <c r="H46" s="16">
        <v>75165127.329999998</v>
      </c>
      <c r="I46" s="16">
        <v>75165127.329999998</v>
      </c>
      <c r="J46" s="14">
        <f t="shared" si="1"/>
        <v>8.1791759145524362E-2</v>
      </c>
      <c r="K46" s="15">
        <f t="shared" si="2"/>
        <v>7065305.6300000399</v>
      </c>
      <c r="L46" s="14">
        <f t="shared" si="3"/>
        <v>0.10374925298813292</v>
      </c>
      <c r="M46" s="14">
        <f t="shared" si="4"/>
        <v>1.203338868286345E-5</v>
      </c>
      <c r="N46" s="9"/>
      <c r="P46" s="69"/>
    </row>
    <row r="47" spans="3:16" ht="15.75" customHeight="1" x14ac:dyDescent="0.25">
      <c r="C47" s="24" t="s">
        <v>11</v>
      </c>
      <c r="D47" s="23">
        <f t="shared" ref="D47:I47" si="8">SUM(D48:D49)</f>
        <v>28206374958.930004</v>
      </c>
      <c r="E47" s="23">
        <f t="shared" si="8"/>
        <v>305358731844</v>
      </c>
      <c r="F47" s="23">
        <f t="shared" si="8"/>
        <v>335875570316.06</v>
      </c>
      <c r="G47" s="23">
        <f t="shared" si="8"/>
        <v>53115633032.790001</v>
      </c>
      <c r="H47" s="23">
        <f t="shared" si="8"/>
        <v>50543690654.25</v>
      </c>
      <c r="I47" s="23">
        <f t="shared" si="8"/>
        <v>29716390348.449997</v>
      </c>
      <c r="J47" s="22">
        <f t="shared" si="1"/>
        <v>0.15048337873066572</v>
      </c>
      <c r="K47" s="23">
        <f t="shared" si="2"/>
        <v>22337315695.319996</v>
      </c>
      <c r="L47" s="22">
        <f t="shared" si="3"/>
        <v>0.79192436914861719</v>
      </c>
      <c r="M47" s="22">
        <f t="shared" si="4"/>
        <v>8.0916762428772313E-3</v>
      </c>
      <c r="N47" s="9"/>
      <c r="P47" s="69"/>
    </row>
    <row r="48" spans="3:16" ht="18" customHeight="1" x14ac:dyDescent="0.25">
      <c r="C48" s="21" t="s">
        <v>10</v>
      </c>
      <c r="D48" s="19">
        <v>14112934917.420002</v>
      </c>
      <c r="E48" s="19">
        <v>217039052885</v>
      </c>
      <c r="F48" s="19">
        <v>211415552885</v>
      </c>
      <c r="G48" s="20">
        <v>28316211460.869999</v>
      </c>
      <c r="H48" s="20">
        <v>25220160241.060001</v>
      </c>
      <c r="I48" s="20">
        <v>7755819641.6300001</v>
      </c>
      <c r="J48" s="18">
        <f t="shared" si="1"/>
        <v>0.11929188698231</v>
      </c>
      <c r="K48" s="19">
        <f t="shared" si="2"/>
        <v>11107225323.639999</v>
      </c>
      <c r="L48" s="18">
        <f t="shared" si="3"/>
        <v>0.78702448417940563</v>
      </c>
      <c r="M48" s="18">
        <f t="shared" si="4"/>
        <v>4.0375637161150293E-3</v>
      </c>
      <c r="N48" s="9"/>
      <c r="P48" s="69"/>
    </row>
    <row r="49" spans="3:16" ht="15" x14ac:dyDescent="0.25">
      <c r="C49" s="17" t="s">
        <v>9</v>
      </c>
      <c r="D49" s="15">
        <v>14093440041.510002</v>
      </c>
      <c r="E49" s="15">
        <v>88319678959</v>
      </c>
      <c r="F49" s="15">
        <v>124460017431.06</v>
      </c>
      <c r="G49" s="16">
        <v>24799421571.920002</v>
      </c>
      <c r="H49" s="16">
        <v>25323530413.189999</v>
      </c>
      <c r="I49" s="16">
        <v>21960570706.819996</v>
      </c>
      <c r="J49" s="14">
        <f t="shared" si="1"/>
        <v>0.20346719320698334</v>
      </c>
      <c r="K49" s="15">
        <f t="shared" si="2"/>
        <v>11230090371.679996</v>
      </c>
      <c r="L49" s="14">
        <f t="shared" si="3"/>
        <v>0.79683103192716176</v>
      </c>
      <c r="M49" s="14">
        <f t="shared" si="4"/>
        <v>4.0541125267622019E-3</v>
      </c>
      <c r="N49" s="9"/>
      <c r="P49" s="69"/>
    </row>
    <row r="50" spans="3:16" ht="15.75" thickBot="1" x14ac:dyDescent="0.3">
      <c r="C50" s="13" t="s">
        <v>8</v>
      </c>
      <c r="D50" s="12">
        <f t="shared" ref="D50:I50" si="9">D12+D15+D39+D41+D47</f>
        <v>107849264249.13998</v>
      </c>
      <c r="E50" s="12">
        <f t="shared" si="9"/>
        <v>1046280711338</v>
      </c>
      <c r="F50" s="12">
        <f t="shared" si="9"/>
        <v>1185348191230.3201</v>
      </c>
      <c r="G50" s="12">
        <f t="shared" si="9"/>
        <v>183527340764.23001</v>
      </c>
      <c r="H50" s="12">
        <f t="shared" si="9"/>
        <v>185557190685.95004</v>
      </c>
      <c r="I50" s="12">
        <f t="shared" si="9"/>
        <v>143523787581.80002</v>
      </c>
      <c r="J50" s="11">
        <f t="shared" si="1"/>
        <v>0.1565423493778253</v>
      </c>
      <c r="K50" s="12">
        <f t="shared" si="2"/>
        <v>77707926436.810059</v>
      </c>
      <c r="L50" s="11">
        <f t="shared" si="3"/>
        <v>0.72052347299559549</v>
      </c>
      <c r="M50" s="10">
        <f t="shared" si="4"/>
        <v>2.9706352902472311E-2</v>
      </c>
      <c r="N50" s="9"/>
      <c r="P50" s="69"/>
    </row>
    <row r="51" spans="3:16" ht="15" x14ac:dyDescent="0.25">
      <c r="C51" s="8"/>
      <c r="D51" s="7"/>
      <c r="E51" s="7"/>
      <c r="F51" s="7"/>
      <c r="G51" s="7"/>
      <c r="H51" s="7"/>
      <c r="I51" s="7"/>
      <c r="J51" s="6"/>
      <c r="K51" s="7"/>
      <c r="L51" s="6"/>
      <c r="M51" s="6"/>
    </row>
    <row r="52" spans="3:16" ht="15" x14ac:dyDescent="0.2">
      <c r="C52" s="1" t="s">
        <v>6</v>
      </c>
    </row>
    <row r="53" spans="3:16" x14ac:dyDescent="0.2">
      <c r="C53" s="2" t="s">
        <v>783</v>
      </c>
    </row>
    <row r="54" spans="3:16" x14ac:dyDescent="0.2">
      <c r="C54" s="5" t="s">
        <v>582</v>
      </c>
    </row>
    <row r="55" spans="3:16" ht="15" x14ac:dyDescent="0.2">
      <c r="C55" s="1" t="s">
        <v>5</v>
      </c>
    </row>
    <row r="57" spans="3:16" ht="15" x14ac:dyDescent="0.2">
      <c r="G57" s="4"/>
      <c r="H57" s="3"/>
      <c r="I57" s="3"/>
    </row>
    <row r="59" spans="3:16" x14ac:dyDescent="0.2">
      <c r="D59" s="71"/>
      <c r="E59" s="71"/>
      <c r="F59" s="71"/>
      <c r="G59" s="71"/>
      <c r="H59" s="71"/>
      <c r="I59" s="71"/>
      <c r="J59" s="71"/>
      <c r="K59" s="71"/>
      <c r="L59" s="71"/>
      <c r="M59" s="71"/>
    </row>
    <row r="60" spans="3:16" x14ac:dyDescent="0.2">
      <c r="D60" s="71"/>
      <c r="E60" s="71"/>
      <c r="F60" s="71"/>
      <c r="G60" s="71"/>
      <c r="H60" s="71"/>
      <c r="I60" s="71"/>
    </row>
    <row r="61" spans="3:16" x14ac:dyDescent="0.2"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321" spans="2:2" x14ac:dyDescent="0.2">
      <c r="B321" s="2" t="s">
        <v>7</v>
      </c>
    </row>
  </sheetData>
  <mergeCells count="15">
    <mergeCell ref="C3:M3"/>
    <mergeCell ref="C7:C11"/>
    <mergeCell ref="E7:J7"/>
    <mergeCell ref="K7:L9"/>
    <mergeCell ref="M7:M10"/>
    <mergeCell ref="D8:D10"/>
    <mergeCell ref="F8:F10"/>
    <mergeCell ref="E8:E10"/>
    <mergeCell ref="G8:J8"/>
    <mergeCell ref="G9:G10"/>
    <mergeCell ref="H9:H10"/>
    <mergeCell ref="I9:I10"/>
    <mergeCell ref="J9:J10"/>
    <mergeCell ref="C1:M1"/>
    <mergeCell ref="C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AE71-87AC-4BF8-82BE-55A60FABF2EB}">
  <dimension ref="B3:S320"/>
  <sheetViews>
    <sheetView showGridLines="0" zoomScale="69" zoomScaleNormal="69" workbookViewId="0">
      <selection activeCell="Y12" sqref="Y12"/>
    </sheetView>
  </sheetViews>
  <sheetFormatPr baseColWidth="10" defaultColWidth="11.42578125" defaultRowHeight="15" x14ac:dyDescent="0.25"/>
  <cols>
    <col min="2" max="2" width="76" bestFit="1" customWidth="1"/>
  </cols>
  <sheetData>
    <row r="3" spans="2:19" ht="18.75" x14ac:dyDescent="0.3">
      <c r="E3" s="324" t="s">
        <v>712</v>
      </c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</row>
    <row r="5" spans="2:19" x14ac:dyDescent="0.25">
      <c r="B5" s="241" t="s">
        <v>711</v>
      </c>
      <c r="C5" s="240">
        <v>0.13367685187544806</v>
      </c>
      <c r="D5" s="239"/>
      <c r="E5" s="239"/>
    </row>
    <row r="6" spans="2:19" x14ac:dyDescent="0.25">
      <c r="B6" s="241" t="s">
        <v>710</v>
      </c>
      <c r="C6" s="240">
        <v>0.35844135397710625</v>
      </c>
      <c r="D6" s="239"/>
      <c r="E6" s="239"/>
    </row>
    <row r="7" spans="2:19" x14ac:dyDescent="0.25">
      <c r="B7" s="241" t="s">
        <v>709</v>
      </c>
      <c r="C7" s="240">
        <v>4.0737485445625273E-3</v>
      </c>
      <c r="D7" s="239"/>
      <c r="E7" s="239"/>
    </row>
    <row r="8" spans="2:19" x14ac:dyDescent="0.25">
      <c r="B8" s="241" t="s">
        <v>708</v>
      </c>
      <c r="C8" s="240">
        <v>0.36789221206483208</v>
      </c>
      <c r="D8" s="239"/>
      <c r="E8" s="239"/>
    </row>
    <row r="9" spans="2:19" x14ac:dyDescent="0.25">
      <c r="B9" s="241" t="s">
        <v>707</v>
      </c>
      <c r="C9" s="240">
        <v>0.13591583353805123</v>
      </c>
      <c r="D9" s="239"/>
      <c r="E9" s="239"/>
    </row>
    <row r="10" spans="2:19" x14ac:dyDescent="0.25">
      <c r="B10" s="238" t="s">
        <v>706</v>
      </c>
      <c r="C10" s="237">
        <v>1</v>
      </c>
      <c r="D10" s="237"/>
      <c r="E10" s="237"/>
    </row>
    <row r="12" spans="2:19" ht="19.5" customHeight="1" x14ac:dyDescent="0.25"/>
    <row r="14" spans="2:19" x14ac:dyDescent="0.25">
      <c r="B14" s="66" t="s">
        <v>705</v>
      </c>
    </row>
    <row r="15" spans="2:19" ht="15" customHeight="1" x14ac:dyDescent="0.25">
      <c r="B15" s="5" t="s">
        <v>786</v>
      </c>
      <c r="C15" s="1"/>
      <c r="D15" s="236"/>
      <c r="E15" s="236"/>
    </row>
    <row r="16" spans="2:19" x14ac:dyDescent="0.25">
      <c r="B16" s="66" t="s">
        <v>5</v>
      </c>
      <c r="C16" s="235"/>
      <c r="D16" s="235"/>
      <c r="E16" s="235"/>
    </row>
    <row r="320" spans="2:2" x14ac:dyDescent="0.25">
      <c r="B320" t="s">
        <v>7</v>
      </c>
    </row>
  </sheetData>
  <mergeCells count="1">
    <mergeCell ref="E3:S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8045-BE56-496A-B9F2-304F9D6261AA}">
  <dimension ref="B3:G301"/>
  <sheetViews>
    <sheetView showGridLines="0" zoomScale="85" zoomScaleNormal="85" workbookViewId="0">
      <selection activeCell="G14" sqref="G14"/>
    </sheetView>
  </sheetViews>
  <sheetFormatPr baseColWidth="10" defaultColWidth="9.140625" defaultRowHeight="14.25" x14ac:dyDescent="0.2"/>
  <cols>
    <col min="1" max="1" width="9.140625" style="2"/>
    <col min="2" max="2" width="123.7109375" style="2" bestFit="1" customWidth="1"/>
    <col min="3" max="3" width="20" style="2" customWidth="1"/>
    <col min="4" max="4" width="16.85546875" style="2" customWidth="1"/>
    <col min="5" max="5" width="0" style="2" hidden="1" customWidth="1"/>
    <col min="6" max="6" width="14.28515625" style="2" bestFit="1" customWidth="1"/>
    <col min="7" max="7" width="112.85546875" style="2" bestFit="1" customWidth="1"/>
    <col min="8" max="8" width="19.85546875" style="2" bestFit="1" customWidth="1"/>
    <col min="9" max="9" width="18" style="2" bestFit="1" customWidth="1"/>
    <col min="10" max="10" width="17.140625" style="2" bestFit="1" customWidth="1"/>
    <col min="11" max="11" width="17.7109375" style="2" bestFit="1" customWidth="1"/>
    <col min="12" max="16384" width="9.140625" style="2"/>
  </cols>
  <sheetData>
    <row r="3" spans="2:7" ht="18.75" x14ac:dyDescent="0.2">
      <c r="B3" s="333" t="s">
        <v>583</v>
      </c>
      <c r="C3" s="333"/>
      <c r="D3" s="333"/>
    </row>
    <row r="4" spans="2:7" ht="19.5" thickBot="1" x14ac:dyDescent="0.25">
      <c r="B4" s="334" t="s">
        <v>0</v>
      </c>
      <c r="C4" s="334"/>
      <c r="D4" s="334"/>
    </row>
    <row r="5" spans="2:7" ht="15" customHeight="1" x14ac:dyDescent="0.2">
      <c r="B5" s="310" t="s">
        <v>1</v>
      </c>
      <c r="C5" s="312" t="s">
        <v>52</v>
      </c>
      <c r="D5" s="312" t="s">
        <v>60</v>
      </c>
    </row>
    <row r="6" spans="2:7" ht="15" customHeight="1" x14ac:dyDescent="0.2">
      <c r="B6" s="311"/>
      <c r="C6" s="313"/>
      <c r="D6" s="315"/>
    </row>
    <row r="7" spans="2:7" ht="15.75" thickBot="1" x14ac:dyDescent="0.25">
      <c r="B7" s="56" t="s">
        <v>82</v>
      </c>
      <c r="C7" s="314"/>
      <c r="D7" s="316"/>
    </row>
    <row r="8" spans="2:7" ht="15" x14ac:dyDescent="0.25">
      <c r="B8" s="57" t="s">
        <v>83</v>
      </c>
      <c r="C8" s="57">
        <v>871485917331</v>
      </c>
      <c r="D8" s="57">
        <v>75812362434.399994</v>
      </c>
      <c r="G8" s="53"/>
    </row>
    <row r="9" spans="2:7" ht="15" x14ac:dyDescent="0.25">
      <c r="B9" s="53" t="s">
        <v>84</v>
      </c>
      <c r="C9" s="58">
        <v>824909284943</v>
      </c>
      <c r="D9" s="58">
        <v>73363803634.399994</v>
      </c>
      <c r="E9" s="2">
        <v>824909284943</v>
      </c>
      <c r="G9" s="53"/>
    </row>
    <row r="10" spans="2:7" ht="15" x14ac:dyDescent="0.25">
      <c r="B10" s="59" t="s">
        <v>62</v>
      </c>
      <c r="C10" s="60">
        <v>774311822528</v>
      </c>
      <c r="D10" s="60">
        <v>68069063022.029976</v>
      </c>
      <c r="G10" s="61"/>
    </row>
    <row r="11" spans="2:7" ht="15" x14ac:dyDescent="0.25">
      <c r="B11" s="61" t="s">
        <v>63</v>
      </c>
      <c r="C11" s="58">
        <v>239266514875</v>
      </c>
      <c r="D11" s="58">
        <v>20210017818.989998</v>
      </c>
      <c r="G11" s="62"/>
    </row>
    <row r="12" spans="2:7" x14ac:dyDescent="0.2">
      <c r="B12" s="62" t="s">
        <v>85</v>
      </c>
      <c r="C12" s="63">
        <v>3170074337</v>
      </c>
      <c r="D12" s="63">
        <v>173535604.87</v>
      </c>
    </row>
    <row r="13" spans="2:7" x14ac:dyDescent="0.2">
      <c r="B13" s="62" t="s">
        <v>86</v>
      </c>
      <c r="C13" s="63">
        <v>59683905384</v>
      </c>
      <c r="D13" s="63">
        <v>5625205058.54</v>
      </c>
    </row>
    <row r="14" spans="2:7" x14ac:dyDescent="0.2">
      <c r="B14" s="62" t="s">
        <v>87</v>
      </c>
      <c r="C14" s="63">
        <v>4972401233</v>
      </c>
      <c r="D14" s="63">
        <v>561061718.86999989</v>
      </c>
    </row>
    <row r="15" spans="2:7" x14ac:dyDescent="0.2">
      <c r="B15" s="62" t="s">
        <v>88</v>
      </c>
      <c r="C15" s="63">
        <v>390076419</v>
      </c>
      <c r="D15" s="63">
        <v>30041026.590000004</v>
      </c>
    </row>
    <row r="16" spans="2:7" x14ac:dyDescent="0.2">
      <c r="B16" s="62" t="s">
        <v>89</v>
      </c>
      <c r="C16" s="63">
        <v>16553429</v>
      </c>
      <c r="D16" s="63">
        <v>1187183.46</v>
      </c>
    </row>
    <row r="17" spans="2:4" x14ac:dyDescent="0.2">
      <c r="B17" s="62" t="s">
        <v>90</v>
      </c>
      <c r="C17" s="63">
        <v>840555014</v>
      </c>
      <c r="D17" s="63">
        <v>81585500.899999991</v>
      </c>
    </row>
    <row r="18" spans="2:4" x14ac:dyDescent="0.2">
      <c r="B18" s="62" t="s">
        <v>91</v>
      </c>
      <c r="C18" s="63">
        <v>1089338623</v>
      </c>
      <c r="D18" s="63">
        <v>130731378.65000001</v>
      </c>
    </row>
    <row r="19" spans="2:4" x14ac:dyDescent="0.2">
      <c r="B19" s="62" t="s">
        <v>92</v>
      </c>
      <c r="C19" s="63">
        <v>3455170716</v>
      </c>
      <c r="D19" s="63">
        <v>304045822.76999998</v>
      </c>
    </row>
    <row r="20" spans="2:4" x14ac:dyDescent="0.2">
      <c r="B20" s="62" t="s">
        <v>93</v>
      </c>
      <c r="C20" s="63">
        <v>120024203</v>
      </c>
      <c r="D20" s="63">
        <v>8717573.5700000003</v>
      </c>
    </row>
    <row r="21" spans="2:4" x14ac:dyDescent="0.2">
      <c r="B21" s="62" t="s">
        <v>94</v>
      </c>
      <c r="C21" s="63">
        <v>114843096408</v>
      </c>
      <c r="D21" s="63">
        <v>9226736296.8000011</v>
      </c>
    </row>
    <row r="22" spans="2:4" x14ac:dyDescent="0.2">
      <c r="B22" s="62" t="s">
        <v>95</v>
      </c>
      <c r="C22" s="63">
        <v>317297004</v>
      </c>
      <c r="D22" s="63">
        <v>19439701.440000005</v>
      </c>
    </row>
    <row r="23" spans="2:4" x14ac:dyDescent="0.2">
      <c r="B23" s="62" t="s">
        <v>96</v>
      </c>
      <c r="C23" s="63">
        <v>65157955</v>
      </c>
      <c r="D23" s="63">
        <v>8043242.2999999998</v>
      </c>
    </row>
    <row r="24" spans="2:4" x14ac:dyDescent="0.2">
      <c r="B24" s="62" t="s">
        <v>97</v>
      </c>
      <c r="C24" s="63">
        <v>750395202</v>
      </c>
      <c r="D24" s="63">
        <v>68091353.600000009</v>
      </c>
    </row>
    <row r="25" spans="2:4" x14ac:dyDescent="0.2">
      <c r="B25" s="62" t="s">
        <v>98</v>
      </c>
      <c r="C25" s="63">
        <v>946777725</v>
      </c>
      <c r="D25" s="63">
        <v>81940718.709999993</v>
      </c>
    </row>
    <row r="26" spans="2:4" x14ac:dyDescent="0.2">
      <c r="B26" s="62" t="s">
        <v>99</v>
      </c>
      <c r="C26" s="63">
        <v>1214430882</v>
      </c>
      <c r="D26" s="63">
        <v>0</v>
      </c>
    </row>
    <row r="27" spans="2:4" x14ac:dyDescent="0.2">
      <c r="B27" s="62" t="s">
        <v>100</v>
      </c>
      <c r="C27" s="63">
        <v>168249463</v>
      </c>
      <c r="D27" s="63">
        <v>1484237.8200000003</v>
      </c>
    </row>
    <row r="28" spans="2:4" x14ac:dyDescent="0.2">
      <c r="B28" s="62" t="s">
        <v>101</v>
      </c>
      <c r="C28" s="63">
        <v>297121840</v>
      </c>
      <c r="D28" s="63">
        <v>27514924.66</v>
      </c>
    </row>
    <row r="29" spans="2:4" x14ac:dyDescent="0.2">
      <c r="B29" s="62" t="s">
        <v>102</v>
      </c>
      <c r="C29" s="63">
        <v>9522887599</v>
      </c>
      <c r="D29" s="63">
        <v>941690648.99000001</v>
      </c>
    </row>
    <row r="30" spans="2:4" x14ac:dyDescent="0.2">
      <c r="B30" s="62" t="s">
        <v>103</v>
      </c>
      <c r="C30" s="63">
        <v>4365921110</v>
      </c>
      <c r="D30" s="63">
        <v>235579753.82000002</v>
      </c>
    </row>
    <row r="31" spans="2:4" x14ac:dyDescent="0.2">
      <c r="B31" s="62" t="s">
        <v>104</v>
      </c>
      <c r="C31" s="63">
        <v>14424485250</v>
      </c>
      <c r="D31" s="63">
        <v>1338911391.4200001</v>
      </c>
    </row>
    <row r="32" spans="2:4" x14ac:dyDescent="0.2">
      <c r="B32" s="62" t="s">
        <v>105</v>
      </c>
      <c r="C32" s="63">
        <v>240641723</v>
      </c>
      <c r="D32" s="63">
        <v>15235501.1</v>
      </c>
    </row>
    <row r="33" spans="2:4" x14ac:dyDescent="0.2">
      <c r="B33" s="62" t="s">
        <v>106</v>
      </c>
      <c r="C33" s="63">
        <v>31720064</v>
      </c>
      <c r="D33" s="63">
        <v>2386656.87</v>
      </c>
    </row>
    <row r="34" spans="2:4" x14ac:dyDescent="0.2">
      <c r="B34" s="62" t="s">
        <v>107</v>
      </c>
      <c r="C34" s="63">
        <v>604846003</v>
      </c>
      <c r="D34" s="63">
        <v>75914248.680000007</v>
      </c>
    </row>
    <row r="35" spans="2:4" x14ac:dyDescent="0.2">
      <c r="B35" s="62" t="s">
        <v>108</v>
      </c>
      <c r="C35" s="63">
        <v>14099637020</v>
      </c>
      <c r="D35" s="63">
        <v>934344926.48999989</v>
      </c>
    </row>
    <row r="36" spans="2:4" x14ac:dyDescent="0.2">
      <c r="B36" s="62" t="s">
        <v>109</v>
      </c>
      <c r="C36" s="63">
        <v>2084364761</v>
      </c>
      <c r="D36" s="63">
        <v>178252171.91000003</v>
      </c>
    </row>
    <row r="37" spans="2:4" x14ac:dyDescent="0.2">
      <c r="B37" s="62" t="s">
        <v>110</v>
      </c>
      <c r="C37" s="63">
        <v>574761954</v>
      </c>
      <c r="D37" s="63">
        <v>39693015.689999998</v>
      </c>
    </row>
    <row r="38" spans="2:4" x14ac:dyDescent="0.2">
      <c r="B38" s="62" t="s">
        <v>111</v>
      </c>
      <c r="C38" s="63">
        <v>935258768</v>
      </c>
      <c r="D38" s="63">
        <v>94161467.260000035</v>
      </c>
    </row>
    <row r="39" spans="2:4" x14ac:dyDescent="0.2">
      <c r="B39" s="62" t="s">
        <v>112</v>
      </c>
      <c r="C39" s="63">
        <v>3693186</v>
      </c>
      <c r="D39" s="63">
        <v>23725.49</v>
      </c>
    </row>
    <row r="40" spans="2:4" x14ac:dyDescent="0.2">
      <c r="B40" s="62" t="s">
        <v>113</v>
      </c>
      <c r="C40" s="63">
        <v>37671600</v>
      </c>
      <c r="D40" s="63">
        <v>29833.479999999996</v>
      </c>
    </row>
    <row r="41" spans="2:4" x14ac:dyDescent="0.2">
      <c r="B41" s="62" t="s">
        <v>114</v>
      </c>
      <c r="C41" s="63">
        <v>0</v>
      </c>
      <c r="D41" s="63">
        <v>4433134.24</v>
      </c>
    </row>
    <row r="42" spans="2:4" ht="15" x14ac:dyDescent="0.25">
      <c r="B42" s="61" t="s">
        <v>64</v>
      </c>
      <c r="C42" s="58">
        <v>38908676469</v>
      </c>
      <c r="D42" s="58">
        <v>3196023546.79</v>
      </c>
    </row>
    <row r="43" spans="2:4" x14ac:dyDescent="0.2">
      <c r="B43" s="62" t="s">
        <v>115</v>
      </c>
      <c r="C43" s="63">
        <v>4792092656</v>
      </c>
      <c r="D43" s="63">
        <v>113390974.53999996</v>
      </c>
    </row>
    <row r="44" spans="2:4" x14ac:dyDescent="0.2">
      <c r="B44" s="62" t="s">
        <v>116</v>
      </c>
      <c r="C44" s="63">
        <v>6667904868</v>
      </c>
      <c r="D44" s="63">
        <v>285917257.73999989</v>
      </c>
    </row>
    <row r="45" spans="2:4" x14ac:dyDescent="0.2">
      <c r="B45" s="62" t="s">
        <v>117</v>
      </c>
      <c r="C45" s="63">
        <v>11214412998</v>
      </c>
      <c r="D45" s="63">
        <v>1117500260.0800002</v>
      </c>
    </row>
    <row r="46" spans="2:4" x14ac:dyDescent="0.2">
      <c r="B46" s="62" t="s">
        <v>118</v>
      </c>
      <c r="C46" s="63">
        <v>581545659</v>
      </c>
      <c r="D46" s="63">
        <v>86935345.059999987</v>
      </c>
    </row>
    <row r="47" spans="2:4" x14ac:dyDescent="0.2">
      <c r="B47" s="62" t="s">
        <v>119</v>
      </c>
      <c r="C47" s="63">
        <v>1782938803</v>
      </c>
      <c r="D47" s="63">
        <v>176311676.02999997</v>
      </c>
    </row>
    <row r="48" spans="2:4" x14ac:dyDescent="0.2">
      <c r="B48" s="62" t="s">
        <v>120</v>
      </c>
      <c r="C48" s="63">
        <v>0</v>
      </c>
      <c r="D48" s="63">
        <v>166713.47</v>
      </c>
    </row>
    <row r="49" spans="2:4" x14ac:dyDescent="0.2">
      <c r="B49" s="62" t="s">
        <v>121</v>
      </c>
      <c r="C49" s="63">
        <v>994283654</v>
      </c>
      <c r="D49" s="63">
        <v>200548255.42000002</v>
      </c>
    </row>
    <row r="50" spans="2:4" x14ac:dyDescent="0.2">
      <c r="B50" s="62" t="s">
        <v>122</v>
      </c>
      <c r="C50" s="63">
        <v>85161180</v>
      </c>
      <c r="D50" s="63">
        <v>6348156</v>
      </c>
    </row>
    <row r="51" spans="2:4" x14ac:dyDescent="0.2">
      <c r="B51" s="62" t="s">
        <v>123</v>
      </c>
      <c r="C51" s="63">
        <v>10955106532</v>
      </c>
      <c r="D51" s="63">
        <v>1041893983.9</v>
      </c>
    </row>
    <row r="52" spans="2:4" x14ac:dyDescent="0.2">
      <c r="B52" s="62" t="s">
        <v>124</v>
      </c>
      <c r="C52" s="63">
        <v>303826739</v>
      </c>
      <c r="D52" s="63">
        <v>29258626.230000004</v>
      </c>
    </row>
    <row r="53" spans="2:4" x14ac:dyDescent="0.2">
      <c r="B53" s="62" t="s">
        <v>125</v>
      </c>
      <c r="C53" s="63">
        <v>268430483</v>
      </c>
      <c r="D53" s="63">
        <v>41122601.859999999</v>
      </c>
    </row>
    <row r="54" spans="2:4" x14ac:dyDescent="0.2">
      <c r="B54" s="62" t="s">
        <v>126</v>
      </c>
      <c r="C54" s="63">
        <v>390014498</v>
      </c>
      <c r="D54" s="63">
        <v>21345798.149999999</v>
      </c>
    </row>
    <row r="55" spans="2:4" x14ac:dyDescent="0.2">
      <c r="B55" s="62" t="s">
        <v>127</v>
      </c>
      <c r="C55" s="63">
        <v>14701767</v>
      </c>
      <c r="D55" s="63">
        <v>1354000.25</v>
      </c>
    </row>
    <row r="56" spans="2:4" x14ac:dyDescent="0.2">
      <c r="B56" s="62" t="s">
        <v>128</v>
      </c>
      <c r="C56" s="63">
        <v>116055781</v>
      </c>
      <c r="D56" s="63">
        <v>11786575.35</v>
      </c>
    </row>
    <row r="57" spans="2:4" x14ac:dyDescent="0.2">
      <c r="B57" s="62" t="s">
        <v>129</v>
      </c>
      <c r="C57" s="63">
        <v>11602</v>
      </c>
      <c r="D57" s="63">
        <v>0</v>
      </c>
    </row>
    <row r="58" spans="2:4" x14ac:dyDescent="0.2">
      <c r="B58" s="62" t="s">
        <v>130</v>
      </c>
      <c r="C58" s="63">
        <v>1277</v>
      </c>
      <c r="D58" s="63">
        <v>0</v>
      </c>
    </row>
    <row r="59" spans="2:4" x14ac:dyDescent="0.2">
      <c r="B59" s="62" t="s">
        <v>131</v>
      </c>
      <c r="C59" s="63">
        <v>21569530</v>
      </c>
      <c r="D59" s="63">
        <v>2006449.51</v>
      </c>
    </row>
    <row r="60" spans="2:4" x14ac:dyDescent="0.2">
      <c r="B60" s="62" t="s">
        <v>132</v>
      </c>
      <c r="C60" s="63">
        <v>720618442</v>
      </c>
      <c r="D60" s="63">
        <v>60136873.200000003</v>
      </c>
    </row>
    <row r="61" spans="2:4" ht="15" x14ac:dyDescent="0.25">
      <c r="B61" s="61" t="s">
        <v>65</v>
      </c>
      <c r="C61" s="58">
        <v>441856698156</v>
      </c>
      <c r="D61" s="58">
        <v>39486199857.559975</v>
      </c>
    </row>
    <row r="62" spans="2:4" x14ac:dyDescent="0.2">
      <c r="B62" s="62" t="s">
        <v>133</v>
      </c>
      <c r="C62" s="63">
        <v>275687325621</v>
      </c>
      <c r="D62" s="63">
        <v>25760397455.189991</v>
      </c>
    </row>
    <row r="63" spans="2:4" x14ac:dyDescent="0.2">
      <c r="B63" s="62" t="s">
        <v>134</v>
      </c>
      <c r="C63" s="63">
        <v>48508359286</v>
      </c>
      <c r="D63" s="63">
        <v>3276364372.6300001</v>
      </c>
    </row>
    <row r="64" spans="2:4" x14ac:dyDescent="0.2">
      <c r="B64" s="62" t="s">
        <v>135</v>
      </c>
      <c r="C64" s="63">
        <v>23128326477</v>
      </c>
      <c r="D64" s="63">
        <v>2428591281.8299999</v>
      </c>
    </row>
    <row r="65" spans="2:4" x14ac:dyDescent="0.2">
      <c r="B65" s="62" t="s">
        <v>136</v>
      </c>
      <c r="C65" s="63">
        <v>2050000000</v>
      </c>
      <c r="D65" s="63">
        <v>181467893.12</v>
      </c>
    </row>
    <row r="66" spans="2:4" x14ac:dyDescent="0.2">
      <c r="B66" s="62" t="s">
        <v>137</v>
      </c>
      <c r="C66" s="63">
        <v>7423000256</v>
      </c>
      <c r="D66" s="63">
        <v>513954307.86999995</v>
      </c>
    </row>
    <row r="67" spans="2:4" x14ac:dyDescent="0.2">
      <c r="B67" s="62" t="s">
        <v>138</v>
      </c>
      <c r="C67" s="63">
        <v>28380735</v>
      </c>
      <c r="D67" s="63">
        <v>1638456.08</v>
      </c>
    </row>
    <row r="68" spans="2:4" x14ac:dyDescent="0.2">
      <c r="B68" s="62" t="s">
        <v>139</v>
      </c>
      <c r="C68" s="63">
        <v>2429373</v>
      </c>
      <c r="D68" s="63">
        <v>144617.85999999999</v>
      </c>
    </row>
    <row r="69" spans="2:4" x14ac:dyDescent="0.2">
      <c r="B69" s="62" t="s">
        <v>140</v>
      </c>
      <c r="C69" s="63">
        <v>13762388</v>
      </c>
      <c r="D69" s="63">
        <v>781110.1</v>
      </c>
    </row>
    <row r="70" spans="2:4" x14ac:dyDescent="0.2">
      <c r="B70" s="62" t="s">
        <v>141</v>
      </c>
      <c r="C70" s="63">
        <v>772853490</v>
      </c>
      <c r="D70" s="63">
        <v>40812537.039999999</v>
      </c>
    </row>
    <row r="71" spans="2:4" x14ac:dyDescent="0.2">
      <c r="B71" s="62" t="s">
        <v>142</v>
      </c>
      <c r="C71" s="63">
        <v>44248812</v>
      </c>
      <c r="D71" s="63">
        <v>3661232.3499999996</v>
      </c>
    </row>
    <row r="72" spans="2:4" x14ac:dyDescent="0.2">
      <c r="B72" s="62" t="s">
        <v>143</v>
      </c>
      <c r="C72" s="63">
        <v>32466340</v>
      </c>
      <c r="D72" s="63">
        <v>2108211.77</v>
      </c>
    </row>
    <row r="73" spans="2:4" x14ac:dyDescent="0.2">
      <c r="B73" s="62" t="s">
        <v>144</v>
      </c>
      <c r="C73" s="63">
        <v>397001377</v>
      </c>
      <c r="D73" s="63">
        <v>31642007.940000001</v>
      </c>
    </row>
    <row r="74" spans="2:4" x14ac:dyDescent="0.2">
      <c r="B74" s="62" t="s">
        <v>145</v>
      </c>
      <c r="C74" s="63">
        <v>321541</v>
      </c>
      <c r="D74" s="63">
        <v>26356.09</v>
      </c>
    </row>
    <row r="75" spans="2:4" x14ac:dyDescent="0.2">
      <c r="B75" s="62" t="s">
        <v>146</v>
      </c>
      <c r="C75" s="63">
        <v>21155031548</v>
      </c>
      <c r="D75" s="63">
        <v>1416681409.0999999</v>
      </c>
    </row>
    <row r="76" spans="2:4" x14ac:dyDescent="0.2">
      <c r="B76" s="62" t="s">
        <v>147</v>
      </c>
      <c r="C76" s="63">
        <v>7542697</v>
      </c>
      <c r="D76" s="63">
        <v>1005247.57</v>
      </c>
    </row>
    <row r="77" spans="2:4" x14ac:dyDescent="0.2">
      <c r="B77" s="62" t="s">
        <v>148</v>
      </c>
      <c r="C77" s="63">
        <v>14135877496</v>
      </c>
      <c r="D77" s="63">
        <v>1431634399.1800003</v>
      </c>
    </row>
    <row r="78" spans="2:4" x14ac:dyDescent="0.2">
      <c r="B78" s="62" t="s">
        <v>149</v>
      </c>
      <c r="C78" s="63">
        <v>8920000</v>
      </c>
      <c r="D78" s="63">
        <v>6840000</v>
      </c>
    </row>
    <row r="79" spans="2:4" x14ac:dyDescent="0.2">
      <c r="B79" s="62" t="s">
        <v>150</v>
      </c>
      <c r="C79" s="63">
        <v>587749649</v>
      </c>
      <c r="D79" s="63">
        <v>49827846.07</v>
      </c>
    </row>
    <row r="80" spans="2:4" x14ac:dyDescent="0.2">
      <c r="B80" s="62" t="s">
        <v>151</v>
      </c>
      <c r="C80" s="63">
        <v>1793663</v>
      </c>
      <c r="D80" s="63">
        <v>0</v>
      </c>
    </row>
    <row r="81" spans="2:4" x14ac:dyDescent="0.2">
      <c r="B81" s="62" t="s">
        <v>152</v>
      </c>
      <c r="C81" s="63">
        <v>3918498280</v>
      </c>
      <c r="D81" s="63">
        <v>281232141.44999999</v>
      </c>
    </row>
    <row r="82" spans="2:4" x14ac:dyDescent="0.2">
      <c r="B82" s="62" t="s">
        <v>153</v>
      </c>
      <c r="C82" s="63">
        <v>1883903327</v>
      </c>
      <c r="D82" s="63">
        <v>291270063.53000003</v>
      </c>
    </row>
    <row r="83" spans="2:4" x14ac:dyDescent="0.2">
      <c r="B83" s="62" t="s">
        <v>154</v>
      </c>
      <c r="C83" s="63">
        <v>9603295211</v>
      </c>
      <c r="D83" s="63">
        <v>682872368.98000002</v>
      </c>
    </row>
    <row r="84" spans="2:4" x14ac:dyDescent="0.2">
      <c r="B84" s="62" t="s">
        <v>155</v>
      </c>
      <c r="C84" s="63">
        <v>8664884735</v>
      </c>
      <c r="D84" s="63">
        <v>739239042.13000011</v>
      </c>
    </row>
    <row r="85" spans="2:4" x14ac:dyDescent="0.2">
      <c r="B85" s="62" t="s">
        <v>156</v>
      </c>
      <c r="C85" s="63">
        <v>878381415</v>
      </c>
      <c r="D85" s="63">
        <v>0</v>
      </c>
    </row>
    <row r="86" spans="2:4" x14ac:dyDescent="0.2">
      <c r="B86" s="62" t="s">
        <v>157</v>
      </c>
      <c r="C86" s="63">
        <v>690825817</v>
      </c>
      <c r="D86" s="63">
        <v>51219459.789999999</v>
      </c>
    </row>
    <row r="87" spans="2:4" x14ac:dyDescent="0.2">
      <c r="B87" s="62" t="s">
        <v>158</v>
      </c>
      <c r="C87" s="63">
        <v>14709433505</v>
      </c>
      <c r="D87" s="63">
        <v>1630278322.9099998</v>
      </c>
    </row>
    <row r="88" spans="2:4" x14ac:dyDescent="0.2">
      <c r="B88" s="62" t="s">
        <v>159</v>
      </c>
      <c r="C88" s="63">
        <v>3919530473</v>
      </c>
      <c r="D88" s="63">
        <v>344861425.68000001</v>
      </c>
    </row>
    <row r="89" spans="2:4" x14ac:dyDescent="0.2">
      <c r="B89" s="62" t="s">
        <v>160</v>
      </c>
      <c r="C89" s="63">
        <v>1653141215</v>
      </c>
      <c r="D89" s="63">
        <v>92683631.529999956</v>
      </c>
    </row>
    <row r="90" spans="2:4" x14ac:dyDescent="0.2">
      <c r="B90" s="62" t="s">
        <v>161</v>
      </c>
      <c r="C90" s="63">
        <v>480833682</v>
      </c>
      <c r="D90" s="63">
        <v>28238122.899999999</v>
      </c>
    </row>
    <row r="91" spans="2:4" x14ac:dyDescent="0.2">
      <c r="B91" s="62" t="s">
        <v>162</v>
      </c>
      <c r="C91" s="63">
        <v>167060934</v>
      </c>
      <c r="D91" s="63">
        <v>39159535.100000001</v>
      </c>
    </row>
    <row r="92" spans="2:4" x14ac:dyDescent="0.2">
      <c r="B92" s="62" t="s">
        <v>163</v>
      </c>
      <c r="C92" s="63">
        <v>116125955</v>
      </c>
      <c r="D92" s="63">
        <v>24204337.59</v>
      </c>
    </row>
    <row r="93" spans="2:4" x14ac:dyDescent="0.2">
      <c r="B93" s="62" t="s">
        <v>164</v>
      </c>
      <c r="C93" s="63">
        <v>633333432</v>
      </c>
      <c r="D93" s="63">
        <v>36101209.789999992</v>
      </c>
    </row>
    <row r="94" spans="2:4" x14ac:dyDescent="0.2">
      <c r="B94" s="62" t="s">
        <v>165</v>
      </c>
      <c r="C94" s="63">
        <v>27419081</v>
      </c>
      <c r="D94" s="63">
        <v>3002733.77</v>
      </c>
    </row>
    <row r="95" spans="2:4" x14ac:dyDescent="0.2">
      <c r="B95" s="62" t="s">
        <v>166</v>
      </c>
      <c r="C95" s="63">
        <v>426152326</v>
      </c>
      <c r="D95" s="63">
        <v>66029331.209999993</v>
      </c>
    </row>
    <row r="96" spans="2:4" x14ac:dyDescent="0.2">
      <c r="B96" s="62" t="s">
        <v>167</v>
      </c>
      <c r="C96" s="63">
        <v>4889185</v>
      </c>
      <c r="D96" s="63">
        <v>231468.15000000002</v>
      </c>
    </row>
    <row r="97" spans="2:4" x14ac:dyDescent="0.2">
      <c r="B97" s="62" t="s">
        <v>168</v>
      </c>
      <c r="C97" s="63">
        <v>9373367</v>
      </c>
      <c r="D97" s="63">
        <v>1920679.06</v>
      </c>
    </row>
    <row r="98" spans="2:4" x14ac:dyDescent="0.2">
      <c r="B98" s="62" t="s">
        <v>169</v>
      </c>
      <c r="C98" s="63">
        <v>5633595</v>
      </c>
      <c r="D98" s="63">
        <v>19.760000000000002</v>
      </c>
    </row>
    <row r="99" spans="2:4" x14ac:dyDescent="0.2">
      <c r="B99" s="62" t="s">
        <v>170</v>
      </c>
      <c r="C99" s="63">
        <v>8841302</v>
      </c>
      <c r="D99" s="63">
        <v>79.56</v>
      </c>
    </row>
    <row r="100" spans="2:4" x14ac:dyDescent="0.2">
      <c r="B100" s="62" t="s">
        <v>171</v>
      </c>
      <c r="C100" s="63">
        <v>2331480</v>
      </c>
      <c r="D100" s="63">
        <v>186936.91999999998</v>
      </c>
    </row>
    <row r="101" spans="2:4" x14ac:dyDescent="0.2">
      <c r="B101" s="62" t="s">
        <v>172</v>
      </c>
      <c r="C101" s="63">
        <v>8611116</v>
      </c>
      <c r="D101" s="63">
        <v>1273698.58</v>
      </c>
    </row>
    <row r="102" spans="2:4" x14ac:dyDescent="0.2">
      <c r="B102" s="62" t="s">
        <v>173</v>
      </c>
      <c r="C102" s="63">
        <v>58807974</v>
      </c>
      <c r="D102" s="63">
        <v>24616507.380000003</v>
      </c>
    </row>
    <row r="103" spans="2:4" ht="15" x14ac:dyDescent="0.25">
      <c r="B103" s="61" t="s">
        <v>66</v>
      </c>
      <c r="C103" s="58">
        <v>53090272736</v>
      </c>
      <c r="D103" s="58">
        <v>5059125158.5599995</v>
      </c>
    </row>
    <row r="104" spans="2:4" x14ac:dyDescent="0.2">
      <c r="B104" s="62" t="s">
        <v>174</v>
      </c>
      <c r="C104" s="63">
        <v>43887166830</v>
      </c>
      <c r="D104" s="63">
        <v>4377131298.6599998</v>
      </c>
    </row>
    <row r="105" spans="2:4" x14ac:dyDescent="0.2">
      <c r="B105" s="62" t="s">
        <v>175</v>
      </c>
      <c r="C105" s="63">
        <v>8894051512</v>
      </c>
      <c r="D105" s="63">
        <v>646170539.36999989</v>
      </c>
    </row>
    <row r="106" spans="2:4" x14ac:dyDescent="0.2">
      <c r="B106" s="62" t="s">
        <v>176</v>
      </c>
      <c r="C106" s="63">
        <v>184363923</v>
      </c>
      <c r="D106" s="63">
        <v>17198780.229999997</v>
      </c>
    </row>
    <row r="107" spans="2:4" x14ac:dyDescent="0.2">
      <c r="B107" s="62" t="s">
        <v>177</v>
      </c>
      <c r="C107" s="63">
        <v>104554192</v>
      </c>
      <c r="D107" s="63">
        <v>16304928.200000001</v>
      </c>
    </row>
    <row r="108" spans="2:4" x14ac:dyDescent="0.2">
      <c r="B108" s="62" t="s">
        <v>178</v>
      </c>
      <c r="C108" s="63">
        <v>9131423</v>
      </c>
      <c r="D108" s="63">
        <v>383538</v>
      </c>
    </row>
    <row r="109" spans="2:4" x14ac:dyDescent="0.2">
      <c r="B109" s="62" t="s">
        <v>179</v>
      </c>
      <c r="C109" s="63">
        <v>11004856</v>
      </c>
      <c r="D109" s="63">
        <v>1936074.0999999999</v>
      </c>
    </row>
    <row r="110" spans="2:4" ht="15" x14ac:dyDescent="0.25">
      <c r="B110" s="61" t="s">
        <v>67</v>
      </c>
      <c r="C110" s="58">
        <v>1188226570</v>
      </c>
      <c r="D110" s="58">
        <v>117410250.92999998</v>
      </c>
    </row>
    <row r="111" spans="2:4" x14ac:dyDescent="0.2">
      <c r="B111" s="62" t="s">
        <v>180</v>
      </c>
      <c r="C111" s="63">
        <v>1188226570</v>
      </c>
      <c r="D111" s="63">
        <v>117410250.92999998</v>
      </c>
    </row>
    <row r="112" spans="2:4" ht="15" x14ac:dyDescent="0.25">
      <c r="B112" s="61" t="s">
        <v>68</v>
      </c>
      <c r="C112" s="58">
        <v>1433722</v>
      </c>
      <c r="D112" s="58">
        <v>286389.2</v>
      </c>
    </row>
    <row r="113" spans="2:4" x14ac:dyDescent="0.2">
      <c r="B113" s="62" t="s">
        <v>181</v>
      </c>
      <c r="C113" s="63">
        <v>1433722</v>
      </c>
      <c r="D113" s="63">
        <v>286389.2</v>
      </c>
    </row>
    <row r="114" spans="2:4" ht="15" x14ac:dyDescent="0.25">
      <c r="B114" s="59" t="s">
        <v>69</v>
      </c>
      <c r="C114" s="60">
        <v>2855666989</v>
      </c>
      <c r="D114" s="60">
        <v>282696289.74000001</v>
      </c>
    </row>
    <row r="115" spans="2:4" ht="15" x14ac:dyDescent="0.25">
      <c r="B115" s="61" t="s">
        <v>70</v>
      </c>
      <c r="C115" s="58">
        <v>1215658648</v>
      </c>
      <c r="D115" s="58">
        <v>144506986.30000001</v>
      </c>
    </row>
    <row r="116" spans="2:4" x14ac:dyDescent="0.2">
      <c r="B116" s="62" t="s">
        <v>182</v>
      </c>
      <c r="C116" s="63">
        <v>225265875</v>
      </c>
      <c r="D116" s="63">
        <v>19830577.640000001</v>
      </c>
    </row>
    <row r="117" spans="2:4" x14ac:dyDescent="0.2">
      <c r="B117" s="62" t="s">
        <v>183</v>
      </c>
      <c r="C117" s="63">
        <v>8722900</v>
      </c>
      <c r="D117" s="63">
        <v>0</v>
      </c>
    </row>
    <row r="118" spans="2:4" x14ac:dyDescent="0.2">
      <c r="B118" s="62" t="s">
        <v>184</v>
      </c>
      <c r="C118" s="63">
        <v>981669873</v>
      </c>
      <c r="D118" s="63">
        <v>124676408.66</v>
      </c>
    </row>
    <row r="119" spans="2:4" ht="15" x14ac:dyDescent="0.25">
      <c r="B119" s="61" t="s">
        <v>71</v>
      </c>
      <c r="C119" s="58">
        <v>1640008341</v>
      </c>
      <c r="D119" s="58">
        <v>138189303.44</v>
      </c>
    </row>
    <row r="120" spans="2:4" x14ac:dyDescent="0.2">
      <c r="B120" s="62" t="s">
        <v>185</v>
      </c>
      <c r="C120" s="63">
        <v>1640008341</v>
      </c>
      <c r="D120" s="63">
        <v>138189303.44</v>
      </c>
    </row>
    <row r="121" spans="2:4" ht="15" x14ac:dyDescent="0.25">
      <c r="B121" s="61" t="s">
        <v>186</v>
      </c>
      <c r="C121" s="58">
        <v>0</v>
      </c>
      <c r="D121" s="58">
        <v>0</v>
      </c>
    </row>
    <row r="122" spans="2:4" x14ac:dyDescent="0.2">
      <c r="B122" s="62" t="s">
        <v>187</v>
      </c>
      <c r="C122" s="63">
        <v>0</v>
      </c>
      <c r="D122" s="63">
        <v>0</v>
      </c>
    </row>
    <row r="123" spans="2:4" x14ac:dyDescent="0.2">
      <c r="B123" s="62" t="s">
        <v>188</v>
      </c>
      <c r="C123" s="63">
        <v>0</v>
      </c>
      <c r="D123" s="63">
        <v>0</v>
      </c>
    </row>
    <row r="124" spans="2:4" ht="15" x14ac:dyDescent="0.25">
      <c r="B124" s="59" t="s">
        <v>72</v>
      </c>
      <c r="C124" s="60">
        <v>24530106722</v>
      </c>
      <c r="D124" s="60">
        <v>2437146926.9200001</v>
      </c>
    </row>
    <row r="125" spans="2:4" ht="15" x14ac:dyDescent="0.25">
      <c r="B125" s="61" t="s">
        <v>73</v>
      </c>
      <c r="C125" s="58">
        <v>18916568735</v>
      </c>
      <c r="D125" s="58">
        <v>1877294347.8899996</v>
      </c>
    </row>
    <row r="126" spans="2:4" x14ac:dyDescent="0.2">
      <c r="B126" s="62" t="s">
        <v>189</v>
      </c>
      <c r="C126" s="63">
        <v>2127927</v>
      </c>
      <c r="D126" s="63">
        <v>853658.49</v>
      </c>
    </row>
    <row r="127" spans="2:4" x14ac:dyDescent="0.2">
      <c r="B127" s="62" t="s">
        <v>190</v>
      </c>
      <c r="C127" s="63">
        <v>1180332876</v>
      </c>
      <c r="D127" s="63">
        <v>102993974.33</v>
      </c>
    </row>
    <row r="128" spans="2:4" x14ac:dyDescent="0.2">
      <c r="B128" s="62" t="s">
        <v>191</v>
      </c>
      <c r="C128" s="63">
        <v>30214</v>
      </c>
      <c r="D128" s="63">
        <v>960</v>
      </c>
    </row>
    <row r="129" spans="2:4" x14ac:dyDescent="0.2">
      <c r="B129" s="62" t="s">
        <v>192</v>
      </c>
      <c r="C129" s="63">
        <v>150</v>
      </c>
      <c r="D129" s="63">
        <v>0</v>
      </c>
    </row>
    <row r="130" spans="2:4" x14ac:dyDescent="0.2">
      <c r="B130" s="62" t="s">
        <v>193</v>
      </c>
      <c r="C130" s="63">
        <v>650000000</v>
      </c>
      <c r="D130" s="63">
        <v>73300181.340000004</v>
      </c>
    </row>
    <row r="131" spans="2:4" x14ac:dyDescent="0.2">
      <c r="B131" s="62" t="s">
        <v>194</v>
      </c>
      <c r="C131" s="63">
        <v>1010993</v>
      </c>
      <c r="D131" s="63">
        <v>111385</v>
      </c>
    </row>
    <row r="132" spans="2:4" x14ac:dyDescent="0.2">
      <c r="B132" s="62" t="s">
        <v>195</v>
      </c>
      <c r="C132" s="63">
        <v>374703145</v>
      </c>
      <c r="D132" s="63">
        <v>31438273.150000002</v>
      </c>
    </row>
    <row r="133" spans="2:4" x14ac:dyDescent="0.2">
      <c r="B133" s="62" t="s">
        <v>196</v>
      </c>
      <c r="C133" s="63">
        <v>15102648797</v>
      </c>
      <c r="D133" s="63">
        <v>0</v>
      </c>
    </row>
    <row r="134" spans="2:4" x14ac:dyDescent="0.2">
      <c r="B134" s="62" t="s">
        <v>197</v>
      </c>
      <c r="C134" s="63">
        <v>0</v>
      </c>
      <c r="D134" s="63">
        <v>147716244.68000001</v>
      </c>
    </row>
    <row r="135" spans="2:4" x14ac:dyDescent="0.2">
      <c r="B135" s="62" t="s">
        <v>198</v>
      </c>
      <c r="C135" s="63">
        <v>1605714633</v>
      </c>
      <c r="D135" s="63">
        <v>5231703.2800000012</v>
      </c>
    </row>
    <row r="136" spans="2:4" x14ac:dyDescent="0.2">
      <c r="B136" s="62" t="s">
        <v>199</v>
      </c>
      <c r="C136" s="63">
        <v>0</v>
      </c>
      <c r="D136" s="63">
        <v>1515647937.6199996</v>
      </c>
    </row>
    <row r="137" spans="2:4" x14ac:dyDescent="0.2">
      <c r="B137" s="62" t="s">
        <v>200</v>
      </c>
      <c r="C137" s="63">
        <v>0</v>
      </c>
      <c r="D137" s="63">
        <v>30</v>
      </c>
    </row>
    <row r="138" spans="2:4" ht="15" x14ac:dyDescent="0.25">
      <c r="B138" s="61" t="s">
        <v>74</v>
      </c>
      <c r="C138" s="58">
        <v>5613537987</v>
      </c>
      <c r="D138" s="58">
        <v>559852579.02999997</v>
      </c>
    </row>
    <row r="139" spans="2:4" x14ac:dyDescent="0.2">
      <c r="B139" s="62" t="s">
        <v>201</v>
      </c>
      <c r="C139" s="63">
        <v>34691273</v>
      </c>
      <c r="D139" s="63">
        <v>2875557.59</v>
      </c>
    </row>
    <row r="140" spans="2:4" x14ac:dyDescent="0.2">
      <c r="B140" s="62" t="s">
        <v>202</v>
      </c>
      <c r="C140" s="63">
        <v>1022226589</v>
      </c>
      <c r="D140" s="63">
        <v>124474430.23999999</v>
      </c>
    </row>
    <row r="141" spans="2:4" x14ac:dyDescent="0.2">
      <c r="B141" s="62" t="s">
        <v>203</v>
      </c>
      <c r="C141" s="63">
        <v>4472802449</v>
      </c>
      <c r="D141" s="63">
        <v>342437892.58000004</v>
      </c>
    </row>
    <row r="142" spans="2:4" x14ac:dyDescent="0.2">
      <c r="B142" s="62" t="s">
        <v>204</v>
      </c>
      <c r="C142" s="63">
        <v>0</v>
      </c>
      <c r="D142" s="63">
        <v>20</v>
      </c>
    </row>
    <row r="143" spans="2:4" x14ac:dyDescent="0.2">
      <c r="B143" s="62" t="s">
        <v>205</v>
      </c>
      <c r="C143" s="63">
        <v>69800</v>
      </c>
      <c r="D143" s="63">
        <v>3650</v>
      </c>
    </row>
    <row r="144" spans="2:4" x14ac:dyDescent="0.2">
      <c r="B144" s="62" t="s">
        <v>206</v>
      </c>
      <c r="C144" s="63">
        <v>54558902</v>
      </c>
      <c r="D144" s="63">
        <v>4821400</v>
      </c>
    </row>
    <row r="145" spans="2:4" x14ac:dyDescent="0.2">
      <c r="B145" s="62" t="s">
        <v>207</v>
      </c>
      <c r="C145" s="63">
        <v>644</v>
      </c>
      <c r="D145" s="63">
        <v>0</v>
      </c>
    </row>
    <row r="146" spans="2:4" x14ac:dyDescent="0.2">
      <c r="B146" s="62" t="s">
        <v>208</v>
      </c>
      <c r="C146" s="63">
        <v>237233</v>
      </c>
      <c r="D146" s="63">
        <v>8911.6200000000008</v>
      </c>
    </row>
    <row r="147" spans="2:4" x14ac:dyDescent="0.2">
      <c r="B147" s="62" t="s">
        <v>209</v>
      </c>
      <c r="C147" s="63">
        <v>0</v>
      </c>
      <c r="D147" s="63">
        <v>38376703.859999999</v>
      </c>
    </row>
    <row r="148" spans="2:4" x14ac:dyDescent="0.2">
      <c r="B148" s="62" t="s">
        <v>210</v>
      </c>
      <c r="C148" s="63">
        <v>0</v>
      </c>
      <c r="D148" s="63">
        <v>42540548.089999996</v>
      </c>
    </row>
    <row r="149" spans="2:4" x14ac:dyDescent="0.2">
      <c r="B149" s="62" t="s">
        <v>211</v>
      </c>
      <c r="C149" s="63">
        <v>28951097</v>
      </c>
      <c r="D149" s="63">
        <v>4313465.05</v>
      </c>
    </row>
    <row r="150" spans="2:4" ht="15" x14ac:dyDescent="0.25">
      <c r="B150" s="59" t="s">
        <v>75</v>
      </c>
      <c r="C150" s="60">
        <v>8787404149</v>
      </c>
      <c r="D150" s="60">
        <v>1675627899.45</v>
      </c>
    </row>
    <row r="151" spans="2:4" ht="15" x14ac:dyDescent="0.25">
      <c r="B151" s="61" t="s">
        <v>76</v>
      </c>
      <c r="C151" s="58">
        <v>0</v>
      </c>
      <c r="D151" s="58">
        <v>368653781.5</v>
      </c>
    </row>
    <row r="152" spans="2:4" x14ac:dyDescent="0.2">
      <c r="B152" s="62" t="s">
        <v>212</v>
      </c>
      <c r="C152" s="63">
        <v>0</v>
      </c>
      <c r="D152" s="63">
        <v>368653781.5</v>
      </c>
    </row>
    <row r="153" spans="2:4" ht="15" x14ac:dyDescent="0.25">
      <c r="B153" s="61" t="s">
        <v>77</v>
      </c>
      <c r="C153" s="58">
        <v>8787404149</v>
      </c>
      <c r="D153" s="58">
        <v>1306974117.95</v>
      </c>
    </row>
    <row r="154" spans="2:4" x14ac:dyDescent="0.2">
      <c r="B154" s="62" t="s">
        <v>213</v>
      </c>
      <c r="C154" s="63">
        <v>3500000000</v>
      </c>
      <c r="D154" s="63">
        <v>894103340</v>
      </c>
    </row>
    <row r="155" spans="2:4" x14ac:dyDescent="0.2">
      <c r="B155" s="62" t="s">
        <v>214</v>
      </c>
      <c r="C155" s="63">
        <v>5200000000</v>
      </c>
      <c r="D155" s="63">
        <v>0</v>
      </c>
    </row>
    <row r="156" spans="2:4" x14ac:dyDescent="0.2">
      <c r="B156" s="62" t="s">
        <v>215</v>
      </c>
      <c r="C156" s="63">
        <v>87267496</v>
      </c>
      <c r="D156" s="63">
        <v>0</v>
      </c>
    </row>
    <row r="157" spans="2:4" x14ac:dyDescent="0.2">
      <c r="B157" s="62" t="s">
        <v>216</v>
      </c>
      <c r="C157" s="63">
        <v>96396</v>
      </c>
      <c r="D157" s="63">
        <v>8040.4599999999991</v>
      </c>
    </row>
    <row r="158" spans="2:4" x14ac:dyDescent="0.2">
      <c r="B158" s="62" t="s">
        <v>217</v>
      </c>
      <c r="C158" s="63">
        <v>8138</v>
      </c>
      <c r="D158" s="63">
        <v>0</v>
      </c>
    </row>
    <row r="159" spans="2:4" x14ac:dyDescent="0.2">
      <c r="B159" s="62" t="s">
        <v>218</v>
      </c>
      <c r="C159" s="63">
        <v>28490</v>
      </c>
      <c r="D159" s="63">
        <v>0</v>
      </c>
    </row>
    <row r="160" spans="2:4" x14ac:dyDescent="0.2">
      <c r="B160" s="62" t="s">
        <v>219</v>
      </c>
      <c r="C160" s="63">
        <v>3629</v>
      </c>
      <c r="D160" s="63">
        <v>0</v>
      </c>
    </row>
    <row r="161" spans="2:4" x14ac:dyDescent="0.2">
      <c r="B161" s="62" t="s">
        <v>220</v>
      </c>
      <c r="C161" s="63">
        <v>0</v>
      </c>
      <c r="D161" s="63">
        <v>360.29</v>
      </c>
    </row>
    <row r="162" spans="2:4" x14ac:dyDescent="0.2">
      <c r="B162" s="62" t="s">
        <v>221</v>
      </c>
      <c r="C162" s="63">
        <v>0</v>
      </c>
      <c r="D162" s="63">
        <v>412862377.19999999</v>
      </c>
    </row>
    <row r="163" spans="2:4" ht="15" x14ac:dyDescent="0.25">
      <c r="B163" s="59" t="s">
        <v>222</v>
      </c>
      <c r="C163" s="60">
        <v>2588473130</v>
      </c>
      <c r="D163" s="60">
        <v>2005871.71</v>
      </c>
    </row>
    <row r="164" spans="2:4" ht="15" x14ac:dyDescent="0.25">
      <c r="B164" s="61" t="s">
        <v>223</v>
      </c>
      <c r="C164" s="58">
        <v>1805845</v>
      </c>
      <c r="D164" s="58">
        <v>0</v>
      </c>
    </row>
    <row r="165" spans="2:4" x14ac:dyDescent="0.2">
      <c r="B165" s="62" t="s">
        <v>224</v>
      </c>
      <c r="C165" s="63">
        <v>1805845</v>
      </c>
      <c r="D165" s="63">
        <v>0</v>
      </c>
    </row>
    <row r="166" spans="2:4" ht="15" x14ac:dyDescent="0.25">
      <c r="B166" s="61" t="s">
        <v>225</v>
      </c>
      <c r="C166" s="58">
        <v>1000000000</v>
      </c>
      <c r="D166" s="58">
        <v>0</v>
      </c>
    </row>
    <row r="167" spans="2:4" x14ac:dyDescent="0.2">
      <c r="B167" s="62" t="s">
        <v>634</v>
      </c>
      <c r="C167" s="63">
        <v>0</v>
      </c>
      <c r="D167" s="63">
        <v>0</v>
      </c>
    </row>
    <row r="168" spans="2:4" x14ac:dyDescent="0.2">
      <c r="B168" s="62" t="s">
        <v>226</v>
      </c>
      <c r="C168" s="63">
        <v>1000000000</v>
      </c>
      <c r="D168" s="63">
        <v>0</v>
      </c>
    </row>
    <row r="169" spans="2:4" ht="15" x14ac:dyDescent="0.25">
      <c r="B169" s="61" t="s">
        <v>227</v>
      </c>
      <c r="C169" s="58">
        <v>1586667285</v>
      </c>
      <c r="D169" s="58">
        <v>2005871.71</v>
      </c>
    </row>
    <row r="170" spans="2:4" x14ac:dyDescent="0.2">
      <c r="B170" s="62" t="s">
        <v>228</v>
      </c>
      <c r="C170" s="63">
        <v>1586667285</v>
      </c>
      <c r="D170" s="63">
        <v>0</v>
      </c>
    </row>
    <row r="171" spans="2:4" x14ac:dyDescent="0.2">
      <c r="B171" s="62" t="s">
        <v>635</v>
      </c>
      <c r="C171" s="63">
        <v>0</v>
      </c>
      <c r="D171" s="63">
        <v>2005871.71</v>
      </c>
    </row>
    <row r="172" spans="2:4" ht="15" x14ac:dyDescent="0.25">
      <c r="B172" s="59" t="s">
        <v>78</v>
      </c>
      <c r="C172" s="60">
        <v>1502656173</v>
      </c>
      <c r="D172" s="60">
        <v>94580244.120000005</v>
      </c>
    </row>
    <row r="173" spans="2:4" ht="15" x14ac:dyDescent="0.25">
      <c r="B173" s="61" t="s">
        <v>229</v>
      </c>
      <c r="C173" s="58">
        <v>1502656173</v>
      </c>
      <c r="D173" s="58">
        <v>94580244.120000005</v>
      </c>
    </row>
    <row r="174" spans="2:4" x14ac:dyDescent="0.2">
      <c r="B174" s="62" t="s">
        <v>230</v>
      </c>
      <c r="C174" s="63">
        <v>468502484</v>
      </c>
      <c r="D174" s="63">
        <v>10807233.92</v>
      </c>
    </row>
    <row r="175" spans="2:4" x14ac:dyDescent="0.2">
      <c r="B175" s="62" t="s">
        <v>231</v>
      </c>
      <c r="C175" s="63">
        <v>1034027394</v>
      </c>
      <c r="D175" s="63">
        <v>83721081</v>
      </c>
    </row>
    <row r="176" spans="2:4" x14ac:dyDescent="0.2">
      <c r="B176" s="62" t="s">
        <v>232</v>
      </c>
      <c r="C176" s="63">
        <v>126295</v>
      </c>
      <c r="D176" s="63">
        <v>51929.2</v>
      </c>
    </row>
    <row r="177" spans="2:4" ht="15" x14ac:dyDescent="0.25">
      <c r="B177" s="59" t="s">
        <v>79</v>
      </c>
      <c r="C177" s="60">
        <v>10333155252</v>
      </c>
      <c r="D177" s="60">
        <v>802683380.43000007</v>
      </c>
    </row>
    <row r="178" spans="2:4" ht="15" x14ac:dyDescent="0.25">
      <c r="B178" s="61" t="s">
        <v>233</v>
      </c>
      <c r="C178" s="58">
        <v>10333155252</v>
      </c>
      <c r="D178" s="58">
        <v>802683380.43000007</v>
      </c>
    </row>
    <row r="179" spans="2:4" x14ac:dyDescent="0.2">
      <c r="B179" s="62" t="s">
        <v>234</v>
      </c>
      <c r="C179" s="63">
        <v>0</v>
      </c>
      <c r="D179" s="63">
        <v>3600</v>
      </c>
    </row>
    <row r="180" spans="2:4" x14ac:dyDescent="0.2">
      <c r="B180" s="62" t="s">
        <v>235</v>
      </c>
      <c r="C180" s="63">
        <v>108371331</v>
      </c>
      <c r="D180" s="63">
        <v>4086433.1800000006</v>
      </c>
    </row>
    <row r="181" spans="2:4" x14ac:dyDescent="0.2">
      <c r="B181" s="62" t="s">
        <v>236</v>
      </c>
      <c r="C181" s="63">
        <v>0</v>
      </c>
      <c r="D181" s="63">
        <v>0</v>
      </c>
    </row>
    <row r="182" spans="2:4" x14ac:dyDescent="0.2">
      <c r="B182" s="62" t="s">
        <v>237</v>
      </c>
      <c r="C182" s="63">
        <v>0</v>
      </c>
      <c r="D182" s="63">
        <v>0</v>
      </c>
    </row>
    <row r="183" spans="2:4" x14ac:dyDescent="0.2">
      <c r="B183" s="62" t="s">
        <v>238</v>
      </c>
      <c r="C183" s="63">
        <v>10224783921</v>
      </c>
      <c r="D183" s="63">
        <v>548788928.75</v>
      </c>
    </row>
    <row r="184" spans="2:4" x14ac:dyDescent="0.2">
      <c r="B184" s="62" t="s">
        <v>239</v>
      </c>
      <c r="C184" s="63">
        <v>0</v>
      </c>
      <c r="D184" s="63">
        <v>248865292.08000001</v>
      </c>
    </row>
    <row r="185" spans="2:4" x14ac:dyDescent="0.2">
      <c r="B185" s="62" t="s">
        <v>240</v>
      </c>
      <c r="C185" s="63">
        <v>0</v>
      </c>
      <c r="D185" s="63">
        <v>939126.41999999993</v>
      </c>
    </row>
    <row r="186" spans="2:4" x14ac:dyDescent="0.2">
      <c r="B186" s="62" t="s">
        <v>636</v>
      </c>
      <c r="C186" s="63">
        <v>0</v>
      </c>
      <c r="D186" s="63">
        <v>0</v>
      </c>
    </row>
    <row r="187" spans="2:4" ht="15" x14ac:dyDescent="0.25">
      <c r="B187" s="53" t="s">
        <v>241</v>
      </c>
      <c r="C187" s="58">
        <v>46576632388</v>
      </c>
      <c r="D187" s="58">
        <v>2448558800</v>
      </c>
    </row>
    <row r="188" spans="2:4" ht="15" x14ac:dyDescent="0.25">
      <c r="B188" s="59" t="s">
        <v>80</v>
      </c>
      <c r="C188" s="60">
        <v>0</v>
      </c>
      <c r="D188" s="60">
        <v>13608800</v>
      </c>
    </row>
    <row r="189" spans="2:4" ht="15" x14ac:dyDescent="0.25">
      <c r="B189" s="61" t="s">
        <v>242</v>
      </c>
      <c r="C189" s="58">
        <v>0</v>
      </c>
      <c r="D189" s="58">
        <v>13608800</v>
      </c>
    </row>
    <row r="190" spans="2:4" x14ac:dyDescent="0.2">
      <c r="B190" s="62" t="s">
        <v>243</v>
      </c>
      <c r="C190" s="63">
        <v>0</v>
      </c>
      <c r="D190" s="63">
        <v>13608800</v>
      </c>
    </row>
    <row r="191" spans="2:4" ht="15" x14ac:dyDescent="0.25">
      <c r="B191" s="59" t="s">
        <v>81</v>
      </c>
      <c r="C191" s="60">
        <v>46576632388</v>
      </c>
      <c r="D191" s="60">
        <v>2434950000</v>
      </c>
    </row>
    <row r="192" spans="2:4" ht="15" x14ac:dyDescent="0.25">
      <c r="B192" s="61" t="s">
        <v>244</v>
      </c>
      <c r="C192" s="58">
        <v>46173737955</v>
      </c>
      <c r="D192" s="58">
        <v>2434950000</v>
      </c>
    </row>
    <row r="193" spans="2:4" x14ac:dyDescent="0.2">
      <c r="B193" s="62" t="s">
        <v>245</v>
      </c>
      <c r="C193" s="63">
        <v>3625612452</v>
      </c>
      <c r="D193" s="63">
        <v>811650000</v>
      </c>
    </row>
    <row r="194" spans="2:4" x14ac:dyDescent="0.2">
      <c r="B194" s="62" t="s">
        <v>246</v>
      </c>
      <c r="C194" s="63">
        <v>3625612452</v>
      </c>
      <c r="D194" s="63">
        <v>811650000</v>
      </c>
    </row>
    <row r="195" spans="2:4" x14ac:dyDescent="0.2">
      <c r="B195" s="62" t="s">
        <v>247</v>
      </c>
      <c r="C195" s="63">
        <v>3625612452</v>
      </c>
      <c r="D195" s="63">
        <v>811650000</v>
      </c>
    </row>
    <row r="196" spans="2:4" x14ac:dyDescent="0.2">
      <c r="B196" s="62" t="s">
        <v>248</v>
      </c>
      <c r="C196" s="63">
        <v>35296900599</v>
      </c>
      <c r="D196" s="63">
        <v>0</v>
      </c>
    </row>
    <row r="197" spans="2:4" ht="15" x14ac:dyDescent="0.25">
      <c r="B197" s="61" t="s">
        <v>249</v>
      </c>
      <c r="C197" s="58">
        <v>402894433</v>
      </c>
      <c r="D197" s="58">
        <v>0</v>
      </c>
    </row>
    <row r="198" spans="2:4" x14ac:dyDescent="0.2">
      <c r="B198" s="62" t="s">
        <v>250</v>
      </c>
      <c r="C198" s="63">
        <v>402894433</v>
      </c>
      <c r="D198" s="63">
        <v>0</v>
      </c>
    </row>
    <row r="199" spans="2:4" ht="15.75" thickBot="1" x14ac:dyDescent="0.3">
      <c r="B199" s="64" t="s">
        <v>4</v>
      </c>
      <c r="C199" s="65">
        <v>871485917331</v>
      </c>
      <c r="D199" s="65">
        <v>75812362434.399994</v>
      </c>
    </row>
    <row r="201" spans="2:4" ht="15" x14ac:dyDescent="0.2">
      <c r="B201" s="66" t="s">
        <v>251</v>
      </c>
    </row>
    <row r="202" spans="2:4" x14ac:dyDescent="0.2">
      <c r="B202" s="2" t="s">
        <v>784</v>
      </c>
    </row>
    <row r="203" spans="2:4" ht="15" x14ac:dyDescent="0.2">
      <c r="B203" s="66" t="s">
        <v>5</v>
      </c>
    </row>
    <row r="301" spans="2:2" x14ac:dyDescent="0.2">
      <c r="B301" s="2" t="s">
        <v>7</v>
      </c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D579-69E0-4EC2-83BD-047862EC578D}">
  <dimension ref="B3:H276"/>
  <sheetViews>
    <sheetView showGridLines="0" workbookViewId="0">
      <selection activeCell="I21" sqref="I21"/>
    </sheetView>
  </sheetViews>
  <sheetFormatPr baseColWidth="10" defaultRowHeight="15" x14ac:dyDescent="0.25"/>
  <cols>
    <col min="2" max="2" width="76" bestFit="1" customWidth="1"/>
    <col min="3" max="3" width="26.7109375" customWidth="1"/>
    <col min="4" max="4" width="10.28515625" bestFit="1" customWidth="1"/>
    <col min="5" max="5" width="11.28515625" customWidth="1"/>
    <col min="6" max="6" width="11" bestFit="1" customWidth="1"/>
    <col min="7" max="7" width="12.5703125" bestFit="1" customWidth="1"/>
  </cols>
  <sheetData>
    <row r="3" spans="2:7" ht="15.75" x14ac:dyDescent="0.25">
      <c r="B3" s="308" t="s">
        <v>713</v>
      </c>
      <c r="C3" s="308"/>
      <c r="D3" s="308"/>
      <c r="E3" s="308"/>
    </row>
    <row r="4" spans="2:7" ht="15.75" thickBot="1" x14ac:dyDescent="0.3">
      <c r="B4" s="309" t="s">
        <v>0</v>
      </c>
      <c r="C4" s="309"/>
      <c r="D4" s="309"/>
      <c r="E4" s="309"/>
      <c r="F4" s="242"/>
      <c r="G4" s="242"/>
    </row>
    <row r="5" spans="2:7" x14ac:dyDescent="0.25">
      <c r="B5" s="310" t="s">
        <v>1</v>
      </c>
      <c r="C5" s="312" t="s">
        <v>714</v>
      </c>
      <c r="D5" s="321" t="s">
        <v>3</v>
      </c>
      <c r="E5" s="322"/>
      <c r="F5" s="317" t="s">
        <v>715</v>
      </c>
      <c r="G5" s="318"/>
    </row>
    <row r="6" spans="2:7" x14ac:dyDescent="0.25">
      <c r="B6" s="311"/>
      <c r="C6" s="315"/>
      <c r="D6" s="319"/>
      <c r="E6" s="323"/>
      <c r="F6" s="319"/>
      <c r="G6" s="320"/>
    </row>
    <row r="7" spans="2:7" ht="15.75" thickBot="1" x14ac:dyDescent="0.3">
      <c r="B7" s="56" t="s">
        <v>716</v>
      </c>
      <c r="C7" s="316"/>
      <c r="D7" s="74">
        <v>2021</v>
      </c>
      <c r="E7" s="75">
        <v>2022</v>
      </c>
      <c r="F7" s="76" t="s">
        <v>717</v>
      </c>
      <c r="G7" s="243" t="s">
        <v>718</v>
      </c>
    </row>
    <row r="8" spans="2:7" x14ac:dyDescent="0.25">
      <c r="B8" s="244" t="s">
        <v>719</v>
      </c>
      <c r="C8" s="57">
        <v>4284940544</v>
      </c>
      <c r="D8" s="245">
        <v>238062600.50000009</v>
      </c>
      <c r="E8" s="245">
        <v>739636382.61000001</v>
      </c>
      <c r="F8" s="245">
        <f>E8-D8</f>
        <v>501573782.1099999</v>
      </c>
      <c r="G8" s="246">
        <f>IFERROR(F8/D8,"0.0%")</f>
        <v>2.1068986941105003</v>
      </c>
    </row>
    <row r="9" spans="2:7" x14ac:dyDescent="0.25">
      <c r="B9" s="247" t="s">
        <v>720</v>
      </c>
      <c r="C9" s="248">
        <v>301221700</v>
      </c>
      <c r="D9" s="249">
        <v>35614238.130000003</v>
      </c>
      <c r="E9" s="249">
        <v>8763849.7799999993</v>
      </c>
      <c r="F9" s="249">
        <f t="shared" ref="F9:F72" si="0">E9-D9</f>
        <v>-26850388.350000001</v>
      </c>
      <c r="G9" s="250">
        <f t="shared" ref="G9:G72" si="1">IFERROR(F9/D9,"0.0%")</f>
        <v>-0.75392286231113603</v>
      </c>
    </row>
    <row r="10" spans="2:7" x14ac:dyDescent="0.25">
      <c r="B10" s="52" t="s">
        <v>721</v>
      </c>
      <c r="C10" s="63">
        <v>37000000</v>
      </c>
      <c r="D10" s="251">
        <v>4694064.8600000003</v>
      </c>
      <c r="E10" s="251">
        <v>2075755.6</v>
      </c>
      <c r="F10" s="251">
        <f t="shared" si="0"/>
        <v>-2618309.2600000002</v>
      </c>
      <c r="G10" s="252">
        <f t="shared" si="1"/>
        <v>-0.55779145326935253</v>
      </c>
    </row>
    <row r="11" spans="2:7" x14ac:dyDescent="0.25">
      <c r="B11" s="52" t="s">
        <v>722</v>
      </c>
      <c r="C11" s="63">
        <v>177510958</v>
      </c>
      <c r="D11" s="251">
        <v>12925583.82</v>
      </c>
      <c r="E11" s="251">
        <v>6043887.9299999997</v>
      </c>
      <c r="F11" s="251">
        <f t="shared" si="0"/>
        <v>-6881695.8900000006</v>
      </c>
      <c r="G11" s="252">
        <f t="shared" si="1"/>
        <v>-0.53240890205298286</v>
      </c>
    </row>
    <row r="12" spans="2:7" x14ac:dyDescent="0.25">
      <c r="B12" s="52" t="s">
        <v>723</v>
      </c>
      <c r="C12" s="63">
        <v>10982479</v>
      </c>
      <c r="D12" s="251">
        <v>0</v>
      </c>
      <c r="E12" s="251">
        <v>0</v>
      </c>
      <c r="F12" s="251">
        <f t="shared" si="0"/>
        <v>0</v>
      </c>
      <c r="G12" s="252" t="str">
        <f t="shared" si="1"/>
        <v>0.0%</v>
      </c>
    </row>
    <row r="13" spans="2:7" x14ac:dyDescent="0.25">
      <c r="B13" s="52" t="s">
        <v>724</v>
      </c>
      <c r="C13" s="63">
        <v>75728263</v>
      </c>
      <c r="D13" s="251">
        <v>17994589.449999999</v>
      </c>
      <c r="E13" s="251">
        <v>644206.25</v>
      </c>
      <c r="F13" s="251">
        <f t="shared" si="0"/>
        <v>-17350383.199999999</v>
      </c>
      <c r="G13" s="252">
        <f t="shared" si="1"/>
        <v>-0.96420000290698493</v>
      </c>
    </row>
    <row r="14" spans="2:7" x14ac:dyDescent="0.25">
      <c r="B14" s="247" t="s">
        <v>725</v>
      </c>
      <c r="C14" s="248">
        <v>1015091260</v>
      </c>
      <c r="D14" s="249">
        <v>25420253.900000002</v>
      </c>
      <c r="E14" s="249">
        <v>74785393.140000001</v>
      </c>
      <c r="F14" s="249">
        <f t="shared" si="0"/>
        <v>49365139.239999995</v>
      </c>
      <c r="G14" s="250">
        <f t="shared" si="1"/>
        <v>1.9419609038602086</v>
      </c>
    </row>
    <row r="15" spans="2:7" x14ac:dyDescent="0.25">
      <c r="B15" s="52" t="s">
        <v>726</v>
      </c>
      <c r="C15" s="63">
        <v>0</v>
      </c>
      <c r="D15" s="251">
        <v>0</v>
      </c>
      <c r="E15" s="251">
        <v>0</v>
      </c>
      <c r="F15" s="251">
        <f t="shared" si="0"/>
        <v>0</v>
      </c>
      <c r="G15" s="252" t="str">
        <f t="shared" si="1"/>
        <v>0.0%</v>
      </c>
    </row>
    <row r="16" spans="2:7" x14ac:dyDescent="0.25">
      <c r="B16" s="52" t="s">
        <v>727</v>
      </c>
      <c r="C16" s="63">
        <v>22497311</v>
      </c>
      <c r="D16" s="251">
        <v>0</v>
      </c>
      <c r="E16" s="251">
        <v>0</v>
      </c>
      <c r="F16" s="251">
        <f t="shared" si="0"/>
        <v>0</v>
      </c>
      <c r="G16" s="252" t="str">
        <f t="shared" si="1"/>
        <v>0.0%</v>
      </c>
    </row>
    <row r="17" spans="2:7" x14ac:dyDescent="0.25">
      <c r="B17" s="52" t="s">
        <v>722</v>
      </c>
      <c r="C17" s="63">
        <v>184918345</v>
      </c>
      <c r="D17" s="251">
        <v>0</v>
      </c>
      <c r="E17" s="251">
        <v>54841179.730000004</v>
      </c>
      <c r="F17" s="251">
        <f t="shared" si="0"/>
        <v>54841179.730000004</v>
      </c>
      <c r="G17" s="252" t="str">
        <f t="shared" si="1"/>
        <v>0.0%</v>
      </c>
    </row>
    <row r="18" spans="2:7" x14ac:dyDescent="0.25">
      <c r="B18" s="52" t="s">
        <v>728</v>
      </c>
      <c r="C18" s="63">
        <v>200661202</v>
      </c>
      <c r="D18" s="251">
        <v>0</v>
      </c>
      <c r="E18" s="251">
        <v>12490000</v>
      </c>
      <c r="F18" s="251">
        <f t="shared" si="0"/>
        <v>12490000</v>
      </c>
      <c r="G18" s="252" t="str">
        <f t="shared" si="1"/>
        <v>0.0%</v>
      </c>
    </row>
    <row r="19" spans="2:7" x14ac:dyDescent="0.25">
      <c r="B19" s="52" t="s">
        <v>729</v>
      </c>
      <c r="C19" s="63">
        <v>133261686</v>
      </c>
      <c r="D19" s="251">
        <v>0</v>
      </c>
      <c r="E19" s="251">
        <v>0</v>
      </c>
      <c r="F19" s="251">
        <f t="shared" si="0"/>
        <v>0</v>
      </c>
      <c r="G19" s="252" t="str">
        <f t="shared" si="1"/>
        <v>0.0%</v>
      </c>
    </row>
    <row r="20" spans="2:7" x14ac:dyDescent="0.25">
      <c r="B20" s="52" t="s">
        <v>730</v>
      </c>
      <c r="C20" s="63">
        <v>60000000</v>
      </c>
      <c r="D20" s="251">
        <v>15765469.25</v>
      </c>
      <c r="E20" s="251">
        <v>154213.41</v>
      </c>
      <c r="F20" s="251">
        <f t="shared" si="0"/>
        <v>-15611255.84</v>
      </c>
      <c r="G20" s="252">
        <f t="shared" si="1"/>
        <v>-0.99021827973816889</v>
      </c>
    </row>
    <row r="21" spans="2:7" x14ac:dyDescent="0.25">
      <c r="B21" s="52" t="s">
        <v>723</v>
      </c>
      <c r="C21" s="63">
        <v>84281946</v>
      </c>
      <c r="D21" s="251">
        <v>0</v>
      </c>
      <c r="E21" s="251">
        <v>7300000</v>
      </c>
      <c r="F21" s="251">
        <f t="shared" si="0"/>
        <v>7300000</v>
      </c>
      <c r="G21" s="252" t="str">
        <f t="shared" si="1"/>
        <v>0.0%</v>
      </c>
    </row>
    <row r="22" spans="2:7" x14ac:dyDescent="0.25">
      <c r="B22" s="52" t="s">
        <v>724</v>
      </c>
      <c r="C22" s="63">
        <v>329470770</v>
      </c>
      <c r="D22" s="251">
        <v>9654784.6500000004</v>
      </c>
      <c r="E22" s="251">
        <v>0</v>
      </c>
      <c r="F22" s="251">
        <f t="shared" si="0"/>
        <v>-9654784.6500000004</v>
      </c>
      <c r="G22" s="252">
        <f t="shared" si="1"/>
        <v>-1</v>
      </c>
    </row>
    <row r="23" spans="2:7" x14ac:dyDescent="0.25">
      <c r="B23" s="247" t="s">
        <v>731</v>
      </c>
      <c r="C23" s="248">
        <v>2054798395</v>
      </c>
      <c r="D23" s="249">
        <v>156212581.32999998</v>
      </c>
      <c r="E23" s="249">
        <v>656087139.68999994</v>
      </c>
      <c r="F23" s="249">
        <f t="shared" si="0"/>
        <v>499874558.35999995</v>
      </c>
      <c r="G23" s="250">
        <f t="shared" si="1"/>
        <v>3.1999634991243893</v>
      </c>
    </row>
    <row r="24" spans="2:7" x14ac:dyDescent="0.25">
      <c r="B24" s="52" t="s">
        <v>727</v>
      </c>
      <c r="C24" s="63">
        <v>87811859</v>
      </c>
      <c r="D24" s="251">
        <v>0</v>
      </c>
      <c r="E24" s="251">
        <v>0</v>
      </c>
      <c r="F24" s="251">
        <f t="shared" si="0"/>
        <v>0</v>
      </c>
      <c r="G24" s="252" t="str">
        <f t="shared" si="1"/>
        <v>0.0%</v>
      </c>
    </row>
    <row r="25" spans="2:7" x14ac:dyDescent="0.25">
      <c r="B25" s="52" t="s">
        <v>722</v>
      </c>
      <c r="C25" s="63">
        <v>137308604</v>
      </c>
      <c r="D25" s="251">
        <v>30133114.439999998</v>
      </c>
      <c r="E25" s="251">
        <v>450475073</v>
      </c>
      <c r="F25" s="251">
        <f t="shared" si="0"/>
        <v>420341958.56</v>
      </c>
      <c r="G25" s="252">
        <f t="shared" si="1"/>
        <v>13.94950261105503</v>
      </c>
    </row>
    <row r="26" spans="2:7" x14ac:dyDescent="0.25">
      <c r="B26" s="52" t="s">
        <v>729</v>
      </c>
      <c r="C26" s="63">
        <v>275575390</v>
      </c>
      <c r="D26" s="251">
        <v>0</v>
      </c>
      <c r="E26" s="251">
        <v>182206223.80000001</v>
      </c>
      <c r="F26" s="251">
        <f t="shared" si="0"/>
        <v>182206223.80000001</v>
      </c>
      <c r="G26" s="252" t="str">
        <f t="shared" si="1"/>
        <v>0.0%</v>
      </c>
    </row>
    <row r="27" spans="2:7" x14ac:dyDescent="0.25">
      <c r="B27" s="52" t="s">
        <v>730</v>
      </c>
      <c r="C27" s="63">
        <v>100000000</v>
      </c>
      <c r="D27" s="251">
        <v>11597870.76</v>
      </c>
      <c r="E27" s="251">
        <v>2738916.52</v>
      </c>
      <c r="F27" s="251">
        <f t="shared" si="0"/>
        <v>-8858954.2400000002</v>
      </c>
      <c r="G27" s="252">
        <f t="shared" si="1"/>
        <v>-0.76384315908690126</v>
      </c>
    </row>
    <row r="28" spans="2:7" x14ac:dyDescent="0.25">
      <c r="B28" s="52" t="s">
        <v>723</v>
      </c>
      <c r="C28" s="63">
        <v>0</v>
      </c>
      <c r="D28" s="251">
        <v>0</v>
      </c>
      <c r="E28" s="251">
        <v>0</v>
      </c>
      <c r="F28" s="251">
        <f t="shared" si="0"/>
        <v>0</v>
      </c>
      <c r="G28" s="252" t="str">
        <f t="shared" si="1"/>
        <v>0.0%</v>
      </c>
    </row>
    <row r="29" spans="2:7" x14ac:dyDescent="0.25">
      <c r="B29" s="52" t="s">
        <v>724</v>
      </c>
      <c r="C29" s="63">
        <v>519707104</v>
      </c>
      <c r="D29" s="251">
        <v>114481596.12999998</v>
      </c>
      <c r="E29" s="251">
        <v>20666926.370000001</v>
      </c>
      <c r="F29" s="251">
        <f t="shared" si="0"/>
        <v>-93814669.759999976</v>
      </c>
      <c r="G29" s="252">
        <f t="shared" si="1"/>
        <v>-0.81947381003902497</v>
      </c>
    </row>
    <row r="30" spans="2:7" x14ac:dyDescent="0.25">
      <c r="B30" s="52" t="s">
        <v>732</v>
      </c>
      <c r="C30" s="63">
        <v>934395438</v>
      </c>
      <c r="D30" s="251">
        <v>0</v>
      </c>
      <c r="E30" s="251">
        <v>0</v>
      </c>
      <c r="F30" s="251">
        <f t="shared" si="0"/>
        <v>0</v>
      </c>
      <c r="G30" s="252" t="str">
        <f t="shared" si="1"/>
        <v>0.0%</v>
      </c>
    </row>
    <row r="31" spans="2:7" x14ac:dyDescent="0.25">
      <c r="B31" s="247" t="s">
        <v>733</v>
      </c>
      <c r="C31" s="248">
        <v>913829189</v>
      </c>
      <c r="D31" s="249">
        <v>20815527.140000001</v>
      </c>
      <c r="E31" s="249">
        <v>0</v>
      </c>
      <c r="F31" s="249">
        <f t="shared" si="0"/>
        <v>-20815527.140000001</v>
      </c>
      <c r="G31" s="250">
        <f t="shared" si="1"/>
        <v>-1</v>
      </c>
    </row>
    <row r="32" spans="2:7" x14ac:dyDescent="0.25">
      <c r="B32" s="52" t="s">
        <v>722</v>
      </c>
      <c r="C32" s="63">
        <v>907752273</v>
      </c>
      <c r="D32" s="251">
        <v>20815527.140000001</v>
      </c>
      <c r="E32" s="251">
        <v>0</v>
      </c>
      <c r="F32" s="251">
        <f t="shared" si="0"/>
        <v>-20815527.140000001</v>
      </c>
      <c r="G32" s="252">
        <f t="shared" si="1"/>
        <v>-1</v>
      </c>
    </row>
    <row r="33" spans="2:7" x14ac:dyDescent="0.25">
      <c r="B33" s="52" t="s">
        <v>723</v>
      </c>
      <c r="C33" s="63">
        <v>6076916</v>
      </c>
      <c r="D33" s="251">
        <v>0</v>
      </c>
      <c r="E33" s="251">
        <v>0</v>
      </c>
      <c r="F33" s="251">
        <f t="shared" si="0"/>
        <v>0</v>
      </c>
      <c r="G33" s="252" t="str">
        <f t="shared" si="1"/>
        <v>0.0%</v>
      </c>
    </row>
    <row r="34" spans="2:7" x14ac:dyDescent="0.25">
      <c r="B34" s="244" t="s">
        <v>734</v>
      </c>
      <c r="C34" s="57">
        <v>1069971636</v>
      </c>
      <c r="D34" s="245">
        <v>36105222.32</v>
      </c>
      <c r="E34" s="245">
        <v>35809619.609999999</v>
      </c>
      <c r="F34" s="245">
        <f t="shared" si="0"/>
        <v>-295602.71000000089</v>
      </c>
      <c r="G34" s="246">
        <f t="shared" si="1"/>
        <v>-8.187256330402258E-3</v>
      </c>
    </row>
    <row r="35" spans="2:7" x14ac:dyDescent="0.25">
      <c r="B35" s="247" t="s">
        <v>735</v>
      </c>
      <c r="C35" s="248">
        <v>671336363</v>
      </c>
      <c r="D35" s="249">
        <v>19568218.52</v>
      </c>
      <c r="E35" s="249">
        <v>25129623.490000002</v>
      </c>
      <c r="F35" s="249">
        <f t="shared" si="0"/>
        <v>5561404.9700000025</v>
      </c>
      <c r="G35" s="250">
        <f t="shared" si="1"/>
        <v>0.28420599270781255</v>
      </c>
    </row>
    <row r="36" spans="2:7" x14ac:dyDescent="0.25">
      <c r="B36" s="52" t="s">
        <v>722</v>
      </c>
      <c r="C36" s="63">
        <v>189080000</v>
      </c>
      <c r="D36" s="251">
        <v>0</v>
      </c>
      <c r="E36" s="251">
        <v>0</v>
      </c>
      <c r="F36" s="251">
        <f t="shared" si="0"/>
        <v>0</v>
      </c>
      <c r="G36" s="252" t="str">
        <f t="shared" si="1"/>
        <v>0.0%</v>
      </c>
    </row>
    <row r="37" spans="2:7" x14ac:dyDescent="0.25">
      <c r="B37" s="52" t="s">
        <v>728</v>
      </c>
      <c r="C37" s="63">
        <v>0</v>
      </c>
      <c r="D37" s="251">
        <v>0</v>
      </c>
      <c r="E37" s="251">
        <v>759325.72</v>
      </c>
      <c r="F37" s="251">
        <f t="shared" si="0"/>
        <v>759325.72</v>
      </c>
      <c r="G37" s="252" t="str">
        <f t="shared" si="1"/>
        <v>0.0%</v>
      </c>
    </row>
    <row r="38" spans="2:7" x14ac:dyDescent="0.25">
      <c r="B38" s="52" t="s">
        <v>729</v>
      </c>
      <c r="C38" s="63">
        <v>9679685</v>
      </c>
      <c r="D38" s="251">
        <v>0</v>
      </c>
      <c r="E38" s="251">
        <v>3215255.47</v>
      </c>
      <c r="F38" s="251">
        <f t="shared" si="0"/>
        <v>3215255.47</v>
      </c>
      <c r="G38" s="252" t="str">
        <f t="shared" si="1"/>
        <v>0.0%</v>
      </c>
    </row>
    <row r="39" spans="2:7" x14ac:dyDescent="0.25">
      <c r="B39" s="52" t="s">
        <v>730</v>
      </c>
      <c r="C39" s="63">
        <v>60000000</v>
      </c>
      <c r="D39" s="251">
        <v>0</v>
      </c>
      <c r="E39" s="251">
        <v>2292518.27</v>
      </c>
      <c r="F39" s="251">
        <f t="shared" si="0"/>
        <v>2292518.27</v>
      </c>
      <c r="G39" s="252" t="str">
        <f t="shared" si="1"/>
        <v>0.0%</v>
      </c>
    </row>
    <row r="40" spans="2:7" x14ac:dyDescent="0.25">
      <c r="B40" s="52" t="s">
        <v>723</v>
      </c>
      <c r="C40" s="63">
        <v>0</v>
      </c>
      <c r="D40" s="251">
        <v>10067096.91</v>
      </c>
      <c r="E40" s="251">
        <v>0</v>
      </c>
      <c r="F40" s="251">
        <f t="shared" si="0"/>
        <v>-10067096.91</v>
      </c>
      <c r="G40" s="252">
        <f t="shared" si="1"/>
        <v>-1</v>
      </c>
    </row>
    <row r="41" spans="2:7" x14ac:dyDescent="0.25">
      <c r="B41" s="52" t="s">
        <v>724</v>
      </c>
      <c r="C41" s="63">
        <v>389933963</v>
      </c>
      <c r="D41" s="251">
        <v>9501121.6099999994</v>
      </c>
      <c r="E41" s="251">
        <v>14545242.24</v>
      </c>
      <c r="F41" s="251">
        <f t="shared" si="0"/>
        <v>5044120.6300000008</v>
      </c>
      <c r="G41" s="252">
        <f t="shared" si="1"/>
        <v>0.5308973863350015</v>
      </c>
    </row>
    <row r="42" spans="2:7" x14ac:dyDescent="0.25">
      <c r="B42" s="52" t="s">
        <v>732</v>
      </c>
      <c r="C42" s="63">
        <v>22642715</v>
      </c>
      <c r="D42" s="251">
        <v>0</v>
      </c>
      <c r="E42" s="251">
        <v>4317281.79</v>
      </c>
      <c r="F42" s="251">
        <f t="shared" si="0"/>
        <v>4317281.79</v>
      </c>
      <c r="G42" s="252" t="str">
        <f t="shared" si="1"/>
        <v>0.0%</v>
      </c>
    </row>
    <row r="43" spans="2:7" x14ac:dyDescent="0.25">
      <c r="B43" s="247" t="s">
        <v>736</v>
      </c>
      <c r="C43" s="248">
        <v>187567971</v>
      </c>
      <c r="D43" s="249">
        <v>2011316.56</v>
      </c>
      <c r="E43" s="249">
        <v>0</v>
      </c>
      <c r="F43" s="249">
        <f t="shared" si="0"/>
        <v>-2011316.56</v>
      </c>
      <c r="G43" s="250">
        <f t="shared" si="1"/>
        <v>-1</v>
      </c>
    </row>
    <row r="44" spans="2:7" x14ac:dyDescent="0.25">
      <c r="B44" s="52" t="s">
        <v>722</v>
      </c>
      <c r="C44" s="63">
        <v>110000000</v>
      </c>
      <c r="D44" s="251">
        <v>2011316.56</v>
      </c>
      <c r="E44" s="251">
        <v>0</v>
      </c>
      <c r="F44" s="251">
        <f t="shared" si="0"/>
        <v>-2011316.56</v>
      </c>
      <c r="G44" s="252">
        <f t="shared" si="1"/>
        <v>-1</v>
      </c>
    </row>
    <row r="45" spans="2:7" x14ac:dyDescent="0.25">
      <c r="B45" s="52" t="s">
        <v>723</v>
      </c>
      <c r="C45" s="63">
        <v>0</v>
      </c>
      <c r="D45" s="251">
        <v>0</v>
      </c>
      <c r="E45" s="251">
        <v>0</v>
      </c>
      <c r="F45" s="251">
        <f t="shared" si="0"/>
        <v>0</v>
      </c>
      <c r="G45" s="252" t="str">
        <f t="shared" si="1"/>
        <v>0.0%</v>
      </c>
    </row>
    <row r="46" spans="2:7" x14ac:dyDescent="0.25">
      <c r="B46" s="52" t="s">
        <v>724</v>
      </c>
      <c r="C46" s="63">
        <v>77567971</v>
      </c>
      <c r="D46" s="251">
        <v>0</v>
      </c>
      <c r="E46" s="251">
        <v>0</v>
      </c>
      <c r="F46" s="251">
        <f t="shared" si="0"/>
        <v>0</v>
      </c>
      <c r="G46" s="252" t="str">
        <f t="shared" si="1"/>
        <v>0.0%</v>
      </c>
    </row>
    <row r="47" spans="2:7" x14ac:dyDescent="0.25">
      <c r="B47" s="247" t="s">
        <v>737</v>
      </c>
      <c r="C47" s="63">
        <v>211067302</v>
      </c>
      <c r="D47" s="251">
        <v>14525687.24</v>
      </c>
      <c r="E47" s="251">
        <v>10679996.120000001</v>
      </c>
      <c r="F47" s="251">
        <f t="shared" si="0"/>
        <v>-3845691.1199999992</v>
      </c>
      <c r="G47" s="252">
        <f t="shared" si="1"/>
        <v>-0.26475106178866059</v>
      </c>
    </row>
    <row r="48" spans="2:7" x14ac:dyDescent="0.25">
      <c r="B48" s="52" t="s">
        <v>722</v>
      </c>
      <c r="C48" s="63">
        <v>100000000</v>
      </c>
      <c r="D48" s="251">
        <v>0</v>
      </c>
      <c r="E48" s="251">
        <v>0</v>
      </c>
      <c r="F48" s="251">
        <f t="shared" si="0"/>
        <v>0</v>
      </c>
      <c r="G48" s="252" t="str">
        <f t="shared" si="1"/>
        <v>0.0%</v>
      </c>
    </row>
    <row r="49" spans="2:7" x14ac:dyDescent="0.25">
      <c r="B49" s="52" t="s">
        <v>729</v>
      </c>
      <c r="C49" s="63">
        <v>0</v>
      </c>
      <c r="D49" s="251">
        <v>0</v>
      </c>
      <c r="E49" s="251">
        <v>0</v>
      </c>
      <c r="F49" s="251">
        <f t="shared" si="0"/>
        <v>0</v>
      </c>
      <c r="G49" s="252" t="str">
        <f t="shared" si="1"/>
        <v>0.0%</v>
      </c>
    </row>
    <row r="50" spans="2:7" x14ac:dyDescent="0.25">
      <c r="B50" s="52" t="s">
        <v>730</v>
      </c>
      <c r="C50" s="63">
        <v>0</v>
      </c>
      <c r="D50" s="251">
        <v>0</v>
      </c>
      <c r="E50" s="251">
        <v>0</v>
      </c>
      <c r="F50" s="251">
        <f t="shared" si="0"/>
        <v>0</v>
      </c>
      <c r="G50" s="252" t="str">
        <f t="shared" si="1"/>
        <v>0.0%</v>
      </c>
    </row>
    <row r="51" spans="2:7" x14ac:dyDescent="0.25">
      <c r="B51" s="52" t="s">
        <v>723</v>
      </c>
      <c r="C51" s="63">
        <v>0</v>
      </c>
      <c r="D51" s="251">
        <v>0</v>
      </c>
      <c r="E51" s="251">
        <v>0</v>
      </c>
      <c r="F51" s="251">
        <f t="shared" si="0"/>
        <v>0</v>
      </c>
      <c r="G51" s="252" t="str">
        <f t="shared" si="1"/>
        <v>0.0%</v>
      </c>
    </row>
    <row r="52" spans="2:7" x14ac:dyDescent="0.25">
      <c r="B52" s="52" t="s">
        <v>724</v>
      </c>
      <c r="C52" s="63">
        <v>111067302</v>
      </c>
      <c r="D52" s="251">
        <v>14525687.24</v>
      </c>
      <c r="E52" s="251">
        <v>10679996.120000001</v>
      </c>
      <c r="F52" s="251">
        <f t="shared" si="0"/>
        <v>-3845691.1199999992</v>
      </c>
      <c r="G52" s="252">
        <f t="shared" si="1"/>
        <v>-0.26475106178866059</v>
      </c>
    </row>
    <row r="53" spans="2:7" x14ac:dyDescent="0.25">
      <c r="B53" s="244" t="s">
        <v>738</v>
      </c>
      <c r="C53" s="57">
        <v>3985133221</v>
      </c>
      <c r="D53" s="245">
        <v>743144297.54000008</v>
      </c>
      <c r="E53" s="245">
        <v>776805855.80000007</v>
      </c>
      <c r="F53" s="245">
        <f t="shared" si="0"/>
        <v>33661558.25999999</v>
      </c>
      <c r="G53" s="246">
        <f t="shared" si="1"/>
        <v>4.529612670302182E-2</v>
      </c>
    </row>
    <row r="54" spans="2:7" x14ac:dyDescent="0.25">
      <c r="B54" s="247" t="s">
        <v>739</v>
      </c>
      <c r="C54" s="248">
        <v>2184745931</v>
      </c>
      <c r="D54" s="249">
        <v>699717327.22000015</v>
      </c>
      <c r="E54" s="249">
        <v>276455778.12</v>
      </c>
      <c r="F54" s="249">
        <f t="shared" si="0"/>
        <v>-423261549.10000014</v>
      </c>
      <c r="G54" s="250">
        <f t="shared" si="1"/>
        <v>-0.60490362698553157</v>
      </c>
    </row>
    <row r="55" spans="2:7" x14ac:dyDescent="0.25">
      <c r="B55" s="52" t="s">
        <v>727</v>
      </c>
      <c r="C55" s="63">
        <v>142049097</v>
      </c>
      <c r="D55" s="251">
        <v>9825198.9100000001</v>
      </c>
      <c r="E55" s="251">
        <v>12294783.140000001</v>
      </c>
      <c r="F55" s="251">
        <f t="shared" si="0"/>
        <v>2469584.2300000004</v>
      </c>
      <c r="G55" s="252">
        <f t="shared" si="1"/>
        <v>0.25135208484038724</v>
      </c>
    </row>
    <row r="56" spans="2:7" x14ac:dyDescent="0.25">
      <c r="B56" s="52" t="s">
        <v>722</v>
      </c>
      <c r="C56" s="63">
        <v>515957851</v>
      </c>
      <c r="D56" s="251">
        <v>160100178.45999998</v>
      </c>
      <c r="E56" s="251">
        <v>0</v>
      </c>
      <c r="F56" s="251">
        <f t="shared" si="0"/>
        <v>-160100178.45999998</v>
      </c>
      <c r="G56" s="252">
        <f t="shared" si="1"/>
        <v>-1</v>
      </c>
    </row>
    <row r="57" spans="2:7" x14ac:dyDescent="0.25">
      <c r="B57" s="52" t="s">
        <v>729</v>
      </c>
      <c r="C57" s="63">
        <v>548506156</v>
      </c>
      <c r="D57" s="251">
        <v>0</v>
      </c>
      <c r="E57" s="251">
        <v>52422899.009999998</v>
      </c>
      <c r="F57" s="251">
        <f t="shared" si="0"/>
        <v>52422899.009999998</v>
      </c>
      <c r="G57" s="252" t="str">
        <f t="shared" si="1"/>
        <v>0.0%</v>
      </c>
    </row>
    <row r="58" spans="2:7" x14ac:dyDescent="0.25">
      <c r="B58" s="52" t="s">
        <v>730</v>
      </c>
      <c r="C58" s="63">
        <v>822757951</v>
      </c>
      <c r="D58" s="251">
        <v>514285954.36000001</v>
      </c>
      <c r="E58" s="251">
        <v>211064338.46000001</v>
      </c>
      <c r="F58" s="251">
        <f t="shared" si="0"/>
        <v>-303221615.89999998</v>
      </c>
      <c r="G58" s="252">
        <f t="shared" si="1"/>
        <v>-0.58959731124164616</v>
      </c>
    </row>
    <row r="59" spans="2:7" x14ac:dyDescent="0.25">
      <c r="B59" s="52" t="s">
        <v>723</v>
      </c>
      <c r="C59" s="63">
        <v>18597757</v>
      </c>
      <c r="D59" s="251">
        <v>0</v>
      </c>
      <c r="E59" s="251">
        <v>0</v>
      </c>
      <c r="F59" s="251">
        <f t="shared" si="0"/>
        <v>0</v>
      </c>
      <c r="G59" s="252" t="str">
        <f t="shared" si="1"/>
        <v>0.0%</v>
      </c>
    </row>
    <row r="60" spans="2:7" x14ac:dyDescent="0.25">
      <c r="B60" s="52" t="s">
        <v>724</v>
      </c>
      <c r="C60" s="63">
        <v>136877119</v>
      </c>
      <c r="D60" s="251">
        <v>15505995.489999998</v>
      </c>
      <c r="E60" s="251">
        <v>673757.51</v>
      </c>
      <c r="F60" s="251">
        <f t="shared" si="0"/>
        <v>-14832237.979999999</v>
      </c>
      <c r="G60" s="252">
        <f t="shared" si="1"/>
        <v>-0.95654858080962846</v>
      </c>
    </row>
    <row r="61" spans="2:7" x14ac:dyDescent="0.25">
      <c r="B61" s="247" t="s">
        <v>740</v>
      </c>
      <c r="C61" s="248">
        <v>635775519</v>
      </c>
      <c r="D61" s="249">
        <v>1623677.44</v>
      </c>
      <c r="E61" s="249">
        <v>444096660.65999997</v>
      </c>
      <c r="F61" s="249">
        <f t="shared" si="0"/>
        <v>442472983.21999997</v>
      </c>
      <c r="G61" s="250">
        <f t="shared" si="1"/>
        <v>272.51286020208545</v>
      </c>
    </row>
    <row r="62" spans="2:7" x14ac:dyDescent="0.25">
      <c r="B62" s="52" t="s">
        <v>727</v>
      </c>
      <c r="C62" s="63">
        <v>0</v>
      </c>
      <c r="D62" s="251">
        <v>0</v>
      </c>
      <c r="E62" s="251">
        <v>0</v>
      </c>
      <c r="F62" s="251">
        <f t="shared" si="0"/>
        <v>0</v>
      </c>
      <c r="G62" s="252" t="str">
        <f t="shared" si="1"/>
        <v>0.0%</v>
      </c>
    </row>
    <row r="63" spans="2:7" x14ac:dyDescent="0.25">
      <c r="B63" s="52" t="s">
        <v>722</v>
      </c>
      <c r="C63" s="63">
        <v>417155181</v>
      </c>
      <c r="D63" s="251">
        <v>1623677.44</v>
      </c>
      <c r="E63" s="251">
        <v>439881939.02999997</v>
      </c>
      <c r="F63" s="251">
        <f t="shared" si="0"/>
        <v>438258261.58999997</v>
      </c>
      <c r="G63" s="252">
        <f t="shared" si="1"/>
        <v>269.91707268532349</v>
      </c>
    </row>
    <row r="64" spans="2:7" x14ac:dyDescent="0.25">
      <c r="B64" s="52" t="s">
        <v>728</v>
      </c>
      <c r="C64" s="63">
        <v>91104925</v>
      </c>
      <c r="D64" s="251">
        <v>0</v>
      </c>
      <c r="E64" s="251">
        <v>2594600</v>
      </c>
      <c r="F64" s="251">
        <f t="shared" si="0"/>
        <v>2594600</v>
      </c>
      <c r="G64" s="252" t="str">
        <f t="shared" si="1"/>
        <v>0.0%</v>
      </c>
    </row>
    <row r="65" spans="2:7" x14ac:dyDescent="0.25">
      <c r="B65" s="52" t="s">
        <v>730</v>
      </c>
      <c r="C65" s="63">
        <v>0</v>
      </c>
      <c r="D65" s="251">
        <v>0</v>
      </c>
      <c r="E65" s="251">
        <v>0</v>
      </c>
      <c r="F65" s="251">
        <f t="shared" si="0"/>
        <v>0</v>
      </c>
      <c r="G65" s="252" t="str">
        <f t="shared" si="1"/>
        <v>0.0%</v>
      </c>
    </row>
    <row r="66" spans="2:7" x14ac:dyDescent="0.25">
      <c r="B66" s="52" t="s">
        <v>723</v>
      </c>
      <c r="C66" s="63">
        <v>25195852</v>
      </c>
      <c r="D66" s="251">
        <v>0</v>
      </c>
      <c r="E66" s="251">
        <v>0</v>
      </c>
      <c r="F66" s="251">
        <f t="shared" si="0"/>
        <v>0</v>
      </c>
      <c r="G66" s="252" t="str">
        <f t="shared" si="1"/>
        <v>0.0%</v>
      </c>
    </row>
    <row r="67" spans="2:7" x14ac:dyDescent="0.25">
      <c r="B67" s="52" t="s">
        <v>724</v>
      </c>
      <c r="C67" s="63">
        <v>85497312</v>
      </c>
      <c r="D67" s="251">
        <v>0</v>
      </c>
      <c r="E67" s="251">
        <v>1620121.63</v>
      </c>
      <c r="F67" s="251">
        <f t="shared" si="0"/>
        <v>1620121.63</v>
      </c>
      <c r="G67" s="252" t="str">
        <f t="shared" si="1"/>
        <v>0.0%</v>
      </c>
    </row>
    <row r="68" spans="2:7" x14ac:dyDescent="0.25">
      <c r="B68" s="52" t="s">
        <v>732</v>
      </c>
      <c r="C68" s="63">
        <v>16822249</v>
      </c>
      <c r="D68" s="251">
        <v>0</v>
      </c>
      <c r="E68" s="251">
        <v>0</v>
      </c>
      <c r="F68" s="251">
        <f t="shared" si="0"/>
        <v>0</v>
      </c>
      <c r="G68" s="252" t="str">
        <f t="shared" si="1"/>
        <v>0.0%</v>
      </c>
    </row>
    <row r="69" spans="2:7" x14ac:dyDescent="0.25">
      <c r="B69" s="247" t="s">
        <v>741</v>
      </c>
      <c r="C69" s="248">
        <v>204788739</v>
      </c>
      <c r="D69" s="249">
        <v>6331602.9500000002</v>
      </c>
      <c r="E69" s="249">
        <v>2658879.39</v>
      </c>
      <c r="F69" s="249">
        <f t="shared" si="0"/>
        <v>-3672723.56</v>
      </c>
      <c r="G69" s="250">
        <f t="shared" si="1"/>
        <v>-0.58006220367940153</v>
      </c>
    </row>
    <row r="70" spans="2:7" x14ac:dyDescent="0.25">
      <c r="B70" s="52" t="s">
        <v>722</v>
      </c>
      <c r="C70" s="63">
        <v>137811114</v>
      </c>
      <c r="D70" s="251">
        <v>6331602.9500000002</v>
      </c>
      <c r="E70" s="251">
        <v>0</v>
      </c>
      <c r="F70" s="251">
        <f t="shared" si="0"/>
        <v>-6331602.9500000002</v>
      </c>
      <c r="G70" s="252">
        <f t="shared" si="1"/>
        <v>-1</v>
      </c>
    </row>
    <row r="71" spans="2:7" x14ac:dyDescent="0.25">
      <c r="B71" s="52" t="s">
        <v>728</v>
      </c>
      <c r="C71" s="63">
        <v>0</v>
      </c>
      <c r="D71" s="251">
        <v>0</v>
      </c>
      <c r="E71" s="251">
        <v>0</v>
      </c>
      <c r="F71" s="251">
        <f t="shared" si="0"/>
        <v>0</v>
      </c>
      <c r="G71" s="252" t="str">
        <f t="shared" si="1"/>
        <v>0.0%</v>
      </c>
    </row>
    <row r="72" spans="2:7" x14ac:dyDescent="0.25">
      <c r="B72" s="52" t="s">
        <v>729</v>
      </c>
      <c r="C72" s="63">
        <v>0</v>
      </c>
      <c r="D72" s="251">
        <v>0</v>
      </c>
      <c r="E72" s="251">
        <v>0</v>
      </c>
      <c r="F72" s="251">
        <f t="shared" si="0"/>
        <v>0</v>
      </c>
      <c r="G72" s="252" t="str">
        <f t="shared" si="1"/>
        <v>0.0%</v>
      </c>
    </row>
    <row r="73" spans="2:7" x14ac:dyDescent="0.25">
      <c r="B73" s="52" t="s">
        <v>724</v>
      </c>
      <c r="C73" s="63">
        <v>66977625</v>
      </c>
      <c r="D73" s="251">
        <v>0</v>
      </c>
      <c r="E73" s="251">
        <v>2658879.39</v>
      </c>
      <c r="F73" s="251">
        <f t="shared" ref="F73:F136" si="2">E73-D73</f>
        <v>2658879.39</v>
      </c>
      <c r="G73" s="252" t="str">
        <f t="shared" ref="G73:G136" si="3">IFERROR(F73/D73,"0.0%")</f>
        <v>0.0%</v>
      </c>
    </row>
    <row r="74" spans="2:7" x14ac:dyDescent="0.25">
      <c r="B74" s="247" t="s">
        <v>742</v>
      </c>
      <c r="C74" s="248">
        <v>959823032</v>
      </c>
      <c r="D74" s="249">
        <v>35471689.93</v>
      </c>
      <c r="E74" s="249">
        <v>53594537.630000003</v>
      </c>
      <c r="F74" s="249">
        <f t="shared" si="2"/>
        <v>18122847.700000003</v>
      </c>
      <c r="G74" s="250">
        <f t="shared" si="3"/>
        <v>0.51091018600364735</v>
      </c>
    </row>
    <row r="75" spans="2:7" x14ac:dyDescent="0.25">
      <c r="B75" s="52" t="s">
        <v>727</v>
      </c>
      <c r="C75" s="63">
        <v>0</v>
      </c>
      <c r="D75" s="251">
        <v>0</v>
      </c>
      <c r="E75" s="251">
        <v>0</v>
      </c>
      <c r="F75" s="251">
        <f t="shared" si="2"/>
        <v>0</v>
      </c>
      <c r="G75" s="252" t="str">
        <f t="shared" si="3"/>
        <v>0.0%</v>
      </c>
    </row>
    <row r="76" spans="2:7" x14ac:dyDescent="0.25">
      <c r="B76" s="52" t="s">
        <v>722</v>
      </c>
      <c r="C76" s="63">
        <v>471723737</v>
      </c>
      <c r="D76" s="251">
        <v>33550695</v>
      </c>
      <c r="E76" s="251">
        <v>46260591.960000001</v>
      </c>
      <c r="F76" s="251">
        <f t="shared" si="2"/>
        <v>12709896.960000001</v>
      </c>
      <c r="G76" s="252">
        <f t="shared" si="3"/>
        <v>0.37882663712331444</v>
      </c>
    </row>
    <row r="77" spans="2:7" x14ac:dyDescent="0.25">
      <c r="B77" s="52" t="s">
        <v>728</v>
      </c>
      <c r="C77" s="63">
        <v>316939253</v>
      </c>
      <c r="D77" s="251">
        <v>0</v>
      </c>
      <c r="E77" s="251">
        <v>3388030.66</v>
      </c>
      <c r="F77" s="251">
        <f t="shared" si="2"/>
        <v>3388030.66</v>
      </c>
      <c r="G77" s="252" t="str">
        <f t="shared" si="3"/>
        <v>0.0%</v>
      </c>
    </row>
    <row r="78" spans="2:7" x14ac:dyDescent="0.25">
      <c r="B78" s="52" t="s">
        <v>730</v>
      </c>
      <c r="C78" s="63">
        <v>0</v>
      </c>
      <c r="D78" s="251">
        <v>0</v>
      </c>
      <c r="E78" s="251">
        <v>0</v>
      </c>
      <c r="F78" s="251">
        <f t="shared" si="2"/>
        <v>0</v>
      </c>
      <c r="G78" s="252" t="str">
        <f t="shared" si="3"/>
        <v>0.0%</v>
      </c>
    </row>
    <row r="79" spans="2:7" x14ac:dyDescent="0.25">
      <c r="B79" s="52" t="s">
        <v>723</v>
      </c>
      <c r="C79" s="63">
        <v>0</v>
      </c>
      <c r="D79" s="251">
        <v>0</v>
      </c>
      <c r="E79" s="251">
        <v>0</v>
      </c>
      <c r="F79" s="251">
        <f t="shared" si="2"/>
        <v>0</v>
      </c>
      <c r="G79" s="252" t="str">
        <f t="shared" si="3"/>
        <v>0.0%</v>
      </c>
    </row>
    <row r="80" spans="2:7" x14ac:dyDescent="0.25">
      <c r="B80" s="52" t="s">
        <v>724</v>
      </c>
      <c r="C80" s="63">
        <v>171160042</v>
      </c>
      <c r="D80" s="251">
        <v>1920994.9300000002</v>
      </c>
      <c r="E80" s="251">
        <v>3945915.01</v>
      </c>
      <c r="F80" s="251">
        <f t="shared" si="2"/>
        <v>2024920.0799999996</v>
      </c>
      <c r="G80" s="252">
        <f t="shared" si="3"/>
        <v>1.0540996482484206</v>
      </c>
    </row>
    <row r="81" spans="2:7" x14ac:dyDescent="0.25">
      <c r="B81" s="244" t="s">
        <v>743</v>
      </c>
      <c r="C81" s="57">
        <v>2397153101</v>
      </c>
      <c r="D81" s="245">
        <v>42196481.749999993</v>
      </c>
      <c r="E81" s="245">
        <v>119104480.08000001</v>
      </c>
      <c r="F81" s="245">
        <f t="shared" si="2"/>
        <v>76907998.330000013</v>
      </c>
      <c r="G81" s="246">
        <f t="shared" si="3"/>
        <v>1.8226163684843233</v>
      </c>
    </row>
    <row r="82" spans="2:7" x14ac:dyDescent="0.25">
      <c r="B82" s="247" t="s">
        <v>744</v>
      </c>
      <c r="C82" s="248">
        <v>681946003</v>
      </c>
      <c r="D82" s="249">
        <v>24707933.539999999</v>
      </c>
      <c r="E82" s="249">
        <v>68371610.180000007</v>
      </c>
      <c r="F82" s="249">
        <f t="shared" si="2"/>
        <v>43663676.640000008</v>
      </c>
      <c r="G82" s="250">
        <f t="shared" si="3"/>
        <v>1.7671925727545084</v>
      </c>
    </row>
    <row r="83" spans="2:7" x14ac:dyDescent="0.25">
      <c r="B83" s="52" t="s">
        <v>745</v>
      </c>
      <c r="C83" s="63">
        <v>0</v>
      </c>
      <c r="D83" s="251">
        <v>0</v>
      </c>
      <c r="E83" s="251">
        <v>61223813.289999999</v>
      </c>
      <c r="F83" s="251">
        <f t="shared" si="2"/>
        <v>61223813.289999999</v>
      </c>
      <c r="G83" s="252" t="str">
        <f t="shared" si="3"/>
        <v>0.0%</v>
      </c>
    </row>
    <row r="84" spans="2:7" x14ac:dyDescent="0.25">
      <c r="B84" s="52" t="s">
        <v>746</v>
      </c>
      <c r="C84" s="63">
        <v>61974902</v>
      </c>
      <c r="D84" s="251">
        <v>0</v>
      </c>
      <c r="E84" s="251">
        <v>0</v>
      </c>
      <c r="F84" s="251">
        <f t="shared" si="2"/>
        <v>0</v>
      </c>
      <c r="G84" s="252" t="str">
        <f t="shared" si="3"/>
        <v>0.0%</v>
      </c>
    </row>
    <row r="85" spans="2:7" x14ac:dyDescent="0.25">
      <c r="B85" s="52" t="s">
        <v>722</v>
      </c>
      <c r="C85" s="63">
        <v>226862072</v>
      </c>
      <c r="D85" s="251">
        <v>0</v>
      </c>
      <c r="E85" s="251">
        <v>0</v>
      </c>
      <c r="F85" s="251">
        <f t="shared" si="2"/>
        <v>0</v>
      </c>
      <c r="G85" s="252" t="str">
        <f t="shared" si="3"/>
        <v>0.0%</v>
      </c>
    </row>
    <row r="86" spans="2:7" x14ac:dyDescent="0.25">
      <c r="B86" s="52" t="s">
        <v>729</v>
      </c>
      <c r="C86" s="63">
        <v>0</v>
      </c>
      <c r="D86" s="251">
        <v>0</v>
      </c>
      <c r="E86" s="251">
        <v>0</v>
      </c>
      <c r="F86" s="251">
        <f t="shared" si="2"/>
        <v>0</v>
      </c>
      <c r="G86" s="252" t="str">
        <f t="shared" si="3"/>
        <v>0.0%</v>
      </c>
    </row>
    <row r="87" spans="2:7" x14ac:dyDescent="0.25">
      <c r="B87" s="52" t="s">
        <v>730</v>
      </c>
      <c r="C87" s="63">
        <v>321917532</v>
      </c>
      <c r="D87" s="251">
        <v>20837251.869999997</v>
      </c>
      <c r="E87" s="251">
        <v>391286.15</v>
      </c>
      <c r="F87" s="251">
        <f t="shared" si="2"/>
        <v>-20445965.719999999</v>
      </c>
      <c r="G87" s="252">
        <f t="shared" si="3"/>
        <v>-0.98122179678773547</v>
      </c>
    </row>
    <row r="88" spans="2:7" x14ac:dyDescent="0.25">
      <c r="B88" s="52" t="s">
        <v>723</v>
      </c>
      <c r="C88" s="63">
        <v>14945875</v>
      </c>
      <c r="D88" s="251">
        <v>0</v>
      </c>
      <c r="E88" s="251">
        <v>0</v>
      </c>
      <c r="F88" s="251">
        <f t="shared" si="2"/>
        <v>0</v>
      </c>
      <c r="G88" s="252" t="str">
        <f t="shared" si="3"/>
        <v>0.0%</v>
      </c>
    </row>
    <row r="89" spans="2:7" x14ac:dyDescent="0.25">
      <c r="B89" s="52" t="s">
        <v>724</v>
      </c>
      <c r="C89" s="63">
        <v>45851831</v>
      </c>
      <c r="D89" s="251">
        <v>1498131.55</v>
      </c>
      <c r="E89" s="251">
        <v>6756510.7400000002</v>
      </c>
      <c r="F89" s="251">
        <f t="shared" si="2"/>
        <v>5258379.1900000004</v>
      </c>
      <c r="G89" s="252">
        <f t="shared" si="3"/>
        <v>3.5099582476585587</v>
      </c>
    </row>
    <row r="90" spans="2:7" x14ac:dyDescent="0.25">
      <c r="B90" s="52" t="s">
        <v>732</v>
      </c>
      <c r="C90" s="63">
        <v>10393791</v>
      </c>
      <c r="D90" s="251">
        <v>2372550.12</v>
      </c>
      <c r="E90" s="251">
        <v>0</v>
      </c>
      <c r="F90" s="251">
        <f t="shared" si="2"/>
        <v>-2372550.12</v>
      </c>
      <c r="G90" s="252">
        <f t="shared" si="3"/>
        <v>-1</v>
      </c>
    </row>
    <row r="91" spans="2:7" x14ac:dyDescent="0.25">
      <c r="B91" s="247" t="s">
        <v>747</v>
      </c>
      <c r="C91" s="248">
        <v>847723630</v>
      </c>
      <c r="D91" s="249">
        <v>0</v>
      </c>
      <c r="E91" s="249">
        <v>36926314.130000003</v>
      </c>
      <c r="F91" s="249">
        <f t="shared" si="2"/>
        <v>36926314.130000003</v>
      </c>
      <c r="G91" s="250" t="str">
        <f t="shared" si="3"/>
        <v>0.0%</v>
      </c>
    </row>
    <row r="92" spans="2:7" x14ac:dyDescent="0.25">
      <c r="B92" s="52" t="s">
        <v>722</v>
      </c>
      <c r="C92" s="63">
        <v>351720000</v>
      </c>
      <c r="D92" s="251">
        <v>0</v>
      </c>
      <c r="E92" s="251">
        <v>13995564.98</v>
      </c>
      <c r="F92" s="251">
        <f t="shared" si="2"/>
        <v>13995564.98</v>
      </c>
      <c r="G92" s="252" t="str">
        <f t="shared" si="3"/>
        <v>0.0%</v>
      </c>
    </row>
    <row r="93" spans="2:7" x14ac:dyDescent="0.25">
      <c r="B93" s="52" t="s">
        <v>729</v>
      </c>
      <c r="C93" s="63">
        <v>88611833</v>
      </c>
      <c r="D93" s="251">
        <v>0</v>
      </c>
      <c r="E93" s="251">
        <v>4500000</v>
      </c>
      <c r="F93" s="251">
        <f t="shared" si="2"/>
        <v>4500000</v>
      </c>
      <c r="G93" s="252" t="str">
        <f t="shared" si="3"/>
        <v>0.0%</v>
      </c>
    </row>
    <row r="94" spans="2:7" x14ac:dyDescent="0.25">
      <c r="B94" s="52" t="s">
        <v>730</v>
      </c>
      <c r="C94" s="63">
        <v>318033537</v>
      </c>
      <c r="D94" s="251">
        <v>0</v>
      </c>
      <c r="E94" s="251">
        <v>2176412.33</v>
      </c>
      <c r="F94" s="251">
        <f t="shared" si="2"/>
        <v>2176412.33</v>
      </c>
      <c r="G94" s="252" t="str">
        <f t="shared" si="3"/>
        <v>0.0%</v>
      </c>
    </row>
    <row r="95" spans="2:7" x14ac:dyDescent="0.25">
      <c r="B95" s="52" t="s">
        <v>724</v>
      </c>
      <c r="C95" s="63">
        <v>89358260</v>
      </c>
      <c r="D95" s="251">
        <v>0</v>
      </c>
      <c r="E95" s="251">
        <v>16254336.82</v>
      </c>
      <c r="F95" s="251">
        <f t="shared" si="2"/>
        <v>16254336.82</v>
      </c>
      <c r="G95" s="252" t="str">
        <f t="shared" si="3"/>
        <v>0.0%</v>
      </c>
    </row>
    <row r="96" spans="2:7" x14ac:dyDescent="0.25">
      <c r="B96" s="247" t="s">
        <v>748</v>
      </c>
      <c r="C96" s="248">
        <v>362786373</v>
      </c>
      <c r="D96" s="249">
        <v>0</v>
      </c>
      <c r="E96" s="249">
        <v>0</v>
      </c>
      <c r="F96" s="249">
        <f t="shared" si="2"/>
        <v>0</v>
      </c>
      <c r="G96" s="250" t="str">
        <f t="shared" si="3"/>
        <v>0.0%</v>
      </c>
    </row>
    <row r="97" spans="2:7" x14ac:dyDescent="0.25">
      <c r="B97" s="52" t="s">
        <v>722</v>
      </c>
      <c r="C97" s="63">
        <v>110000000</v>
      </c>
      <c r="D97" s="251">
        <v>0</v>
      </c>
      <c r="E97" s="251">
        <v>0</v>
      </c>
      <c r="F97" s="251">
        <f t="shared" si="2"/>
        <v>0</v>
      </c>
      <c r="G97" s="252" t="str">
        <f t="shared" si="3"/>
        <v>0.0%</v>
      </c>
    </row>
    <row r="98" spans="2:7" x14ac:dyDescent="0.25">
      <c r="B98" s="52" t="s">
        <v>728</v>
      </c>
      <c r="C98" s="63">
        <v>0</v>
      </c>
      <c r="D98" s="251">
        <v>0</v>
      </c>
      <c r="E98" s="251">
        <v>0</v>
      </c>
      <c r="F98" s="251">
        <f t="shared" si="2"/>
        <v>0</v>
      </c>
      <c r="G98" s="252" t="str">
        <f t="shared" si="3"/>
        <v>0.0%</v>
      </c>
    </row>
    <row r="99" spans="2:7" x14ac:dyDescent="0.25">
      <c r="B99" s="52" t="s">
        <v>729</v>
      </c>
      <c r="C99" s="63">
        <v>0</v>
      </c>
      <c r="D99" s="251">
        <v>0</v>
      </c>
      <c r="E99" s="251">
        <v>0</v>
      </c>
      <c r="F99" s="251">
        <f t="shared" si="2"/>
        <v>0</v>
      </c>
      <c r="G99" s="252" t="str">
        <f t="shared" si="3"/>
        <v>0.0%</v>
      </c>
    </row>
    <row r="100" spans="2:7" x14ac:dyDescent="0.25">
      <c r="B100" s="52" t="s">
        <v>723</v>
      </c>
      <c r="C100" s="63">
        <v>0</v>
      </c>
      <c r="D100" s="251">
        <v>0</v>
      </c>
      <c r="E100" s="251">
        <v>0</v>
      </c>
      <c r="F100" s="251">
        <f t="shared" si="2"/>
        <v>0</v>
      </c>
      <c r="G100" s="252" t="str">
        <f t="shared" si="3"/>
        <v>0.0%</v>
      </c>
    </row>
    <row r="101" spans="2:7" x14ac:dyDescent="0.25">
      <c r="B101" s="52" t="s">
        <v>724</v>
      </c>
      <c r="C101" s="63">
        <v>252786373</v>
      </c>
      <c r="D101" s="251">
        <v>0</v>
      </c>
      <c r="E101" s="251">
        <v>0</v>
      </c>
      <c r="F101" s="251">
        <f t="shared" si="2"/>
        <v>0</v>
      </c>
      <c r="G101" s="252" t="str">
        <f t="shared" si="3"/>
        <v>0.0%</v>
      </c>
    </row>
    <row r="102" spans="2:7" x14ac:dyDescent="0.25">
      <c r="B102" s="52" t="s">
        <v>732</v>
      </c>
      <c r="C102" s="63">
        <v>0</v>
      </c>
      <c r="D102" s="251">
        <v>0</v>
      </c>
      <c r="E102" s="251">
        <v>0</v>
      </c>
      <c r="F102" s="251">
        <f t="shared" si="2"/>
        <v>0</v>
      </c>
      <c r="G102" s="252" t="str">
        <f t="shared" si="3"/>
        <v>0.0%</v>
      </c>
    </row>
    <row r="103" spans="2:7" x14ac:dyDescent="0.25">
      <c r="B103" s="247" t="s">
        <v>749</v>
      </c>
      <c r="C103" s="248">
        <v>494697095</v>
      </c>
      <c r="D103" s="249">
        <v>17370899.140000001</v>
      </c>
      <c r="E103" s="249">
        <v>13274993.02</v>
      </c>
      <c r="F103" s="249">
        <f t="shared" si="2"/>
        <v>-4095906.120000001</v>
      </c>
      <c r="G103" s="250">
        <f t="shared" si="3"/>
        <v>-0.23579125565056969</v>
      </c>
    </row>
    <row r="104" spans="2:7" x14ac:dyDescent="0.25">
      <c r="B104" s="52" t="s">
        <v>722</v>
      </c>
      <c r="C104" s="63">
        <v>130000000</v>
      </c>
      <c r="D104" s="251">
        <v>0</v>
      </c>
      <c r="E104" s="251">
        <v>10486987</v>
      </c>
      <c r="F104" s="251">
        <f t="shared" si="2"/>
        <v>10486987</v>
      </c>
      <c r="G104" s="252" t="str">
        <f t="shared" si="3"/>
        <v>0.0%</v>
      </c>
    </row>
    <row r="105" spans="2:7" x14ac:dyDescent="0.25">
      <c r="B105" s="52" t="s">
        <v>730</v>
      </c>
      <c r="C105" s="63">
        <v>282115004</v>
      </c>
      <c r="D105" s="251">
        <v>0</v>
      </c>
      <c r="E105" s="251">
        <v>2788006.02</v>
      </c>
      <c r="F105" s="251">
        <f t="shared" si="2"/>
        <v>2788006.02</v>
      </c>
      <c r="G105" s="252" t="str">
        <f t="shared" si="3"/>
        <v>0.0%</v>
      </c>
    </row>
    <row r="106" spans="2:7" x14ac:dyDescent="0.25">
      <c r="B106" s="52" t="s">
        <v>724</v>
      </c>
      <c r="C106" s="63">
        <v>82582091</v>
      </c>
      <c r="D106" s="251">
        <v>17370899.140000001</v>
      </c>
      <c r="E106" s="251">
        <v>0</v>
      </c>
      <c r="F106" s="251">
        <f t="shared" si="2"/>
        <v>-17370899.140000001</v>
      </c>
      <c r="G106" s="252">
        <f t="shared" si="3"/>
        <v>-1</v>
      </c>
    </row>
    <row r="107" spans="2:7" x14ac:dyDescent="0.25">
      <c r="B107" s="247" t="s">
        <v>733</v>
      </c>
      <c r="C107" s="248">
        <v>10000000</v>
      </c>
      <c r="D107" s="249">
        <v>117649.07</v>
      </c>
      <c r="E107" s="249">
        <v>531562.75</v>
      </c>
      <c r="F107" s="249">
        <f t="shared" si="2"/>
        <v>413913.68</v>
      </c>
      <c r="G107" s="250">
        <f t="shared" si="3"/>
        <v>3.5182061362661003</v>
      </c>
    </row>
    <row r="108" spans="2:7" x14ac:dyDescent="0.25">
      <c r="B108" s="52" t="s">
        <v>721</v>
      </c>
      <c r="C108" s="63">
        <v>10000000</v>
      </c>
      <c r="D108" s="251">
        <v>117649.06999999999</v>
      </c>
      <c r="E108" s="251">
        <v>531562.75</v>
      </c>
      <c r="F108" s="251">
        <f t="shared" si="2"/>
        <v>413913.68</v>
      </c>
      <c r="G108" s="252">
        <f t="shared" si="3"/>
        <v>3.5182061362661008</v>
      </c>
    </row>
    <row r="109" spans="2:7" x14ac:dyDescent="0.25">
      <c r="B109" s="244" t="s">
        <v>750</v>
      </c>
      <c r="C109" s="57">
        <v>6141541311</v>
      </c>
      <c r="D109" s="245">
        <v>302382524.22000003</v>
      </c>
      <c r="E109" s="245">
        <v>691847683.15999997</v>
      </c>
      <c r="F109" s="245">
        <f t="shared" si="2"/>
        <v>389465158.93999994</v>
      </c>
      <c r="G109" s="246">
        <f t="shared" si="3"/>
        <v>1.2879883185863032</v>
      </c>
    </row>
    <row r="110" spans="2:7" x14ac:dyDescent="0.25">
      <c r="B110" s="247" t="s">
        <v>751</v>
      </c>
      <c r="C110" s="248">
        <v>2952648114</v>
      </c>
      <c r="D110" s="249">
        <v>75269201.839999989</v>
      </c>
      <c r="E110" s="249">
        <v>439788513.87000006</v>
      </c>
      <c r="F110" s="249">
        <f t="shared" si="2"/>
        <v>364519312.03000009</v>
      </c>
      <c r="G110" s="250">
        <f t="shared" si="3"/>
        <v>4.8428746833912237</v>
      </c>
    </row>
    <row r="111" spans="2:7" x14ac:dyDescent="0.25">
      <c r="B111" s="52" t="s">
        <v>727</v>
      </c>
      <c r="C111" s="63">
        <v>5628082</v>
      </c>
      <c r="D111" s="251">
        <v>0</v>
      </c>
      <c r="E111" s="251">
        <v>0</v>
      </c>
      <c r="F111" s="251">
        <f t="shared" si="2"/>
        <v>0</v>
      </c>
      <c r="G111" s="252" t="str">
        <f t="shared" si="3"/>
        <v>0.0%</v>
      </c>
    </row>
    <row r="112" spans="2:7" x14ac:dyDescent="0.25">
      <c r="B112" s="52" t="s">
        <v>722</v>
      </c>
      <c r="C112" s="63">
        <v>233604905</v>
      </c>
      <c r="D112" s="251">
        <v>4603611.83</v>
      </c>
      <c r="E112" s="251">
        <v>415591630.66000003</v>
      </c>
      <c r="F112" s="251">
        <f t="shared" si="2"/>
        <v>410988018.83000004</v>
      </c>
      <c r="G112" s="252">
        <f t="shared" si="3"/>
        <v>89.275124403787984</v>
      </c>
    </row>
    <row r="113" spans="2:7" x14ac:dyDescent="0.25">
      <c r="B113" s="52" t="s">
        <v>728</v>
      </c>
      <c r="C113" s="63">
        <v>2105891782</v>
      </c>
      <c r="D113" s="251">
        <v>70665590.009999976</v>
      </c>
      <c r="E113" s="251">
        <v>23041637.480000004</v>
      </c>
      <c r="F113" s="251">
        <f t="shared" si="2"/>
        <v>-47623952.529999971</v>
      </c>
      <c r="G113" s="252">
        <f t="shared" si="3"/>
        <v>-0.67393412441982936</v>
      </c>
    </row>
    <row r="114" spans="2:7" x14ac:dyDescent="0.25">
      <c r="B114" s="52" t="s">
        <v>729</v>
      </c>
      <c r="C114" s="63">
        <v>0</v>
      </c>
      <c r="D114" s="251">
        <v>0</v>
      </c>
      <c r="E114" s="251">
        <v>0</v>
      </c>
      <c r="F114" s="251">
        <f t="shared" si="2"/>
        <v>0</v>
      </c>
      <c r="G114" s="252" t="str">
        <f t="shared" si="3"/>
        <v>0.0%</v>
      </c>
    </row>
    <row r="115" spans="2:7" x14ac:dyDescent="0.25">
      <c r="B115" s="52" t="s">
        <v>730</v>
      </c>
      <c r="C115" s="63">
        <v>0</v>
      </c>
      <c r="D115" s="251">
        <v>0</v>
      </c>
      <c r="E115" s="251">
        <v>0</v>
      </c>
      <c r="F115" s="251">
        <f t="shared" si="2"/>
        <v>0</v>
      </c>
      <c r="G115" s="252" t="str">
        <f t="shared" si="3"/>
        <v>0.0%</v>
      </c>
    </row>
    <row r="116" spans="2:7" x14ac:dyDescent="0.25">
      <c r="B116" s="52" t="s">
        <v>723</v>
      </c>
      <c r="C116" s="63">
        <v>30347704</v>
      </c>
      <c r="D116" s="251">
        <v>0</v>
      </c>
      <c r="E116" s="251">
        <v>0</v>
      </c>
      <c r="F116" s="251">
        <f t="shared" si="2"/>
        <v>0</v>
      </c>
      <c r="G116" s="252" t="str">
        <f t="shared" si="3"/>
        <v>0.0%</v>
      </c>
    </row>
    <row r="117" spans="2:7" x14ac:dyDescent="0.25">
      <c r="B117" s="52" t="s">
        <v>724</v>
      </c>
      <c r="C117" s="63">
        <v>577175641</v>
      </c>
      <c r="D117" s="251">
        <v>0</v>
      </c>
      <c r="E117" s="251">
        <v>1155245.73</v>
      </c>
      <c r="F117" s="251">
        <f t="shared" si="2"/>
        <v>1155245.73</v>
      </c>
      <c r="G117" s="252" t="str">
        <f t="shared" si="3"/>
        <v>0.0%</v>
      </c>
    </row>
    <row r="118" spans="2:7" x14ac:dyDescent="0.25">
      <c r="B118" s="247" t="s">
        <v>752</v>
      </c>
      <c r="C118" s="248">
        <v>1062071880</v>
      </c>
      <c r="D118" s="249">
        <v>139950558.83999997</v>
      </c>
      <c r="E118" s="249">
        <v>77507247.980000004</v>
      </c>
      <c r="F118" s="249">
        <f t="shared" si="2"/>
        <v>-62443310.85999997</v>
      </c>
      <c r="G118" s="250">
        <f t="shared" si="3"/>
        <v>-0.44618121840720176</v>
      </c>
    </row>
    <row r="119" spans="2:7" x14ac:dyDescent="0.25">
      <c r="B119" s="52" t="s">
        <v>745</v>
      </c>
      <c r="C119" s="63">
        <v>0</v>
      </c>
      <c r="D119" s="251">
        <v>86476319.260000005</v>
      </c>
      <c r="E119" s="251">
        <v>0</v>
      </c>
      <c r="F119" s="251">
        <f t="shared" si="2"/>
        <v>-86476319.260000005</v>
      </c>
      <c r="G119" s="252">
        <f t="shared" si="3"/>
        <v>-1</v>
      </c>
    </row>
    <row r="120" spans="2:7" x14ac:dyDescent="0.25">
      <c r="B120" s="52" t="s">
        <v>722</v>
      </c>
      <c r="C120" s="63">
        <v>660000000</v>
      </c>
      <c r="D120" s="251">
        <v>53474239.579999998</v>
      </c>
      <c r="E120" s="251">
        <v>75275810.200000003</v>
      </c>
      <c r="F120" s="251">
        <f t="shared" si="2"/>
        <v>21801570.620000005</v>
      </c>
      <c r="G120" s="252">
        <f t="shared" si="3"/>
        <v>0.40770230285152204</v>
      </c>
    </row>
    <row r="121" spans="2:7" x14ac:dyDescent="0.25">
      <c r="B121" s="52" t="s">
        <v>729</v>
      </c>
      <c r="C121" s="63">
        <v>7497117</v>
      </c>
      <c r="D121" s="251">
        <v>0</v>
      </c>
      <c r="E121" s="251">
        <v>0</v>
      </c>
      <c r="F121" s="251">
        <f t="shared" si="2"/>
        <v>0</v>
      </c>
      <c r="G121" s="252" t="str">
        <f t="shared" si="3"/>
        <v>0.0%</v>
      </c>
    </row>
    <row r="122" spans="2:7" x14ac:dyDescent="0.25">
      <c r="B122" s="52" t="s">
        <v>730</v>
      </c>
      <c r="C122" s="63">
        <v>0</v>
      </c>
      <c r="D122" s="251">
        <v>0</v>
      </c>
      <c r="E122" s="251">
        <v>0</v>
      </c>
      <c r="F122" s="251">
        <f t="shared" si="2"/>
        <v>0</v>
      </c>
      <c r="G122" s="252" t="str">
        <f t="shared" si="3"/>
        <v>0.0%</v>
      </c>
    </row>
    <row r="123" spans="2:7" x14ac:dyDescent="0.25">
      <c r="B123" s="52" t="s">
        <v>724</v>
      </c>
      <c r="C123" s="63">
        <v>394574763</v>
      </c>
      <c r="D123" s="251">
        <v>0</v>
      </c>
      <c r="E123" s="251">
        <v>2231437.7799999998</v>
      </c>
      <c r="F123" s="251">
        <f t="shared" si="2"/>
        <v>2231437.7799999998</v>
      </c>
      <c r="G123" s="252" t="str">
        <f t="shared" si="3"/>
        <v>0.0%</v>
      </c>
    </row>
    <row r="124" spans="2:7" x14ac:dyDescent="0.25">
      <c r="B124" s="247" t="s">
        <v>753</v>
      </c>
      <c r="C124" s="248">
        <v>1928573868</v>
      </c>
      <c r="D124" s="249">
        <v>78971454.25999999</v>
      </c>
      <c r="E124" s="249">
        <v>172465546.30999997</v>
      </c>
      <c r="F124" s="249">
        <f t="shared" si="2"/>
        <v>93494092.049999982</v>
      </c>
      <c r="G124" s="250">
        <f t="shared" si="3"/>
        <v>1.1838973072749388</v>
      </c>
    </row>
    <row r="125" spans="2:7" x14ac:dyDescent="0.25">
      <c r="B125" s="52" t="s">
        <v>745</v>
      </c>
      <c r="C125" s="63">
        <v>1125000000</v>
      </c>
      <c r="D125" s="251">
        <v>0</v>
      </c>
      <c r="E125" s="251">
        <v>130582448.95999998</v>
      </c>
      <c r="F125" s="251">
        <f t="shared" si="2"/>
        <v>130582448.95999998</v>
      </c>
      <c r="G125" s="252" t="str">
        <f t="shared" si="3"/>
        <v>0.0%</v>
      </c>
    </row>
    <row r="126" spans="2:7" x14ac:dyDescent="0.25">
      <c r="B126" s="52" t="s">
        <v>722</v>
      </c>
      <c r="C126" s="63">
        <v>141715518</v>
      </c>
      <c r="D126" s="251">
        <v>0</v>
      </c>
      <c r="E126" s="251">
        <v>0</v>
      </c>
      <c r="F126" s="251">
        <f t="shared" si="2"/>
        <v>0</v>
      </c>
      <c r="G126" s="252" t="str">
        <f t="shared" si="3"/>
        <v>0.0%</v>
      </c>
    </row>
    <row r="127" spans="2:7" x14ac:dyDescent="0.25">
      <c r="B127" s="52" t="s">
        <v>728</v>
      </c>
      <c r="C127" s="63">
        <v>99976175</v>
      </c>
      <c r="D127" s="251">
        <v>0</v>
      </c>
      <c r="E127" s="251">
        <v>3058011.27</v>
      </c>
      <c r="F127" s="251">
        <f t="shared" si="2"/>
        <v>3058011.27</v>
      </c>
      <c r="G127" s="252" t="str">
        <f t="shared" si="3"/>
        <v>0.0%</v>
      </c>
    </row>
    <row r="128" spans="2:7" x14ac:dyDescent="0.25">
      <c r="B128" s="52" t="s">
        <v>729</v>
      </c>
      <c r="C128" s="63">
        <v>15289807</v>
      </c>
      <c r="D128" s="251">
        <v>0</v>
      </c>
      <c r="E128" s="251">
        <v>0</v>
      </c>
      <c r="F128" s="251">
        <f t="shared" si="2"/>
        <v>0</v>
      </c>
      <c r="G128" s="252" t="str">
        <f t="shared" si="3"/>
        <v>0.0%</v>
      </c>
    </row>
    <row r="129" spans="2:7" x14ac:dyDescent="0.25">
      <c r="B129" s="52" t="s">
        <v>730</v>
      </c>
      <c r="C129" s="63">
        <v>0</v>
      </c>
      <c r="D129" s="251">
        <v>0</v>
      </c>
      <c r="E129" s="251">
        <v>0</v>
      </c>
      <c r="F129" s="251">
        <f t="shared" si="2"/>
        <v>0</v>
      </c>
      <c r="G129" s="252" t="str">
        <f t="shared" si="3"/>
        <v>0.0%</v>
      </c>
    </row>
    <row r="130" spans="2:7" x14ac:dyDescent="0.25">
      <c r="B130" s="52" t="s">
        <v>723</v>
      </c>
      <c r="C130" s="63">
        <v>0</v>
      </c>
      <c r="D130" s="251">
        <v>0</v>
      </c>
      <c r="E130" s="251">
        <v>0</v>
      </c>
      <c r="F130" s="251">
        <f t="shared" si="2"/>
        <v>0</v>
      </c>
      <c r="G130" s="252" t="str">
        <f t="shared" si="3"/>
        <v>0.0%</v>
      </c>
    </row>
    <row r="131" spans="2:7" x14ac:dyDescent="0.25">
      <c r="B131" s="52" t="s">
        <v>724</v>
      </c>
      <c r="C131" s="63">
        <v>546592368</v>
      </c>
      <c r="D131" s="251">
        <v>78971454.25999999</v>
      </c>
      <c r="E131" s="251">
        <v>38825086.079999998</v>
      </c>
      <c r="F131" s="251">
        <f t="shared" si="2"/>
        <v>-40146368.179999992</v>
      </c>
      <c r="G131" s="252">
        <f t="shared" si="3"/>
        <v>-0.50836556773824815</v>
      </c>
    </row>
    <row r="132" spans="2:7" x14ac:dyDescent="0.25">
      <c r="B132" s="247" t="s">
        <v>754</v>
      </c>
      <c r="C132" s="248">
        <v>198247449</v>
      </c>
      <c r="D132" s="249">
        <v>8191309.2800000003</v>
      </c>
      <c r="E132" s="249">
        <v>2086375</v>
      </c>
      <c r="F132" s="249">
        <f t="shared" si="2"/>
        <v>-6104934.2800000003</v>
      </c>
      <c r="G132" s="250">
        <f t="shared" si="3"/>
        <v>-0.74529407586963925</v>
      </c>
    </row>
    <row r="133" spans="2:7" x14ac:dyDescent="0.25">
      <c r="B133" s="52" t="s">
        <v>722</v>
      </c>
      <c r="C133" s="63">
        <v>100000000</v>
      </c>
      <c r="D133" s="251">
        <v>0</v>
      </c>
      <c r="E133" s="251">
        <v>0</v>
      </c>
      <c r="F133" s="251">
        <f t="shared" si="2"/>
        <v>0</v>
      </c>
      <c r="G133" s="252" t="str">
        <f t="shared" si="3"/>
        <v>0.0%</v>
      </c>
    </row>
    <row r="134" spans="2:7" x14ac:dyDescent="0.25">
      <c r="B134" s="52" t="s">
        <v>728</v>
      </c>
      <c r="C134" s="63">
        <v>60000000</v>
      </c>
      <c r="D134" s="251">
        <v>0</v>
      </c>
      <c r="E134" s="251">
        <v>2086375</v>
      </c>
      <c r="F134" s="251">
        <f t="shared" si="2"/>
        <v>2086375</v>
      </c>
      <c r="G134" s="252" t="str">
        <f t="shared" si="3"/>
        <v>0.0%</v>
      </c>
    </row>
    <row r="135" spans="2:7" x14ac:dyDescent="0.25">
      <c r="B135" s="52" t="s">
        <v>730</v>
      </c>
      <c r="C135" s="63">
        <v>0</v>
      </c>
      <c r="D135" s="251">
        <v>0</v>
      </c>
      <c r="E135" s="251">
        <v>0</v>
      </c>
      <c r="F135" s="251">
        <f t="shared" si="2"/>
        <v>0</v>
      </c>
      <c r="G135" s="252" t="str">
        <f t="shared" si="3"/>
        <v>0.0%</v>
      </c>
    </row>
    <row r="136" spans="2:7" x14ac:dyDescent="0.25">
      <c r="B136" s="52" t="s">
        <v>723</v>
      </c>
      <c r="C136" s="63">
        <v>0</v>
      </c>
      <c r="D136" s="251">
        <v>0</v>
      </c>
      <c r="E136" s="251">
        <v>0</v>
      </c>
      <c r="F136" s="251">
        <f t="shared" si="2"/>
        <v>0</v>
      </c>
      <c r="G136" s="252" t="str">
        <f t="shared" si="3"/>
        <v>0.0%</v>
      </c>
    </row>
    <row r="137" spans="2:7" x14ac:dyDescent="0.25">
      <c r="B137" s="52" t="s">
        <v>724</v>
      </c>
      <c r="C137" s="63">
        <v>38247449</v>
      </c>
      <c r="D137" s="251">
        <v>8191309.2800000003</v>
      </c>
      <c r="E137" s="251">
        <v>0</v>
      </c>
      <c r="F137" s="251">
        <f t="shared" ref="F137:F200" si="4">E137-D137</f>
        <v>-8191309.2800000003</v>
      </c>
      <c r="G137" s="252">
        <f t="shared" ref="G137:G200" si="5">IFERROR(F137/D137,"0.0%")</f>
        <v>-1</v>
      </c>
    </row>
    <row r="138" spans="2:7" x14ac:dyDescent="0.25">
      <c r="B138" s="247" t="s">
        <v>733</v>
      </c>
      <c r="C138" s="248">
        <v>0</v>
      </c>
      <c r="D138" s="249">
        <v>0</v>
      </c>
      <c r="E138" s="249">
        <v>0</v>
      </c>
      <c r="F138" s="249">
        <f t="shared" si="4"/>
        <v>0</v>
      </c>
      <c r="G138" s="250" t="str">
        <f t="shared" si="5"/>
        <v>0.0%</v>
      </c>
    </row>
    <row r="139" spans="2:7" x14ac:dyDescent="0.25">
      <c r="B139" s="52" t="s">
        <v>722</v>
      </c>
      <c r="C139" s="63">
        <v>0</v>
      </c>
      <c r="D139" s="251">
        <v>0</v>
      </c>
      <c r="E139" s="251">
        <v>0</v>
      </c>
      <c r="F139" s="251">
        <f t="shared" si="4"/>
        <v>0</v>
      </c>
      <c r="G139" s="252" t="str">
        <f t="shared" si="5"/>
        <v>0.0%</v>
      </c>
    </row>
    <row r="140" spans="2:7" x14ac:dyDescent="0.25">
      <c r="B140" s="244" t="s">
        <v>755</v>
      </c>
      <c r="C140" s="57">
        <v>2208173993</v>
      </c>
      <c r="D140" s="245">
        <v>483089943.28000009</v>
      </c>
      <c r="E140" s="245">
        <v>212856420.13999996</v>
      </c>
      <c r="F140" s="245">
        <f t="shared" si="4"/>
        <v>-270233523.1400001</v>
      </c>
      <c r="G140" s="246">
        <f t="shared" si="5"/>
        <v>-0.55938552830393351</v>
      </c>
    </row>
    <row r="141" spans="2:7" x14ac:dyDescent="0.25">
      <c r="B141" s="247" t="s">
        <v>756</v>
      </c>
      <c r="C141" s="248">
        <v>1116546664</v>
      </c>
      <c r="D141" s="249">
        <v>63654925.359999985</v>
      </c>
      <c r="E141" s="249">
        <v>34190973.359999999</v>
      </c>
      <c r="F141" s="249">
        <f t="shared" si="4"/>
        <v>-29463951.999999985</v>
      </c>
      <c r="G141" s="250">
        <f t="shared" si="5"/>
        <v>-0.46286994813624888</v>
      </c>
    </row>
    <row r="142" spans="2:7" x14ac:dyDescent="0.25">
      <c r="B142" s="52" t="s">
        <v>722</v>
      </c>
      <c r="C142" s="63">
        <v>142864941</v>
      </c>
      <c r="D142" s="251">
        <v>9658611.6099999994</v>
      </c>
      <c r="E142" s="251">
        <v>4693164.4000000004</v>
      </c>
      <c r="F142" s="251">
        <f t="shared" si="4"/>
        <v>-4965447.209999999</v>
      </c>
      <c r="G142" s="252">
        <f t="shared" si="5"/>
        <v>-0.51409533900908133</v>
      </c>
    </row>
    <row r="143" spans="2:7" x14ac:dyDescent="0.25">
      <c r="B143" s="52" t="s">
        <v>728</v>
      </c>
      <c r="C143" s="63">
        <v>0</v>
      </c>
      <c r="D143" s="251">
        <v>37351487</v>
      </c>
      <c r="E143" s="251">
        <v>16363801.51</v>
      </c>
      <c r="F143" s="251">
        <f t="shared" si="4"/>
        <v>-20987685.490000002</v>
      </c>
      <c r="G143" s="252">
        <f t="shared" si="5"/>
        <v>-0.56189691965945032</v>
      </c>
    </row>
    <row r="144" spans="2:7" x14ac:dyDescent="0.25">
      <c r="B144" s="52" t="s">
        <v>729</v>
      </c>
      <c r="C144" s="63">
        <v>0</v>
      </c>
      <c r="D144" s="251">
        <v>0</v>
      </c>
      <c r="E144" s="251">
        <v>0</v>
      </c>
      <c r="F144" s="251">
        <f t="shared" si="4"/>
        <v>0</v>
      </c>
      <c r="G144" s="252" t="str">
        <f t="shared" si="5"/>
        <v>0.0%</v>
      </c>
    </row>
    <row r="145" spans="2:7" x14ac:dyDescent="0.25">
      <c r="B145" s="52" t="s">
        <v>730</v>
      </c>
      <c r="C145" s="63">
        <v>0</v>
      </c>
      <c r="D145" s="251">
        <v>0</v>
      </c>
      <c r="E145" s="251">
        <v>0</v>
      </c>
      <c r="F145" s="251">
        <f t="shared" si="4"/>
        <v>0</v>
      </c>
      <c r="G145" s="252" t="str">
        <f t="shared" si="5"/>
        <v>0.0%</v>
      </c>
    </row>
    <row r="146" spans="2:7" x14ac:dyDescent="0.25">
      <c r="B146" s="52" t="s">
        <v>723</v>
      </c>
      <c r="C146" s="63">
        <v>5128364</v>
      </c>
      <c r="D146" s="251">
        <v>0</v>
      </c>
      <c r="E146" s="251">
        <v>0</v>
      </c>
      <c r="F146" s="251">
        <f t="shared" si="4"/>
        <v>0</v>
      </c>
      <c r="G146" s="252" t="str">
        <f t="shared" si="5"/>
        <v>0.0%</v>
      </c>
    </row>
    <row r="147" spans="2:7" x14ac:dyDescent="0.25">
      <c r="B147" s="52" t="s">
        <v>724</v>
      </c>
      <c r="C147" s="63">
        <v>291923846</v>
      </c>
      <c r="D147" s="251">
        <v>16644826.75</v>
      </c>
      <c r="E147" s="251">
        <v>13134007.449999999</v>
      </c>
      <c r="F147" s="251">
        <f t="shared" si="4"/>
        <v>-3510819.3000000007</v>
      </c>
      <c r="G147" s="252">
        <f t="shared" si="5"/>
        <v>-0.21092555379106009</v>
      </c>
    </row>
    <row r="148" spans="2:7" x14ac:dyDescent="0.25">
      <c r="B148" s="52" t="s">
        <v>732</v>
      </c>
      <c r="C148" s="63">
        <v>676629513</v>
      </c>
      <c r="D148" s="251">
        <v>0</v>
      </c>
      <c r="E148" s="251">
        <v>0</v>
      </c>
      <c r="F148" s="251">
        <f t="shared" si="4"/>
        <v>0</v>
      </c>
      <c r="G148" s="252" t="str">
        <f t="shared" si="5"/>
        <v>0.0%</v>
      </c>
    </row>
    <row r="149" spans="2:7" x14ac:dyDescent="0.25">
      <c r="B149" s="247" t="s">
        <v>757</v>
      </c>
      <c r="C149" s="248">
        <v>499506966</v>
      </c>
      <c r="D149" s="249">
        <v>358406957.15000004</v>
      </c>
      <c r="E149" s="249">
        <v>63764554.88000001</v>
      </c>
      <c r="F149" s="249">
        <f t="shared" si="4"/>
        <v>-294642402.27000004</v>
      </c>
      <c r="G149" s="250">
        <f t="shared" si="5"/>
        <v>-0.82208895891127098</v>
      </c>
    </row>
    <row r="150" spans="2:7" x14ac:dyDescent="0.25">
      <c r="B150" s="52" t="s">
        <v>727</v>
      </c>
      <c r="C150" s="63">
        <v>71206749</v>
      </c>
      <c r="D150" s="251">
        <v>0</v>
      </c>
      <c r="E150" s="251">
        <v>3936633.49</v>
      </c>
      <c r="F150" s="251">
        <f t="shared" si="4"/>
        <v>3936633.49</v>
      </c>
      <c r="G150" s="252" t="str">
        <f t="shared" si="5"/>
        <v>0.0%</v>
      </c>
    </row>
    <row r="151" spans="2:7" x14ac:dyDescent="0.25">
      <c r="B151" s="52" t="s">
        <v>721</v>
      </c>
      <c r="C151" s="63">
        <v>0</v>
      </c>
      <c r="D151" s="251">
        <v>0</v>
      </c>
      <c r="E151" s="251">
        <v>0</v>
      </c>
      <c r="F151" s="251">
        <f t="shared" si="4"/>
        <v>0</v>
      </c>
      <c r="G151" s="252" t="str">
        <f t="shared" si="5"/>
        <v>0.0%</v>
      </c>
    </row>
    <row r="152" spans="2:7" x14ac:dyDescent="0.25">
      <c r="B152" s="52" t="s">
        <v>722</v>
      </c>
      <c r="C152" s="63">
        <v>344000000</v>
      </c>
      <c r="D152" s="251">
        <v>309230868.88</v>
      </c>
      <c r="E152" s="251">
        <v>35181.919999999998</v>
      </c>
      <c r="F152" s="251">
        <f t="shared" si="4"/>
        <v>-309195686.95999998</v>
      </c>
      <c r="G152" s="252">
        <f t="shared" si="5"/>
        <v>-0.99988622765855351</v>
      </c>
    </row>
    <row r="153" spans="2:7" x14ac:dyDescent="0.25">
      <c r="B153" s="52" t="s">
        <v>758</v>
      </c>
      <c r="C153" s="63">
        <v>0</v>
      </c>
      <c r="D153" s="251">
        <v>0</v>
      </c>
      <c r="E153" s="251">
        <v>0</v>
      </c>
      <c r="F153" s="251">
        <f t="shared" si="4"/>
        <v>0</v>
      </c>
      <c r="G153" s="252" t="str">
        <f t="shared" si="5"/>
        <v>0.0%</v>
      </c>
    </row>
    <row r="154" spans="2:7" x14ac:dyDescent="0.25">
      <c r="B154" s="52" t="s">
        <v>728</v>
      </c>
      <c r="C154" s="63">
        <v>0</v>
      </c>
      <c r="D154" s="251">
        <v>36184587.669999994</v>
      </c>
      <c r="E154" s="251">
        <v>58028068.410000004</v>
      </c>
      <c r="F154" s="251">
        <f t="shared" si="4"/>
        <v>21843480.74000001</v>
      </c>
      <c r="G154" s="252">
        <f t="shared" si="5"/>
        <v>0.60366808485453749</v>
      </c>
    </row>
    <row r="155" spans="2:7" x14ac:dyDescent="0.25">
      <c r="B155" s="52" t="s">
        <v>729</v>
      </c>
      <c r="C155" s="63">
        <v>0</v>
      </c>
      <c r="D155" s="251">
        <v>0</v>
      </c>
      <c r="E155" s="251">
        <v>1764671.06</v>
      </c>
      <c r="F155" s="251">
        <f t="shared" si="4"/>
        <v>1764671.06</v>
      </c>
      <c r="G155" s="252" t="str">
        <f t="shared" si="5"/>
        <v>0.0%</v>
      </c>
    </row>
    <row r="156" spans="2:7" x14ac:dyDescent="0.25">
      <c r="B156" s="52" t="s">
        <v>730</v>
      </c>
      <c r="C156" s="63">
        <v>0</v>
      </c>
      <c r="D156" s="251">
        <v>0</v>
      </c>
      <c r="E156" s="251">
        <v>0</v>
      </c>
      <c r="F156" s="251">
        <f t="shared" si="4"/>
        <v>0</v>
      </c>
      <c r="G156" s="252" t="str">
        <f t="shared" si="5"/>
        <v>0.0%</v>
      </c>
    </row>
    <row r="157" spans="2:7" x14ac:dyDescent="0.25">
      <c r="B157" s="52" t="s">
        <v>723</v>
      </c>
      <c r="C157" s="63">
        <v>6605027</v>
      </c>
      <c r="D157" s="251">
        <v>0</v>
      </c>
      <c r="E157" s="251">
        <v>0</v>
      </c>
      <c r="F157" s="251">
        <f t="shared" si="4"/>
        <v>0</v>
      </c>
      <c r="G157" s="252" t="str">
        <f t="shared" si="5"/>
        <v>0.0%</v>
      </c>
    </row>
    <row r="158" spans="2:7" x14ac:dyDescent="0.25">
      <c r="B158" s="52" t="s">
        <v>724</v>
      </c>
      <c r="C158" s="63">
        <v>77695190</v>
      </c>
      <c r="D158" s="251">
        <v>12991500.6</v>
      </c>
      <c r="E158" s="251">
        <v>0</v>
      </c>
      <c r="F158" s="251">
        <f t="shared" si="4"/>
        <v>-12991500.6</v>
      </c>
      <c r="G158" s="252">
        <f t="shared" si="5"/>
        <v>-1</v>
      </c>
    </row>
    <row r="159" spans="2:7" x14ac:dyDescent="0.25">
      <c r="B159" s="52" t="s">
        <v>732</v>
      </c>
      <c r="C159" s="63">
        <v>0</v>
      </c>
      <c r="D159" s="251">
        <v>0</v>
      </c>
      <c r="E159" s="251">
        <v>0</v>
      </c>
      <c r="F159" s="251">
        <f t="shared" si="4"/>
        <v>0</v>
      </c>
      <c r="G159" s="252" t="str">
        <f t="shared" si="5"/>
        <v>0.0%</v>
      </c>
    </row>
    <row r="160" spans="2:7" x14ac:dyDescent="0.25">
      <c r="B160" s="247" t="s">
        <v>759</v>
      </c>
      <c r="C160" s="248">
        <v>158831593</v>
      </c>
      <c r="D160" s="249">
        <v>36243436.409999996</v>
      </c>
      <c r="E160" s="249">
        <v>108181495.12</v>
      </c>
      <c r="F160" s="249">
        <f t="shared" si="4"/>
        <v>71938058.710000008</v>
      </c>
      <c r="G160" s="250">
        <f t="shared" si="5"/>
        <v>1.9848575586544392</v>
      </c>
    </row>
    <row r="161" spans="2:7" x14ac:dyDescent="0.25">
      <c r="B161" s="52" t="s">
        <v>727</v>
      </c>
      <c r="C161" s="63">
        <v>28691424</v>
      </c>
      <c r="D161" s="251">
        <v>0</v>
      </c>
      <c r="E161" s="251">
        <v>0</v>
      </c>
      <c r="F161" s="251">
        <f t="shared" si="4"/>
        <v>0</v>
      </c>
      <c r="G161" s="252" t="str">
        <f t="shared" si="5"/>
        <v>0.0%</v>
      </c>
    </row>
    <row r="162" spans="2:7" x14ac:dyDescent="0.25">
      <c r="B162" s="52" t="s">
        <v>722</v>
      </c>
      <c r="C162" s="63">
        <v>100000000</v>
      </c>
      <c r="D162" s="251">
        <v>0</v>
      </c>
      <c r="E162" s="251">
        <v>90000000</v>
      </c>
      <c r="F162" s="251">
        <f t="shared" si="4"/>
        <v>90000000</v>
      </c>
      <c r="G162" s="252" t="str">
        <f t="shared" si="5"/>
        <v>0.0%</v>
      </c>
    </row>
    <row r="163" spans="2:7" x14ac:dyDescent="0.25">
      <c r="B163" s="52" t="s">
        <v>728</v>
      </c>
      <c r="C163" s="63">
        <v>0</v>
      </c>
      <c r="D163" s="251">
        <v>30477153.879999999</v>
      </c>
      <c r="E163" s="251">
        <v>17063977.93</v>
      </c>
      <c r="F163" s="251">
        <f t="shared" si="4"/>
        <v>-13413175.949999999</v>
      </c>
      <c r="G163" s="252">
        <f t="shared" si="5"/>
        <v>-0.44010592336845855</v>
      </c>
    </row>
    <row r="164" spans="2:7" x14ac:dyDescent="0.25">
      <c r="B164" s="52" t="s">
        <v>730</v>
      </c>
      <c r="C164" s="63">
        <v>0</v>
      </c>
      <c r="D164" s="251">
        <v>0</v>
      </c>
      <c r="E164" s="251">
        <v>0</v>
      </c>
      <c r="F164" s="251">
        <f t="shared" si="4"/>
        <v>0</v>
      </c>
      <c r="G164" s="252" t="str">
        <f t="shared" si="5"/>
        <v>0.0%</v>
      </c>
    </row>
    <row r="165" spans="2:7" x14ac:dyDescent="0.25">
      <c r="B165" s="52" t="s">
        <v>723</v>
      </c>
      <c r="C165" s="63">
        <v>0</v>
      </c>
      <c r="D165" s="251">
        <v>0</v>
      </c>
      <c r="E165" s="251">
        <v>0</v>
      </c>
      <c r="F165" s="251">
        <f t="shared" si="4"/>
        <v>0</v>
      </c>
      <c r="G165" s="252" t="str">
        <f t="shared" si="5"/>
        <v>0.0%</v>
      </c>
    </row>
    <row r="166" spans="2:7" x14ac:dyDescent="0.25">
      <c r="B166" s="52" t="s">
        <v>724</v>
      </c>
      <c r="C166" s="63">
        <v>30140169</v>
      </c>
      <c r="D166" s="251">
        <v>5766282.5300000003</v>
      </c>
      <c r="E166" s="251">
        <v>1117517.19</v>
      </c>
      <c r="F166" s="251">
        <f t="shared" si="4"/>
        <v>-4648765.34</v>
      </c>
      <c r="G166" s="252">
        <f t="shared" si="5"/>
        <v>-0.80619798211656468</v>
      </c>
    </row>
    <row r="167" spans="2:7" x14ac:dyDescent="0.25">
      <c r="B167" s="247" t="s">
        <v>760</v>
      </c>
      <c r="C167" s="248">
        <v>433288770</v>
      </c>
      <c r="D167" s="249">
        <v>24784624.359999999</v>
      </c>
      <c r="E167" s="249">
        <v>6719396.7799999993</v>
      </c>
      <c r="F167" s="249">
        <f t="shared" si="4"/>
        <v>-18065227.579999998</v>
      </c>
      <c r="G167" s="250">
        <f t="shared" si="5"/>
        <v>-0.72888849625478036</v>
      </c>
    </row>
    <row r="168" spans="2:7" x14ac:dyDescent="0.25">
      <c r="B168" s="52" t="s">
        <v>726</v>
      </c>
      <c r="C168" s="63">
        <v>14209271</v>
      </c>
      <c r="D168" s="251">
        <v>0</v>
      </c>
      <c r="E168" s="251">
        <v>0</v>
      </c>
      <c r="F168" s="251">
        <f t="shared" si="4"/>
        <v>0</v>
      </c>
      <c r="G168" s="252" t="str">
        <f t="shared" si="5"/>
        <v>0.0%</v>
      </c>
    </row>
    <row r="169" spans="2:7" x14ac:dyDescent="0.25">
      <c r="B169" s="52" t="s">
        <v>727</v>
      </c>
      <c r="C169" s="63">
        <v>17426687</v>
      </c>
      <c r="D169" s="251">
        <v>0</v>
      </c>
      <c r="E169" s="251">
        <v>0</v>
      </c>
      <c r="F169" s="251">
        <f t="shared" si="4"/>
        <v>0</v>
      </c>
      <c r="G169" s="252" t="str">
        <f t="shared" si="5"/>
        <v>0.0%</v>
      </c>
    </row>
    <row r="170" spans="2:7" x14ac:dyDescent="0.25">
      <c r="B170" s="52" t="s">
        <v>722</v>
      </c>
      <c r="C170" s="63">
        <v>375362153</v>
      </c>
      <c r="D170" s="251">
        <v>20643439.34</v>
      </c>
      <c r="E170" s="251">
        <v>3587590</v>
      </c>
      <c r="F170" s="251">
        <f t="shared" si="4"/>
        <v>-17055849.34</v>
      </c>
      <c r="G170" s="252">
        <f t="shared" si="5"/>
        <v>-0.82621161421253753</v>
      </c>
    </row>
    <row r="171" spans="2:7" x14ac:dyDescent="0.25">
      <c r="B171" s="52" t="s">
        <v>758</v>
      </c>
      <c r="C171" s="63">
        <v>3186132</v>
      </c>
      <c r="D171" s="251">
        <v>2559648.41</v>
      </c>
      <c r="E171" s="251">
        <v>0</v>
      </c>
      <c r="F171" s="251">
        <f t="shared" si="4"/>
        <v>-2559648.41</v>
      </c>
      <c r="G171" s="252">
        <f t="shared" si="5"/>
        <v>-1</v>
      </c>
    </row>
    <row r="172" spans="2:7" x14ac:dyDescent="0.25">
      <c r="B172" s="52" t="s">
        <v>730</v>
      </c>
      <c r="C172" s="63">
        <v>0</v>
      </c>
      <c r="D172" s="251">
        <v>0</v>
      </c>
      <c r="E172" s="251">
        <v>0</v>
      </c>
      <c r="F172" s="251">
        <f t="shared" si="4"/>
        <v>0</v>
      </c>
      <c r="G172" s="252" t="str">
        <f t="shared" si="5"/>
        <v>0.0%</v>
      </c>
    </row>
    <row r="173" spans="2:7" x14ac:dyDescent="0.25">
      <c r="B173" s="52" t="s">
        <v>723</v>
      </c>
      <c r="C173" s="63">
        <v>11177990</v>
      </c>
      <c r="D173" s="251">
        <v>0</v>
      </c>
      <c r="E173" s="251">
        <v>3131806.7800000003</v>
      </c>
      <c r="F173" s="251">
        <f t="shared" si="4"/>
        <v>3131806.7800000003</v>
      </c>
      <c r="G173" s="252" t="str">
        <f t="shared" si="5"/>
        <v>0.0%</v>
      </c>
    </row>
    <row r="174" spans="2:7" x14ac:dyDescent="0.25">
      <c r="B174" s="52" t="s">
        <v>724</v>
      </c>
      <c r="C174" s="63">
        <v>11926537</v>
      </c>
      <c r="D174" s="251">
        <v>1581536.61</v>
      </c>
      <c r="E174" s="251">
        <v>0</v>
      </c>
      <c r="F174" s="251">
        <f t="shared" si="4"/>
        <v>-1581536.61</v>
      </c>
      <c r="G174" s="252">
        <f t="shared" si="5"/>
        <v>-1</v>
      </c>
    </row>
    <row r="175" spans="2:7" x14ac:dyDescent="0.25">
      <c r="B175" s="247" t="s">
        <v>733</v>
      </c>
      <c r="C175" s="248">
        <v>0</v>
      </c>
      <c r="D175" s="249">
        <v>0</v>
      </c>
      <c r="E175" s="249">
        <v>0</v>
      </c>
      <c r="F175" s="249">
        <f t="shared" si="4"/>
        <v>0</v>
      </c>
      <c r="G175" s="250" t="str">
        <f t="shared" si="5"/>
        <v>0.0%</v>
      </c>
    </row>
    <row r="176" spans="2:7" x14ac:dyDescent="0.25">
      <c r="B176" s="52" t="s">
        <v>723</v>
      </c>
      <c r="C176" s="63">
        <v>0</v>
      </c>
      <c r="D176" s="251">
        <v>0</v>
      </c>
      <c r="E176" s="251">
        <v>0</v>
      </c>
      <c r="F176" s="251">
        <f t="shared" si="4"/>
        <v>0</v>
      </c>
      <c r="G176" s="252" t="str">
        <f t="shared" si="5"/>
        <v>0.0%</v>
      </c>
    </row>
    <row r="177" spans="2:7" x14ac:dyDescent="0.25">
      <c r="B177" s="244" t="s">
        <v>761</v>
      </c>
      <c r="C177" s="57">
        <v>546731279</v>
      </c>
      <c r="D177" s="245">
        <v>79879796.579999998</v>
      </c>
      <c r="E177" s="245">
        <v>38149910.540000007</v>
      </c>
      <c r="F177" s="245">
        <f t="shared" si="4"/>
        <v>-41729886.039999992</v>
      </c>
      <c r="G177" s="246">
        <f t="shared" si="5"/>
        <v>-0.5224085166291994</v>
      </c>
    </row>
    <row r="178" spans="2:7" x14ac:dyDescent="0.25">
      <c r="B178" s="247" t="s">
        <v>762</v>
      </c>
      <c r="C178" s="248">
        <v>173058068</v>
      </c>
      <c r="D178" s="249">
        <v>39071371.479999997</v>
      </c>
      <c r="E178" s="249">
        <v>22758309.790000003</v>
      </c>
      <c r="F178" s="249">
        <f t="shared" si="4"/>
        <v>-16313061.689999994</v>
      </c>
      <c r="G178" s="250">
        <f t="shared" si="5"/>
        <v>-0.417519556444298</v>
      </c>
    </row>
    <row r="179" spans="2:7" x14ac:dyDescent="0.25">
      <c r="B179" s="52" t="s">
        <v>722</v>
      </c>
      <c r="C179" s="63">
        <v>100000000</v>
      </c>
      <c r="D179" s="251">
        <v>0</v>
      </c>
      <c r="E179" s="251">
        <v>0</v>
      </c>
      <c r="F179" s="251">
        <f t="shared" si="4"/>
        <v>0</v>
      </c>
      <c r="G179" s="252" t="str">
        <f t="shared" si="5"/>
        <v>0.0%</v>
      </c>
    </row>
    <row r="180" spans="2:7" x14ac:dyDescent="0.25">
      <c r="B180" s="52" t="s">
        <v>728</v>
      </c>
      <c r="C180" s="63">
        <v>0</v>
      </c>
      <c r="D180" s="251">
        <v>27802127.460000005</v>
      </c>
      <c r="E180" s="251">
        <v>15141563.399999999</v>
      </c>
      <c r="F180" s="251">
        <f t="shared" si="4"/>
        <v>-12660564.060000006</v>
      </c>
      <c r="G180" s="252">
        <f t="shared" si="5"/>
        <v>-0.45538112427601984</v>
      </c>
    </row>
    <row r="181" spans="2:7" x14ac:dyDescent="0.25">
      <c r="B181" s="52" t="s">
        <v>729</v>
      </c>
      <c r="C181" s="63">
        <v>0</v>
      </c>
      <c r="D181" s="251">
        <v>0</v>
      </c>
      <c r="E181" s="251">
        <v>0</v>
      </c>
      <c r="F181" s="251">
        <f t="shared" si="4"/>
        <v>0</v>
      </c>
      <c r="G181" s="252" t="str">
        <f t="shared" si="5"/>
        <v>0.0%</v>
      </c>
    </row>
    <row r="182" spans="2:7" x14ac:dyDescent="0.25">
      <c r="B182" s="52" t="s">
        <v>730</v>
      </c>
      <c r="C182" s="63">
        <v>0</v>
      </c>
      <c r="D182" s="251">
        <v>0</v>
      </c>
      <c r="E182" s="251">
        <v>0</v>
      </c>
      <c r="F182" s="251">
        <f t="shared" si="4"/>
        <v>0</v>
      </c>
      <c r="G182" s="252" t="str">
        <f t="shared" si="5"/>
        <v>0.0%</v>
      </c>
    </row>
    <row r="183" spans="2:7" x14ac:dyDescent="0.25">
      <c r="B183" s="52" t="s">
        <v>723</v>
      </c>
      <c r="C183" s="63">
        <v>942341</v>
      </c>
      <c r="D183" s="251">
        <v>0</v>
      </c>
      <c r="E183" s="251">
        <v>0</v>
      </c>
      <c r="F183" s="251">
        <f t="shared" si="4"/>
        <v>0</v>
      </c>
      <c r="G183" s="252" t="str">
        <f t="shared" si="5"/>
        <v>0.0%</v>
      </c>
    </row>
    <row r="184" spans="2:7" x14ac:dyDescent="0.25">
      <c r="B184" s="52" t="s">
        <v>724</v>
      </c>
      <c r="C184" s="63">
        <v>72115727</v>
      </c>
      <c r="D184" s="251">
        <v>11269244.02</v>
      </c>
      <c r="E184" s="251">
        <v>7616746.3899999997</v>
      </c>
      <c r="F184" s="251">
        <f t="shared" si="4"/>
        <v>-3652497.63</v>
      </c>
      <c r="G184" s="252">
        <f t="shared" si="5"/>
        <v>-0.32411203657652271</v>
      </c>
    </row>
    <row r="185" spans="2:7" x14ac:dyDescent="0.25">
      <c r="B185" s="247" t="s">
        <v>763</v>
      </c>
      <c r="C185" s="248">
        <v>373673211</v>
      </c>
      <c r="D185" s="249">
        <v>40808425.100000001</v>
      </c>
      <c r="E185" s="249">
        <v>15391600.75</v>
      </c>
      <c r="F185" s="249">
        <f t="shared" si="4"/>
        <v>-25416824.350000001</v>
      </c>
      <c r="G185" s="250">
        <f t="shared" si="5"/>
        <v>-0.62283276768747442</v>
      </c>
    </row>
    <row r="186" spans="2:7" x14ac:dyDescent="0.25">
      <c r="B186" s="52" t="s">
        <v>727</v>
      </c>
      <c r="C186" s="63">
        <v>22512328</v>
      </c>
      <c r="D186" s="251">
        <v>0</v>
      </c>
      <c r="E186" s="251">
        <v>0</v>
      </c>
      <c r="F186" s="251">
        <f t="shared" si="4"/>
        <v>0</v>
      </c>
      <c r="G186" s="252" t="str">
        <f t="shared" si="5"/>
        <v>0.0%</v>
      </c>
    </row>
    <row r="187" spans="2:7" x14ac:dyDescent="0.25">
      <c r="B187" s="52" t="s">
        <v>721</v>
      </c>
      <c r="C187" s="63">
        <v>0</v>
      </c>
      <c r="D187" s="251">
        <v>0</v>
      </c>
      <c r="E187" s="251">
        <v>0</v>
      </c>
      <c r="F187" s="251">
        <f t="shared" si="4"/>
        <v>0</v>
      </c>
      <c r="G187" s="252" t="str">
        <f t="shared" si="5"/>
        <v>0.0%</v>
      </c>
    </row>
    <row r="188" spans="2:7" x14ac:dyDescent="0.25">
      <c r="B188" s="52" t="s">
        <v>722</v>
      </c>
      <c r="C188" s="63">
        <v>110000000</v>
      </c>
      <c r="D188" s="251">
        <v>0</v>
      </c>
      <c r="E188" s="251">
        <v>503527.18</v>
      </c>
      <c r="F188" s="251">
        <f t="shared" si="4"/>
        <v>503527.18</v>
      </c>
      <c r="G188" s="252" t="str">
        <f t="shared" si="5"/>
        <v>0.0%</v>
      </c>
    </row>
    <row r="189" spans="2:7" x14ac:dyDescent="0.25">
      <c r="B189" s="52" t="s">
        <v>728</v>
      </c>
      <c r="C189" s="63">
        <v>0</v>
      </c>
      <c r="D189" s="251">
        <v>29669056.810000002</v>
      </c>
      <c r="E189" s="251">
        <v>9739061.5899999999</v>
      </c>
      <c r="F189" s="251">
        <f t="shared" si="4"/>
        <v>-19929995.220000003</v>
      </c>
      <c r="G189" s="252">
        <f t="shared" si="5"/>
        <v>-0.67174347157819203</v>
      </c>
    </row>
    <row r="190" spans="2:7" x14ac:dyDescent="0.25">
      <c r="B190" s="247" t="s">
        <v>729</v>
      </c>
      <c r="C190" s="248">
        <v>104602737</v>
      </c>
      <c r="D190" s="249">
        <v>0</v>
      </c>
      <c r="E190" s="249">
        <v>0</v>
      </c>
      <c r="F190" s="249">
        <f t="shared" si="4"/>
        <v>0</v>
      </c>
      <c r="G190" s="250" t="str">
        <f t="shared" si="5"/>
        <v>0.0%</v>
      </c>
    </row>
    <row r="191" spans="2:7" x14ac:dyDescent="0.25">
      <c r="B191" s="52" t="s">
        <v>730</v>
      </c>
      <c r="C191" s="63">
        <v>0</v>
      </c>
      <c r="D191" s="251">
        <v>0</v>
      </c>
      <c r="E191" s="251">
        <v>0</v>
      </c>
      <c r="F191" s="251">
        <f t="shared" si="4"/>
        <v>0</v>
      </c>
      <c r="G191" s="252" t="str">
        <f t="shared" si="5"/>
        <v>0.0%</v>
      </c>
    </row>
    <row r="192" spans="2:7" x14ac:dyDescent="0.25">
      <c r="B192" s="52" t="s">
        <v>723</v>
      </c>
      <c r="C192" s="63">
        <v>0</v>
      </c>
      <c r="D192" s="251">
        <v>0</v>
      </c>
      <c r="E192" s="251">
        <v>1716091.23</v>
      </c>
      <c r="F192" s="251">
        <f t="shared" si="4"/>
        <v>1716091.23</v>
      </c>
      <c r="G192" s="252" t="str">
        <f t="shared" si="5"/>
        <v>0.0%</v>
      </c>
    </row>
    <row r="193" spans="2:7" x14ac:dyDescent="0.25">
      <c r="B193" s="52" t="s">
        <v>724</v>
      </c>
      <c r="C193" s="63">
        <v>136558146</v>
      </c>
      <c r="D193" s="251">
        <v>11139368.289999999</v>
      </c>
      <c r="E193" s="251">
        <v>3432920.75</v>
      </c>
      <c r="F193" s="251">
        <f t="shared" si="4"/>
        <v>-7706447.5399999991</v>
      </c>
      <c r="G193" s="252">
        <f t="shared" si="5"/>
        <v>-0.69182087703467066</v>
      </c>
    </row>
    <row r="194" spans="2:7" x14ac:dyDescent="0.25">
      <c r="B194" s="244" t="s">
        <v>764</v>
      </c>
      <c r="C194" s="57">
        <v>1882395169</v>
      </c>
      <c r="D194" s="245">
        <v>244075737.25</v>
      </c>
      <c r="E194" s="245">
        <v>403622434.11000001</v>
      </c>
      <c r="F194" s="245">
        <f t="shared" si="4"/>
        <v>159546696.86000001</v>
      </c>
      <c r="G194" s="246">
        <f t="shared" si="5"/>
        <v>0.65367700475930868</v>
      </c>
    </row>
    <row r="195" spans="2:7" x14ac:dyDescent="0.25">
      <c r="B195" s="247" t="s">
        <v>765</v>
      </c>
      <c r="C195" s="248">
        <v>259972912</v>
      </c>
      <c r="D195" s="249">
        <v>12170148.66</v>
      </c>
      <c r="E195" s="249">
        <v>138134.44</v>
      </c>
      <c r="F195" s="249">
        <f t="shared" si="4"/>
        <v>-12032014.220000001</v>
      </c>
      <c r="G195" s="250">
        <f t="shared" si="5"/>
        <v>-0.98864973273054502</v>
      </c>
    </row>
    <row r="196" spans="2:7" x14ac:dyDescent="0.25">
      <c r="B196" s="52" t="s">
        <v>722</v>
      </c>
      <c r="C196" s="63">
        <v>100000000</v>
      </c>
      <c r="D196" s="251">
        <v>0</v>
      </c>
      <c r="E196" s="251">
        <v>0</v>
      </c>
      <c r="F196" s="251">
        <f t="shared" si="4"/>
        <v>0</v>
      </c>
      <c r="G196" s="252" t="str">
        <f t="shared" si="5"/>
        <v>0.0%</v>
      </c>
    </row>
    <row r="197" spans="2:7" x14ac:dyDescent="0.25">
      <c r="B197" s="52" t="s">
        <v>729</v>
      </c>
      <c r="C197" s="63">
        <v>0</v>
      </c>
      <c r="D197" s="251">
        <v>0</v>
      </c>
      <c r="E197" s="251">
        <v>0</v>
      </c>
      <c r="F197" s="251">
        <f t="shared" si="4"/>
        <v>0</v>
      </c>
      <c r="G197" s="252" t="str">
        <f t="shared" si="5"/>
        <v>0.0%</v>
      </c>
    </row>
    <row r="198" spans="2:7" x14ac:dyDescent="0.25">
      <c r="B198" s="52" t="s">
        <v>730</v>
      </c>
      <c r="C198" s="63">
        <v>100000000</v>
      </c>
      <c r="D198" s="251">
        <v>12170148.66</v>
      </c>
      <c r="E198" s="251">
        <v>138134.44</v>
      </c>
      <c r="F198" s="251">
        <f t="shared" si="4"/>
        <v>-12032014.220000001</v>
      </c>
      <c r="G198" s="252">
        <f t="shared" si="5"/>
        <v>-0.98864973273054502</v>
      </c>
    </row>
    <row r="199" spans="2:7" x14ac:dyDescent="0.25">
      <c r="B199" s="52" t="s">
        <v>723</v>
      </c>
      <c r="C199" s="63">
        <v>0</v>
      </c>
      <c r="D199" s="251">
        <v>0</v>
      </c>
      <c r="E199" s="251">
        <v>0</v>
      </c>
      <c r="F199" s="251">
        <f t="shared" si="4"/>
        <v>0</v>
      </c>
      <c r="G199" s="252" t="str">
        <f t="shared" si="5"/>
        <v>0.0%</v>
      </c>
    </row>
    <row r="200" spans="2:7" x14ac:dyDescent="0.25">
      <c r="B200" s="52" t="s">
        <v>724</v>
      </c>
      <c r="C200" s="63">
        <v>59972912</v>
      </c>
      <c r="D200" s="251">
        <v>0</v>
      </c>
      <c r="E200" s="251">
        <v>0</v>
      </c>
      <c r="F200" s="251">
        <f t="shared" si="4"/>
        <v>0</v>
      </c>
      <c r="G200" s="252" t="str">
        <f t="shared" si="5"/>
        <v>0.0%</v>
      </c>
    </row>
    <row r="201" spans="2:7" x14ac:dyDescent="0.25">
      <c r="B201" s="247" t="s">
        <v>766</v>
      </c>
      <c r="C201" s="248">
        <v>1142003675</v>
      </c>
      <c r="D201" s="249">
        <v>75649609.459999993</v>
      </c>
      <c r="E201" s="249">
        <v>391759192.94</v>
      </c>
      <c r="F201" s="249">
        <f t="shared" ref="F201:F264" si="6">E201-D201</f>
        <v>316109583.48000002</v>
      </c>
      <c r="G201" s="250">
        <f t="shared" ref="G201:G264" si="7">IFERROR(F201/D201,"0.0%")</f>
        <v>4.1786016575160794</v>
      </c>
    </row>
    <row r="202" spans="2:7" x14ac:dyDescent="0.25">
      <c r="B202" s="52" t="s">
        <v>727</v>
      </c>
      <c r="C202" s="63">
        <v>0</v>
      </c>
      <c r="D202" s="251">
        <v>4753811.8599999994</v>
      </c>
      <c r="E202" s="251">
        <v>0</v>
      </c>
      <c r="F202" s="251">
        <f t="shared" si="6"/>
        <v>-4753811.8599999994</v>
      </c>
      <c r="G202" s="252">
        <f t="shared" si="7"/>
        <v>-1</v>
      </c>
    </row>
    <row r="203" spans="2:7" x14ac:dyDescent="0.25">
      <c r="B203" s="52" t="s">
        <v>722</v>
      </c>
      <c r="C203" s="63">
        <v>127033190</v>
      </c>
      <c r="D203" s="251">
        <v>6490963.04</v>
      </c>
      <c r="E203" s="251">
        <v>286783923.22999996</v>
      </c>
      <c r="F203" s="251">
        <f t="shared" si="6"/>
        <v>280292960.18999994</v>
      </c>
      <c r="G203" s="252">
        <f t="shared" si="7"/>
        <v>43.182029918013512</v>
      </c>
    </row>
    <row r="204" spans="2:7" x14ac:dyDescent="0.25">
      <c r="B204" s="52" t="s">
        <v>758</v>
      </c>
      <c r="C204" s="63">
        <v>0</v>
      </c>
      <c r="D204" s="251">
        <v>0</v>
      </c>
      <c r="E204" s="251">
        <v>0</v>
      </c>
      <c r="F204" s="251">
        <f t="shared" si="6"/>
        <v>0</v>
      </c>
      <c r="G204" s="252" t="str">
        <f t="shared" si="7"/>
        <v>0.0%</v>
      </c>
    </row>
    <row r="205" spans="2:7" x14ac:dyDescent="0.25">
      <c r="B205" s="52" t="s">
        <v>728</v>
      </c>
      <c r="C205" s="63">
        <v>606603343</v>
      </c>
      <c r="D205" s="251">
        <v>0</v>
      </c>
      <c r="E205" s="251">
        <v>5615550.4299999997</v>
      </c>
      <c r="F205" s="251">
        <f t="shared" si="6"/>
        <v>5615550.4299999997</v>
      </c>
      <c r="G205" s="252" t="str">
        <f t="shared" si="7"/>
        <v>0.0%</v>
      </c>
    </row>
    <row r="206" spans="2:7" x14ac:dyDescent="0.25">
      <c r="B206" s="52" t="s">
        <v>730</v>
      </c>
      <c r="C206" s="63">
        <v>180000000</v>
      </c>
      <c r="D206" s="251">
        <v>36344003.880000003</v>
      </c>
      <c r="E206" s="251">
        <v>98122135.099999994</v>
      </c>
      <c r="F206" s="251">
        <f t="shared" si="6"/>
        <v>61778131.219999991</v>
      </c>
      <c r="G206" s="252">
        <f t="shared" si="7"/>
        <v>1.6998163279967156</v>
      </c>
    </row>
    <row r="207" spans="2:7" x14ac:dyDescent="0.25">
      <c r="B207" s="52" t="s">
        <v>723</v>
      </c>
      <c r="C207" s="63">
        <v>44617913</v>
      </c>
      <c r="D207" s="251">
        <v>7447896.21</v>
      </c>
      <c r="E207" s="251">
        <v>0</v>
      </c>
      <c r="F207" s="251">
        <f t="shared" si="6"/>
        <v>-7447896.21</v>
      </c>
      <c r="G207" s="252">
        <f t="shared" si="7"/>
        <v>-1</v>
      </c>
    </row>
    <row r="208" spans="2:7" x14ac:dyDescent="0.25">
      <c r="B208" s="52" t="s">
        <v>724</v>
      </c>
      <c r="C208" s="63">
        <v>183749229</v>
      </c>
      <c r="D208" s="251">
        <v>20612934.469999995</v>
      </c>
      <c r="E208" s="251">
        <v>1237584.18</v>
      </c>
      <c r="F208" s="251">
        <f t="shared" si="6"/>
        <v>-19375350.289999995</v>
      </c>
      <c r="G208" s="252">
        <f t="shared" si="7"/>
        <v>-0.93996079588759296</v>
      </c>
    </row>
    <row r="209" spans="2:7" x14ac:dyDescent="0.25">
      <c r="B209" s="247" t="s">
        <v>767</v>
      </c>
      <c r="C209" s="248">
        <v>480418582</v>
      </c>
      <c r="D209" s="249">
        <v>156255979.13</v>
      </c>
      <c r="E209" s="249">
        <v>11725106.73</v>
      </c>
      <c r="F209" s="249">
        <f t="shared" si="6"/>
        <v>-144530872.40000001</v>
      </c>
      <c r="G209" s="250">
        <f t="shared" si="7"/>
        <v>-0.92496218835731669</v>
      </c>
    </row>
    <row r="210" spans="2:7" x14ac:dyDescent="0.25">
      <c r="B210" s="52" t="s">
        <v>727</v>
      </c>
      <c r="C210" s="63">
        <v>0</v>
      </c>
      <c r="D210" s="251">
        <v>0</v>
      </c>
      <c r="E210" s="251">
        <v>0</v>
      </c>
      <c r="F210" s="251">
        <f t="shared" si="6"/>
        <v>0</v>
      </c>
      <c r="G210" s="252" t="str">
        <f t="shared" si="7"/>
        <v>0.0%</v>
      </c>
    </row>
    <row r="211" spans="2:7" x14ac:dyDescent="0.25">
      <c r="B211" s="52" t="s">
        <v>722</v>
      </c>
      <c r="C211" s="63">
        <v>120000000</v>
      </c>
      <c r="D211" s="251">
        <v>0</v>
      </c>
      <c r="E211" s="251">
        <v>0</v>
      </c>
      <c r="F211" s="251">
        <f t="shared" si="6"/>
        <v>0</v>
      </c>
      <c r="G211" s="252" t="str">
        <f t="shared" si="7"/>
        <v>0.0%</v>
      </c>
    </row>
    <row r="212" spans="2:7" x14ac:dyDescent="0.25">
      <c r="B212" s="52" t="s">
        <v>729</v>
      </c>
      <c r="C212" s="63">
        <v>3589182</v>
      </c>
      <c r="D212" s="251">
        <v>0</v>
      </c>
      <c r="E212" s="251">
        <v>0</v>
      </c>
      <c r="F212" s="251">
        <f t="shared" si="6"/>
        <v>0</v>
      </c>
      <c r="G212" s="252" t="str">
        <f t="shared" si="7"/>
        <v>0.0%</v>
      </c>
    </row>
    <row r="213" spans="2:7" x14ac:dyDescent="0.25">
      <c r="B213" s="52" t="s">
        <v>730</v>
      </c>
      <c r="C213" s="63">
        <v>100000000</v>
      </c>
      <c r="D213" s="251">
        <v>97201054.420000002</v>
      </c>
      <c r="E213" s="251">
        <v>47143.33</v>
      </c>
      <c r="F213" s="251">
        <f t="shared" si="6"/>
        <v>-97153911.090000004</v>
      </c>
      <c r="G213" s="252">
        <f t="shared" si="7"/>
        <v>-0.99951499157821588</v>
      </c>
    </row>
    <row r="214" spans="2:7" x14ac:dyDescent="0.25">
      <c r="B214" s="52" t="s">
        <v>723</v>
      </c>
      <c r="C214" s="63">
        <v>59252061</v>
      </c>
      <c r="D214" s="251">
        <v>0</v>
      </c>
      <c r="E214" s="251">
        <v>0</v>
      </c>
      <c r="F214" s="251">
        <f t="shared" si="6"/>
        <v>0</v>
      </c>
      <c r="G214" s="252" t="str">
        <f t="shared" si="7"/>
        <v>0.0%</v>
      </c>
    </row>
    <row r="215" spans="2:7" x14ac:dyDescent="0.25">
      <c r="B215" s="52" t="s">
        <v>724</v>
      </c>
      <c r="C215" s="63">
        <v>197577339</v>
      </c>
      <c r="D215" s="251">
        <v>59054924.710000008</v>
      </c>
      <c r="E215" s="251">
        <v>11677963.4</v>
      </c>
      <c r="F215" s="251">
        <f t="shared" si="6"/>
        <v>-47376961.31000001</v>
      </c>
      <c r="G215" s="252">
        <f t="shared" si="7"/>
        <v>-0.80225250548795435</v>
      </c>
    </row>
    <row r="216" spans="2:7" x14ac:dyDescent="0.25">
      <c r="B216" s="244" t="s">
        <v>768</v>
      </c>
      <c r="C216" s="57">
        <v>2128573259</v>
      </c>
      <c r="D216" s="245">
        <v>50007801.81000001</v>
      </c>
      <c r="E216" s="245">
        <v>149219968.26999998</v>
      </c>
      <c r="F216" s="245">
        <f t="shared" si="6"/>
        <v>99212166.459999979</v>
      </c>
      <c r="G216" s="246">
        <f t="shared" si="7"/>
        <v>1.9839337637144574</v>
      </c>
    </row>
    <row r="217" spans="2:7" x14ac:dyDescent="0.25">
      <c r="B217" s="247" t="s">
        <v>769</v>
      </c>
      <c r="C217" s="248">
        <v>800692187</v>
      </c>
      <c r="D217" s="249">
        <v>8615240.8599999994</v>
      </c>
      <c r="E217" s="249">
        <v>39036160.879999995</v>
      </c>
      <c r="F217" s="249">
        <f t="shared" si="6"/>
        <v>30420920.019999996</v>
      </c>
      <c r="G217" s="250">
        <f t="shared" si="7"/>
        <v>3.5310585640434433</v>
      </c>
    </row>
    <row r="218" spans="2:7" x14ac:dyDescent="0.25">
      <c r="B218" s="52" t="s">
        <v>722</v>
      </c>
      <c r="C218" s="63">
        <v>149327242</v>
      </c>
      <c r="D218" s="251">
        <v>2086315.0600000003</v>
      </c>
      <c r="E218" s="251">
        <v>35082798.560000002</v>
      </c>
      <c r="F218" s="251">
        <f t="shared" si="6"/>
        <v>32996483.500000004</v>
      </c>
      <c r="G218" s="252">
        <f t="shared" si="7"/>
        <v>15.815676228690023</v>
      </c>
    </row>
    <row r="219" spans="2:7" x14ac:dyDescent="0.25">
      <c r="B219" s="52" t="s">
        <v>729</v>
      </c>
      <c r="C219" s="63">
        <v>60000000</v>
      </c>
      <c r="D219" s="251">
        <v>0</v>
      </c>
      <c r="E219" s="251">
        <v>3953362.32</v>
      </c>
      <c r="F219" s="251">
        <f t="shared" si="6"/>
        <v>3953362.32</v>
      </c>
      <c r="G219" s="252" t="str">
        <f t="shared" si="7"/>
        <v>0.0%</v>
      </c>
    </row>
    <row r="220" spans="2:7" x14ac:dyDescent="0.25">
      <c r="B220" s="52" t="s">
        <v>730</v>
      </c>
      <c r="C220" s="63">
        <v>370664973</v>
      </c>
      <c r="D220" s="251">
        <v>0</v>
      </c>
      <c r="E220" s="251">
        <v>0</v>
      </c>
      <c r="F220" s="251">
        <f t="shared" si="6"/>
        <v>0</v>
      </c>
      <c r="G220" s="252" t="str">
        <f t="shared" si="7"/>
        <v>0.0%</v>
      </c>
    </row>
    <row r="221" spans="2:7" x14ac:dyDescent="0.25">
      <c r="B221" s="52" t="s">
        <v>723</v>
      </c>
      <c r="C221" s="63">
        <v>16743752</v>
      </c>
      <c r="D221" s="251">
        <v>0</v>
      </c>
      <c r="E221" s="251">
        <v>0</v>
      </c>
      <c r="F221" s="251">
        <f t="shared" si="6"/>
        <v>0</v>
      </c>
      <c r="G221" s="252" t="str">
        <f t="shared" si="7"/>
        <v>0.0%</v>
      </c>
    </row>
    <row r="222" spans="2:7" x14ac:dyDescent="0.25">
      <c r="B222" s="52" t="s">
        <v>724</v>
      </c>
      <c r="C222" s="63">
        <v>203956220</v>
      </c>
      <c r="D222" s="251">
        <v>6528925.7999999998</v>
      </c>
      <c r="E222" s="251">
        <v>0</v>
      </c>
      <c r="F222" s="251">
        <f t="shared" si="6"/>
        <v>-6528925.7999999998</v>
      </c>
      <c r="G222" s="252">
        <f t="shared" si="7"/>
        <v>-1</v>
      </c>
    </row>
    <row r="223" spans="2:7" x14ac:dyDescent="0.25">
      <c r="B223" s="247" t="s">
        <v>770</v>
      </c>
      <c r="C223" s="248">
        <v>546817951</v>
      </c>
      <c r="D223" s="249">
        <v>21399075.969999999</v>
      </c>
      <c r="E223" s="249">
        <v>14383983.449999999</v>
      </c>
      <c r="F223" s="249">
        <f t="shared" si="6"/>
        <v>-7015092.5199999996</v>
      </c>
      <c r="G223" s="250">
        <f t="shared" si="7"/>
        <v>-0.32782221670854694</v>
      </c>
    </row>
    <row r="224" spans="2:7" x14ac:dyDescent="0.25">
      <c r="B224" s="52" t="s">
        <v>722</v>
      </c>
      <c r="C224" s="63">
        <v>285454811</v>
      </c>
      <c r="D224" s="251">
        <v>0</v>
      </c>
      <c r="E224" s="251">
        <v>1458432.19</v>
      </c>
      <c r="F224" s="251">
        <f t="shared" si="6"/>
        <v>1458432.19</v>
      </c>
      <c r="G224" s="252" t="str">
        <f t="shared" si="7"/>
        <v>0.0%</v>
      </c>
    </row>
    <row r="225" spans="2:8" x14ac:dyDescent="0.25">
      <c r="B225" s="52" t="s">
        <v>730</v>
      </c>
      <c r="C225" s="63">
        <v>0</v>
      </c>
      <c r="D225" s="251">
        <v>0</v>
      </c>
      <c r="E225" s="251">
        <v>0</v>
      </c>
      <c r="F225" s="251">
        <f t="shared" si="6"/>
        <v>0</v>
      </c>
      <c r="G225" s="252" t="str">
        <f t="shared" si="7"/>
        <v>0.0%</v>
      </c>
    </row>
    <row r="226" spans="2:8" x14ac:dyDescent="0.25">
      <c r="B226" s="52" t="s">
        <v>723</v>
      </c>
      <c r="C226" s="63">
        <v>48177130</v>
      </c>
      <c r="D226" s="251">
        <v>0</v>
      </c>
      <c r="E226" s="251">
        <v>0</v>
      </c>
      <c r="F226" s="251">
        <f t="shared" si="6"/>
        <v>0</v>
      </c>
      <c r="G226" s="252" t="str">
        <f t="shared" si="7"/>
        <v>0.0%</v>
      </c>
    </row>
    <row r="227" spans="2:8" x14ac:dyDescent="0.25">
      <c r="B227" s="52" t="s">
        <v>724</v>
      </c>
      <c r="C227" s="63">
        <v>213186010</v>
      </c>
      <c r="D227" s="251">
        <v>21399075.969999999</v>
      </c>
      <c r="E227" s="251">
        <v>12925551.26</v>
      </c>
      <c r="F227" s="251">
        <f t="shared" si="6"/>
        <v>-8473524.709999999</v>
      </c>
      <c r="G227" s="252">
        <f t="shared" si="7"/>
        <v>-0.39597619644321491</v>
      </c>
    </row>
    <row r="228" spans="2:8" x14ac:dyDescent="0.25">
      <c r="B228" s="247" t="s">
        <v>771</v>
      </c>
      <c r="C228" s="248">
        <v>781063121</v>
      </c>
      <c r="D228" s="249">
        <v>19993484.98</v>
      </c>
      <c r="E228" s="249">
        <v>95799823.939999998</v>
      </c>
      <c r="F228" s="249">
        <f t="shared" si="6"/>
        <v>75806338.959999993</v>
      </c>
      <c r="G228" s="250">
        <f t="shared" si="7"/>
        <v>3.7915520498717972</v>
      </c>
    </row>
    <row r="229" spans="2:8" x14ac:dyDescent="0.25">
      <c r="B229" s="52" t="s">
        <v>727</v>
      </c>
      <c r="C229" s="63">
        <v>0</v>
      </c>
      <c r="D229" s="251">
        <v>0</v>
      </c>
      <c r="E229" s="251">
        <v>0</v>
      </c>
      <c r="F229" s="251">
        <f t="shared" si="6"/>
        <v>0</v>
      </c>
      <c r="G229" s="252" t="str">
        <f t="shared" si="7"/>
        <v>0.0%</v>
      </c>
    </row>
    <row r="230" spans="2:8" x14ac:dyDescent="0.25">
      <c r="B230" s="52" t="s">
        <v>722</v>
      </c>
      <c r="C230" s="63">
        <v>400000000</v>
      </c>
      <c r="D230" s="251">
        <v>3507958.02</v>
      </c>
      <c r="E230" s="251">
        <v>83943263.939999998</v>
      </c>
      <c r="F230" s="251">
        <f t="shared" si="6"/>
        <v>80435305.920000002</v>
      </c>
      <c r="G230" s="252">
        <f t="shared" si="7"/>
        <v>22.929380985009622</v>
      </c>
    </row>
    <row r="231" spans="2:8" x14ac:dyDescent="0.25">
      <c r="B231" s="52" t="s">
        <v>729</v>
      </c>
      <c r="C231" s="63">
        <v>34321441</v>
      </c>
      <c r="D231" s="251">
        <v>0</v>
      </c>
      <c r="E231" s="251">
        <v>0</v>
      </c>
      <c r="F231" s="251">
        <f t="shared" si="6"/>
        <v>0</v>
      </c>
      <c r="G231" s="252" t="str">
        <f t="shared" si="7"/>
        <v>0.0%</v>
      </c>
    </row>
    <row r="232" spans="2:8" x14ac:dyDescent="0.25">
      <c r="B232" s="52" t="s">
        <v>730</v>
      </c>
      <c r="C232" s="63">
        <v>0</v>
      </c>
      <c r="D232" s="251">
        <v>0</v>
      </c>
      <c r="E232" s="251">
        <v>0</v>
      </c>
      <c r="F232" s="251">
        <f t="shared" si="6"/>
        <v>0</v>
      </c>
      <c r="G232" s="252" t="str">
        <f t="shared" si="7"/>
        <v>0.0%</v>
      </c>
    </row>
    <row r="233" spans="2:8" x14ac:dyDescent="0.25">
      <c r="B233" s="52" t="s">
        <v>723</v>
      </c>
      <c r="C233" s="63">
        <v>0</v>
      </c>
      <c r="D233" s="251">
        <v>0</v>
      </c>
      <c r="E233" s="251">
        <v>0</v>
      </c>
      <c r="F233" s="251">
        <f t="shared" si="6"/>
        <v>0</v>
      </c>
      <c r="G233" s="252" t="str">
        <f t="shared" si="7"/>
        <v>0.0%</v>
      </c>
    </row>
    <row r="234" spans="2:8" x14ac:dyDescent="0.25">
      <c r="B234" s="52" t="s">
        <v>724</v>
      </c>
      <c r="C234" s="63">
        <v>346741680</v>
      </c>
      <c r="D234" s="251">
        <v>16485526.960000003</v>
      </c>
      <c r="E234" s="251">
        <v>11856560</v>
      </c>
      <c r="F234" s="251">
        <f t="shared" si="6"/>
        <v>-4628966.9600000028</v>
      </c>
      <c r="G234" s="252">
        <f t="shared" si="7"/>
        <v>-0.28078974795477218</v>
      </c>
    </row>
    <row r="235" spans="2:8" x14ac:dyDescent="0.25">
      <c r="B235" s="244" t="s">
        <v>772</v>
      </c>
      <c r="C235" s="57">
        <v>18692295942</v>
      </c>
      <c r="D235" s="245">
        <v>2169132111.3300009</v>
      </c>
      <c r="E235" s="245">
        <v>3664174927.5700002</v>
      </c>
      <c r="F235" s="245">
        <f t="shared" si="6"/>
        <v>1495042816.2399993</v>
      </c>
      <c r="G235" s="246">
        <f t="shared" si="7"/>
        <v>0.68923548198422802</v>
      </c>
    </row>
    <row r="236" spans="2:8" x14ac:dyDescent="0.25">
      <c r="B236" s="247" t="s">
        <v>773</v>
      </c>
      <c r="C236" s="248">
        <v>3954893481</v>
      </c>
      <c r="D236" s="249">
        <v>154053864.38999999</v>
      </c>
      <c r="E236" s="249">
        <v>323410383.06999999</v>
      </c>
      <c r="F236" s="249">
        <f t="shared" si="6"/>
        <v>169356518.68000001</v>
      </c>
      <c r="G236" s="250">
        <f t="shared" si="7"/>
        <v>1.0993331413696972</v>
      </c>
    </row>
    <row r="237" spans="2:8" x14ac:dyDescent="0.25">
      <c r="B237" s="52" t="s">
        <v>726</v>
      </c>
      <c r="C237" s="63">
        <v>305148713</v>
      </c>
      <c r="D237" s="251">
        <v>13186261.279999999</v>
      </c>
      <c r="E237" s="251">
        <v>0</v>
      </c>
      <c r="F237" s="251">
        <f t="shared" si="6"/>
        <v>-13186261.279999999</v>
      </c>
      <c r="G237" s="252">
        <f t="shared" si="7"/>
        <v>-1</v>
      </c>
    </row>
    <row r="238" spans="2:8" x14ac:dyDescent="0.25">
      <c r="B238" s="52" t="s">
        <v>727</v>
      </c>
      <c r="C238" s="63">
        <v>283119638</v>
      </c>
      <c r="D238" s="251">
        <v>0</v>
      </c>
      <c r="E238" s="251">
        <v>14174462.039999999</v>
      </c>
      <c r="F238" s="251">
        <f t="shared" si="6"/>
        <v>14174462.039999999</v>
      </c>
      <c r="G238" s="252" t="str">
        <f t="shared" si="7"/>
        <v>0.0%</v>
      </c>
      <c r="H238" s="52"/>
    </row>
    <row r="239" spans="2:8" x14ac:dyDescent="0.25">
      <c r="B239" s="52" t="s">
        <v>722</v>
      </c>
      <c r="C239" s="63">
        <v>450000000</v>
      </c>
      <c r="D239" s="251">
        <v>0</v>
      </c>
      <c r="E239" s="251">
        <v>9975671.4100000001</v>
      </c>
      <c r="F239" s="251">
        <f t="shared" si="6"/>
        <v>9975671.4100000001</v>
      </c>
      <c r="G239" s="252" t="str">
        <f t="shared" si="7"/>
        <v>0.0%</v>
      </c>
      <c r="H239" s="52"/>
    </row>
    <row r="240" spans="2:8" x14ac:dyDescent="0.25">
      <c r="B240" s="52" t="s">
        <v>758</v>
      </c>
      <c r="C240" s="63">
        <v>453225000</v>
      </c>
      <c r="D240" s="251">
        <v>30156860.25</v>
      </c>
      <c r="E240" s="251">
        <v>0</v>
      </c>
      <c r="F240" s="251">
        <f t="shared" si="6"/>
        <v>-30156860.25</v>
      </c>
      <c r="G240" s="252">
        <f t="shared" si="7"/>
        <v>-1</v>
      </c>
      <c r="H240" s="52"/>
    </row>
    <row r="241" spans="2:8" x14ac:dyDescent="0.25">
      <c r="B241" s="52" t="s">
        <v>730</v>
      </c>
      <c r="C241" s="63">
        <v>613319771</v>
      </c>
      <c r="D241" s="251">
        <v>0</v>
      </c>
      <c r="E241" s="251">
        <v>76081150.159999996</v>
      </c>
      <c r="F241" s="251">
        <f t="shared" si="6"/>
        <v>76081150.159999996</v>
      </c>
      <c r="G241" s="252" t="str">
        <f t="shared" si="7"/>
        <v>0.0%</v>
      </c>
      <c r="H241" s="52"/>
    </row>
    <row r="242" spans="2:8" x14ac:dyDescent="0.25">
      <c r="B242" s="52" t="s">
        <v>723</v>
      </c>
      <c r="C242" s="63">
        <v>0</v>
      </c>
      <c r="D242" s="251">
        <v>0</v>
      </c>
      <c r="E242" s="251">
        <v>798288.21</v>
      </c>
      <c r="F242" s="251">
        <f t="shared" si="6"/>
        <v>798288.21</v>
      </c>
      <c r="G242" s="252" t="str">
        <f t="shared" si="7"/>
        <v>0.0%</v>
      </c>
      <c r="H242" s="52"/>
    </row>
    <row r="243" spans="2:8" x14ac:dyDescent="0.25">
      <c r="B243" s="52" t="s">
        <v>724</v>
      </c>
      <c r="C243" s="63">
        <v>325600359</v>
      </c>
      <c r="D243" s="251">
        <v>28917391.43</v>
      </c>
      <c r="E243" s="251">
        <v>5823463.3099999996</v>
      </c>
      <c r="F243" s="251">
        <f t="shared" si="6"/>
        <v>-23093928.120000001</v>
      </c>
      <c r="G243" s="252">
        <f t="shared" si="7"/>
        <v>-0.79861726725604587</v>
      </c>
      <c r="H243" s="52"/>
    </row>
    <row r="244" spans="2:8" x14ac:dyDescent="0.25">
      <c r="B244" s="52" t="s">
        <v>732</v>
      </c>
      <c r="C244" s="63">
        <v>1524480000</v>
      </c>
      <c r="D244" s="251">
        <v>81793351.429999992</v>
      </c>
      <c r="E244" s="251">
        <v>216557347.94000003</v>
      </c>
      <c r="F244" s="251">
        <f t="shared" si="6"/>
        <v>134763996.51000005</v>
      </c>
      <c r="G244" s="252">
        <f t="shared" si="7"/>
        <v>1.6476155354183419</v>
      </c>
      <c r="H244" s="52"/>
    </row>
    <row r="245" spans="2:8" x14ac:dyDescent="0.25">
      <c r="B245" s="247" t="s">
        <v>774</v>
      </c>
      <c r="C245" s="248">
        <v>14725813999</v>
      </c>
      <c r="D245" s="249">
        <v>1904596305.5399997</v>
      </c>
      <c r="E245" s="249">
        <v>3138306283.4299998</v>
      </c>
      <c r="F245" s="249">
        <f t="shared" si="6"/>
        <v>1233709977.8900001</v>
      </c>
      <c r="G245" s="250">
        <f t="shared" si="7"/>
        <v>0.64775405386508567</v>
      </c>
      <c r="H245" s="52"/>
    </row>
    <row r="246" spans="2:8" x14ac:dyDescent="0.25">
      <c r="B246" s="52" t="s">
        <v>727</v>
      </c>
      <c r="C246" s="63">
        <v>266982406</v>
      </c>
      <c r="D246" s="251">
        <v>0</v>
      </c>
      <c r="E246" s="251">
        <v>0</v>
      </c>
      <c r="F246" s="251">
        <f t="shared" si="6"/>
        <v>0</v>
      </c>
      <c r="G246" s="252" t="str">
        <f t="shared" si="7"/>
        <v>0.0%</v>
      </c>
      <c r="H246" s="52"/>
    </row>
    <row r="247" spans="2:8" x14ac:dyDescent="0.25">
      <c r="B247" s="52" t="s">
        <v>775</v>
      </c>
      <c r="C247" s="63">
        <v>0</v>
      </c>
      <c r="D247" s="251">
        <v>0</v>
      </c>
      <c r="E247" s="251">
        <v>0</v>
      </c>
      <c r="F247" s="251">
        <f t="shared" si="6"/>
        <v>0</v>
      </c>
      <c r="G247" s="252" t="str">
        <f t="shared" si="7"/>
        <v>0.0%</v>
      </c>
      <c r="H247" s="52"/>
    </row>
    <row r="248" spans="2:8" x14ac:dyDescent="0.25">
      <c r="B248" s="52" t="s">
        <v>722</v>
      </c>
      <c r="C248" s="63">
        <v>9200823231</v>
      </c>
      <c r="D248" s="251">
        <v>1706462473.2299998</v>
      </c>
      <c r="E248" s="251">
        <v>2357046837.04</v>
      </c>
      <c r="F248" s="251">
        <f t="shared" si="6"/>
        <v>650584363.81000018</v>
      </c>
      <c r="G248" s="252">
        <f t="shared" si="7"/>
        <v>0.38124738985825524</v>
      </c>
    </row>
    <row r="249" spans="2:8" x14ac:dyDescent="0.25">
      <c r="B249" s="52" t="s">
        <v>758</v>
      </c>
      <c r="C249" s="63">
        <v>0</v>
      </c>
      <c r="D249" s="251">
        <v>0</v>
      </c>
      <c r="E249" s="251">
        <v>0</v>
      </c>
      <c r="F249" s="251">
        <f t="shared" si="6"/>
        <v>0</v>
      </c>
      <c r="G249" s="252" t="str">
        <f t="shared" si="7"/>
        <v>0.0%</v>
      </c>
    </row>
    <row r="250" spans="2:8" x14ac:dyDescent="0.25">
      <c r="B250" s="52" t="s">
        <v>728</v>
      </c>
      <c r="C250" s="63">
        <v>0</v>
      </c>
      <c r="D250" s="251">
        <v>5392973.5599999996</v>
      </c>
      <c r="E250" s="251">
        <v>0</v>
      </c>
      <c r="F250" s="251">
        <f t="shared" si="6"/>
        <v>-5392973.5599999996</v>
      </c>
      <c r="G250" s="252">
        <f t="shared" si="7"/>
        <v>-1</v>
      </c>
    </row>
    <row r="251" spans="2:8" x14ac:dyDescent="0.25">
      <c r="B251" s="52" t="s">
        <v>729</v>
      </c>
      <c r="C251" s="63">
        <v>1903745335</v>
      </c>
      <c r="D251" s="251">
        <v>0</v>
      </c>
      <c r="E251" s="251">
        <v>637793776.20000005</v>
      </c>
      <c r="F251" s="251">
        <f t="shared" si="6"/>
        <v>637793776.20000005</v>
      </c>
      <c r="G251" s="252" t="str">
        <f t="shared" si="7"/>
        <v>0.0%</v>
      </c>
    </row>
    <row r="252" spans="2:8" x14ac:dyDescent="0.25">
      <c r="B252" s="52" t="s">
        <v>730</v>
      </c>
      <c r="C252" s="63">
        <v>497753933</v>
      </c>
      <c r="D252" s="251">
        <v>80222012.819999993</v>
      </c>
      <c r="E252" s="251">
        <v>19625219.640000001</v>
      </c>
      <c r="F252" s="251">
        <f t="shared" si="6"/>
        <v>-60596793.179999992</v>
      </c>
      <c r="G252" s="252">
        <f t="shared" si="7"/>
        <v>-0.75536365954772855</v>
      </c>
    </row>
    <row r="253" spans="2:8" x14ac:dyDescent="0.25">
      <c r="B253" s="52" t="s">
        <v>723</v>
      </c>
      <c r="C253" s="63">
        <v>320516317</v>
      </c>
      <c r="D253" s="251">
        <v>10945084.289999999</v>
      </c>
      <c r="E253" s="251">
        <v>0</v>
      </c>
      <c r="F253" s="251">
        <f t="shared" si="6"/>
        <v>-10945084.289999999</v>
      </c>
      <c r="G253" s="252">
        <f t="shared" si="7"/>
        <v>-1</v>
      </c>
    </row>
    <row r="254" spans="2:8" x14ac:dyDescent="0.25">
      <c r="B254" s="52" t="s">
        <v>724</v>
      </c>
      <c r="C254" s="63">
        <v>1852624398</v>
      </c>
      <c r="D254" s="251">
        <v>101024730.70999999</v>
      </c>
      <c r="E254" s="251">
        <v>118672791.02999999</v>
      </c>
      <c r="F254" s="251">
        <f t="shared" si="6"/>
        <v>17648060.319999993</v>
      </c>
      <c r="G254" s="252">
        <f t="shared" si="7"/>
        <v>0.17469049603963052</v>
      </c>
    </row>
    <row r="255" spans="2:8" x14ac:dyDescent="0.25">
      <c r="B255" s="52" t="s">
        <v>732</v>
      </c>
      <c r="C255" s="63">
        <v>683368379</v>
      </c>
      <c r="D255" s="251">
        <v>549030.93000000005</v>
      </c>
      <c r="E255" s="251">
        <v>5167659.5200000005</v>
      </c>
      <c r="F255" s="251">
        <f t="shared" si="6"/>
        <v>4618628.5900000008</v>
      </c>
      <c r="G255" s="252">
        <f t="shared" si="7"/>
        <v>8.4123285913964825</v>
      </c>
    </row>
    <row r="256" spans="2:8" x14ac:dyDescent="0.25">
      <c r="B256" s="247" t="s">
        <v>733</v>
      </c>
      <c r="C256" s="248">
        <v>11588462</v>
      </c>
      <c r="D256" s="249">
        <v>110481941.39999999</v>
      </c>
      <c r="E256" s="249">
        <v>202458261.06999999</v>
      </c>
      <c r="F256" s="249">
        <f t="shared" si="6"/>
        <v>91976319.670000002</v>
      </c>
      <c r="G256" s="250">
        <f t="shared" si="7"/>
        <v>0.83250093639285028</v>
      </c>
    </row>
    <row r="257" spans="2:7" x14ac:dyDescent="0.25">
      <c r="B257" s="52" t="s">
        <v>727</v>
      </c>
      <c r="C257" s="63">
        <v>0</v>
      </c>
      <c r="D257" s="251">
        <v>0</v>
      </c>
      <c r="E257" s="251">
        <v>0</v>
      </c>
      <c r="F257" s="251">
        <f t="shared" si="6"/>
        <v>0</v>
      </c>
      <c r="G257" s="252" t="str">
        <f t="shared" si="7"/>
        <v>0.0%</v>
      </c>
    </row>
    <row r="258" spans="2:7" x14ac:dyDescent="0.25">
      <c r="B258" s="52" t="s">
        <v>722</v>
      </c>
      <c r="C258" s="63">
        <v>0</v>
      </c>
      <c r="D258" s="251">
        <v>110481941.39999999</v>
      </c>
      <c r="E258" s="251">
        <v>202458261.06999999</v>
      </c>
      <c r="F258" s="251">
        <f t="shared" si="6"/>
        <v>91976319.670000002</v>
      </c>
      <c r="G258" s="252">
        <f t="shared" si="7"/>
        <v>0.83250093639285028</v>
      </c>
    </row>
    <row r="259" spans="2:7" x14ac:dyDescent="0.25">
      <c r="B259" s="52" t="s">
        <v>723</v>
      </c>
      <c r="C259" s="63">
        <v>11588462</v>
      </c>
      <c r="D259" s="251">
        <v>0</v>
      </c>
      <c r="E259" s="251">
        <v>0</v>
      </c>
      <c r="F259" s="251">
        <f t="shared" si="6"/>
        <v>0</v>
      </c>
      <c r="G259" s="252" t="str">
        <f t="shared" si="7"/>
        <v>0.0%</v>
      </c>
    </row>
    <row r="260" spans="2:7" x14ac:dyDescent="0.25">
      <c r="B260" s="244" t="s">
        <v>776</v>
      </c>
      <c r="C260" s="57">
        <v>10392523053</v>
      </c>
      <c r="D260" s="245">
        <v>562654555.68000007</v>
      </c>
      <c r="E260" s="245">
        <v>585779346.59000003</v>
      </c>
      <c r="F260" s="245">
        <f t="shared" si="6"/>
        <v>23124790.909999967</v>
      </c>
      <c r="G260" s="246">
        <f t="shared" si="7"/>
        <v>4.1099446679237032E-2</v>
      </c>
    </row>
    <row r="261" spans="2:7" x14ac:dyDescent="0.25">
      <c r="B261" s="247" t="s">
        <v>733</v>
      </c>
      <c r="C261" s="248">
        <v>10392523053</v>
      </c>
      <c r="D261" s="249">
        <v>562654555.68000007</v>
      </c>
      <c r="E261" s="249">
        <v>585779346.59000003</v>
      </c>
      <c r="F261" s="249">
        <f t="shared" si="6"/>
        <v>23124790.909999967</v>
      </c>
      <c r="G261" s="250">
        <f t="shared" si="7"/>
        <v>4.1099446679237032E-2</v>
      </c>
    </row>
    <row r="262" spans="2:7" x14ac:dyDescent="0.25">
      <c r="B262" s="52" t="s">
        <v>726</v>
      </c>
      <c r="C262" s="63">
        <v>2231312779</v>
      </c>
      <c r="D262" s="251">
        <v>5578468.9999999991</v>
      </c>
      <c r="E262" s="251">
        <v>238068243.5</v>
      </c>
      <c r="F262" s="251">
        <f t="shared" si="6"/>
        <v>232489774.5</v>
      </c>
      <c r="G262" s="252">
        <f t="shared" si="7"/>
        <v>41.676268972723527</v>
      </c>
    </row>
    <row r="263" spans="2:7" x14ac:dyDescent="0.25">
      <c r="B263" s="52" t="s">
        <v>727</v>
      </c>
      <c r="C263" s="63">
        <v>210000000</v>
      </c>
      <c r="D263" s="251">
        <v>4504867.49</v>
      </c>
      <c r="E263" s="251">
        <v>6641567.3899999997</v>
      </c>
      <c r="F263" s="251">
        <f t="shared" si="6"/>
        <v>2136699.8999999994</v>
      </c>
      <c r="G263" s="252">
        <f t="shared" si="7"/>
        <v>0.47430915664957757</v>
      </c>
    </row>
    <row r="264" spans="2:7" x14ac:dyDescent="0.25">
      <c r="B264" s="52" t="s">
        <v>721</v>
      </c>
      <c r="C264" s="63">
        <v>1415804000</v>
      </c>
      <c r="D264" s="251">
        <v>200000</v>
      </c>
      <c r="E264" s="251">
        <v>994636.40999999992</v>
      </c>
      <c r="F264" s="251">
        <f t="shared" si="6"/>
        <v>794636.40999999992</v>
      </c>
      <c r="G264" s="252">
        <f t="shared" si="7"/>
        <v>3.9731820499999997</v>
      </c>
    </row>
    <row r="265" spans="2:7" x14ac:dyDescent="0.25">
      <c r="B265" s="52" t="s">
        <v>722</v>
      </c>
      <c r="C265" s="63">
        <v>381290000</v>
      </c>
      <c r="D265" s="251">
        <v>162402820.11000001</v>
      </c>
      <c r="E265" s="251">
        <v>181244831.30000001</v>
      </c>
      <c r="F265" s="251">
        <f t="shared" ref="F265:F272" si="8">E265-D265</f>
        <v>18842011.189999998</v>
      </c>
      <c r="G265" s="252">
        <f t="shared" ref="G265:G272" si="9">IFERROR(F265/D265,"0.0%")</f>
        <v>0.11602022167618624</v>
      </c>
    </row>
    <row r="266" spans="2:7" x14ac:dyDescent="0.25">
      <c r="B266" s="52" t="s">
        <v>758</v>
      </c>
      <c r="C266" s="63">
        <v>0</v>
      </c>
      <c r="D266" s="251">
        <v>0</v>
      </c>
      <c r="E266" s="251">
        <v>0</v>
      </c>
      <c r="F266" s="251">
        <f t="shared" si="8"/>
        <v>0</v>
      </c>
      <c r="G266" s="252" t="str">
        <f t="shared" si="9"/>
        <v>0.0%</v>
      </c>
    </row>
    <row r="267" spans="2:7" x14ac:dyDescent="0.25">
      <c r="B267" s="52" t="s">
        <v>729</v>
      </c>
      <c r="C267" s="63">
        <v>4124692608</v>
      </c>
      <c r="D267" s="251">
        <v>3245718.4699999997</v>
      </c>
      <c r="E267" s="251">
        <v>91888655.349999994</v>
      </c>
      <c r="F267" s="251">
        <f t="shared" si="8"/>
        <v>88642936.879999995</v>
      </c>
      <c r="G267" s="252">
        <f t="shared" si="9"/>
        <v>27.310728795279648</v>
      </c>
    </row>
    <row r="268" spans="2:7" x14ac:dyDescent="0.25">
      <c r="B268" s="52" t="s">
        <v>730</v>
      </c>
      <c r="C268" s="63">
        <v>181191856</v>
      </c>
      <c r="D268" s="251">
        <v>386722680.60999995</v>
      </c>
      <c r="E268" s="251">
        <v>66941412.640000001</v>
      </c>
      <c r="F268" s="251">
        <f t="shared" si="8"/>
        <v>-319781267.96999997</v>
      </c>
      <c r="G268" s="252">
        <f t="shared" si="9"/>
        <v>-0.8269007327565856</v>
      </c>
    </row>
    <row r="269" spans="2:7" x14ac:dyDescent="0.25">
      <c r="B269" s="52" t="s">
        <v>723</v>
      </c>
      <c r="C269" s="63">
        <v>62530426</v>
      </c>
      <c r="D269" s="251">
        <v>0</v>
      </c>
      <c r="E269" s="251">
        <v>0</v>
      </c>
      <c r="F269" s="251">
        <f t="shared" si="8"/>
        <v>0</v>
      </c>
      <c r="G269" s="252" t="str">
        <f t="shared" si="9"/>
        <v>0.0%</v>
      </c>
    </row>
    <row r="270" spans="2:7" x14ac:dyDescent="0.25">
      <c r="B270" s="52" t="s">
        <v>724</v>
      </c>
      <c r="C270" s="63">
        <v>1785701384</v>
      </c>
      <c r="D270" s="251">
        <v>0</v>
      </c>
      <c r="E270" s="251">
        <v>0</v>
      </c>
      <c r="F270" s="251">
        <f t="shared" si="8"/>
        <v>0</v>
      </c>
      <c r="G270" s="252" t="str">
        <f t="shared" si="9"/>
        <v>0.0%</v>
      </c>
    </row>
    <row r="271" spans="2:7" x14ac:dyDescent="0.25">
      <c r="B271" s="52" t="s">
        <v>732</v>
      </c>
      <c r="C271" s="63">
        <v>0</v>
      </c>
      <c r="D271" s="251">
        <v>0</v>
      </c>
      <c r="E271" s="251">
        <v>0</v>
      </c>
      <c r="F271" s="251">
        <f t="shared" si="8"/>
        <v>0</v>
      </c>
      <c r="G271" s="252" t="str">
        <f t="shared" si="9"/>
        <v>0.0%</v>
      </c>
    </row>
    <row r="272" spans="2:7" ht="15.75" thickBot="1" x14ac:dyDescent="0.3">
      <c r="B272" s="64" t="s">
        <v>4</v>
      </c>
      <c r="C272" s="65">
        <v>53729432508</v>
      </c>
      <c r="D272" s="253">
        <v>4950731072.2600031</v>
      </c>
      <c r="E272" s="253">
        <v>7417007028.4799995</v>
      </c>
      <c r="F272" s="253">
        <f t="shared" si="8"/>
        <v>2466275956.2199965</v>
      </c>
      <c r="G272" s="254">
        <f t="shared" si="9"/>
        <v>0.49816399239277287</v>
      </c>
    </row>
    <row r="273" spans="2:7" x14ac:dyDescent="0.25">
      <c r="B273" s="52"/>
      <c r="C273" s="63"/>
      <c r="D273" s="251"/>
      <c r="E273" s="251"/>
      <c r="F273" s="251"/>
      <c r="G273" s="252"/>
    </row>
    <row r="274" spans="2:7" x14ac:dyDescent="0.25">
      <c r="B274" s="52" t="s">
        <v>777</v>
      </c>
      <c r="C274" s="63"/>
      <c r="D274" s="251"/>
      <c r="E274" s="251"/>
      <c r="F274" s="251"/>
      <c r="G274" s="252"/>
    </row>
    <row r="275" spans="2:7" x14ac:dyDescent="0.25">
      <c r="B275" s="52" t="s">
        <v>784</v>
      </c>
      <c r="C275" s="63"/>
      <c r="D275" s="251"/>
      <c r="E275" s="251"/>
      <c r="F275" s="251"/>
      <c r="G275" s="252"/>
    </row>
    <row r="276" spans="2:7" x14ac:dyDescent="0.25">
      <c r="B276" s="52" t="s">
        <v>778</v>
      </c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</vt:lpstr>
      <vt:lpstr>Tabla 1</vt:lpstr>
      <vt:lpstr>Tabla 2</vt:lpstr>
      <vt:lpstr>Mapa</vt:lpstr>
      <vt:lpstr>Gráfico 2</vt:lpstr>
      <vt:lpstr>Tabla 3</vt:lpstr>
      <vt:lpstr>Gráfico 3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Nickol Rodriguez Fernandez</dc:creator>
  <cp:lastModifiedBy>Katherine M. Peguero F.</cp:lastModifiedBy>
  <dcterms:created xsi:type="dcterms:W3CDTF">2022-11-11T12:36:33Z</dcterms:created>
  <dcterms:modified xsi:type="dcterms:W3CDTF">2022-12-15T14:18:47Z</dcterms:modified>
</cp:coreProperties>
</file>