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Junio/13062025/"/>
    </mc:Choice>
  </mc:AlternateContent>
  <xr:revisionPtr revIDLastSave="303" documentId="8_{237A6047-FD8E-429C-87E1-488F918F52F0}" xr6:coauthVersionLast="47" xr6:coauthVersionMax="47" xr10:uidLastSave="{C2E647C1-6BE1-44A6-BDDF-84E4EF5C12BF}"/>
  <bookViews>
    <workbookView xWindow="-120" yWindow="-120" windowWidth="29040" windowHeight="15720" tabRatio="876" xr2:uid="{00000000-000D-0000-FFFF-FFFF00000000}"/>
  </bookViews>
  <sheets>
    <sheet name="Dinámica" sheetId="147" r:id="rId1"/>
    <sheet name="Fiscal Mes" sheetId="141" r:id="rId2"/>
    <sheet name="Económica" sheetId="3" r:id="rId3"/>
    <sheet name="Institucional" sheetId="4" r:id="rId4"/>
    <sheet name="Funcional" sheetId="130" r:id="rId5"/>
    <sheet name="Objetal" sheetId="131" r:id="rId6"/>
    <sheet name="Proyectos de Inversión" sheetId="146" r:id="rId7"/>
    <sheet name="Género" sheetId="138" r:id="rId8"/>
    <sheet name="Cambio climático" sheetId="139"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1"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1"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1"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1"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 localSheetId="6">[18]!'[Macros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 localSheetId="6">[18]!'[Macros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 localSheetId="6">[24]!'[Macros Import].qbop'</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 localSheetId="6">[26]!'[Macros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 localSheetId="6">[30]!'[Macros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Mes'!$C$31:$D$40</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1"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1"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1"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1"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1"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1"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1"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1"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1"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1"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1"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'[66]Fax a enviar'!#REF!</definedName>
    <definedName name="as" hidden="1">'[66]Fax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[67]Sheet1!$B$2:$T$56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[68]nonopec!$D$424:$D$433</definedName>
    <definedName name="atrade" localSheetId="7">[18]!atrade</definedName>
    <definedName name="atrade" localSheetId="6">[18]!atrade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1"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'[71]K. IMF Base'!$A$170:$CI$255</definedName>
    <definedName name="_xlnm.Database" localSheetId="8">#REF!</definedName>
    <definedName name="_xlnm.Database" localSheetId="7">#REF!</definedName>
    <definedName name="_xlnm.Database">#REF!</definedName>
    <definedName name="baseflow" localSheetId="8">'[71]K. IMF Base'!#REF!</definedName>
    <definedName name="baseflow" localSheetId="7">'[71]K. IMF Base'!#REF!</definedName>
    <definedName name="baseflow">'[71]K.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1"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1"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1"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'[72]Crédito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[73]terms!#REF!</definedName>
    <definedName name="Bei" localSheetId="7">[73]terms!#REF!</definedName>
    <definedName name="Bei">[73]terms!#REF!</definedName>
    <definedName name="Belgium_wt">'[69]OECD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'[74]Vaciado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[75]!BFLD_DF</definedName>
    <definedName name="BFLD_DF" localSheetId="6">[75]!BFLD_DF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8">#REF!</definedName>
    <definedName name="BM" localSheetId="7">#REF!</definedName>
    <definedName name="BM">#REF!</definedName>
    <definedName name="BMG">[78]Q6!$E$28:$AH$28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[79]!BORRA_CUADROS</definedName>
    <definedName name="BORRA_CUADROS" localSheetId="6">[79]!BORRA_CUADROS</definedName>
    <definedName name="BORRA_CUADROS">[79]!BORRA_CUADROS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[78]Q6!$E$26:$AH$26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'[69]OECD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[80]Hoja3!$B$1:$L$98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1"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1"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1"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1"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1"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1">base-flow</definedName>
    <definedName name="Colombia___Summary_Accounts_of_the_Financial_System" localSheetId="7">[81]!base-flow</definedName>
    <definedName name="Colombia___Summary_Accounts_of_the_Financial_System" localSheetId="6">[0]!base-flow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[82]MONTHLY!$BP$4:$CA$4</definedName>
    <definedName name="cons12mon" localSheetId="8">'[83]GDP projections'!#REF!</definedName>
    <definedName name="cons12mon" localSheetId="7">'[83]GDP projections'!#REF!</definedName>
    <definedName name="cons12mon">'[83]GDP projections'!#REF!</definedName>
    <definedName name="CONS2">[82]MONTHLY!$CB$4:$CM$4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'[83]GDP projections'!#REF!</definedName>
    <definedName name="consperc" localSheetId="7">'[83]GDP projections'!#REF!</definedName>
    <definedName name="consperc">'[83]GDP projections'!#REF!</definedName>
    <definedName name="consqtr" localSheetId="8">'[83]GDP projections'!#REF!</definedName>
    <definedName name="consqtr" localSheetId="7">'[83]GDP projections'!#REF!</definedName>
    <definedName name="consqtr">'[83]GDP projections'!#REF!</definedName>
    <definedName name="CONTENTS">[84]Contents!$A$1:$F$36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'[74]Vaciado 1'!$D$126</definedName>
    <definedName name="CostoVentasY2">'[74]Vaciado 1'!$E$126</definedName>
    <definedName name="CostoVentasY3">'[74]Vaciado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'[85]Exchange Rate chart'!#REF!</definedName>
    <definedName name="CountryName" localSheetId="7">'[85]Exchange Rate chart'!#REF!</definedName>
    <definedName name="CountryName">'[85]Exchange Rate chart'!#REF!</definedName>
    <definedName name="cp" localSheetId="8" hidden="1">'[86]C Summary'!#REF!</definedName>
    <definedName name="cp" localSheetId="7" hidden="1">'[86]C Summary'!#REF!</definedName>
    <definedName name="cp" hidden="1">'[86]C Summary'!#REF!</definedName>
    <definedName name="CPF" localSheetId="8">#REF!</definedName>
    <definedName name="CPF" localSheetId="7">#REF!</definedName>
    <definedName name="CPF">#REF!</definedName>
    <definedName name="CPI">[87]CPI!$A$4:$M$160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[88]SUPUESTOS!A$15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[82]MONTHLY!$B$437:$Z$444</definedName>
    <definedName name="CRUDE2">[82]MONTHLY!$B$451:$Z$458</definedName>
    <definedName name="CRUDE3">[82]MONTHLY!$B$465:$Z$472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[91]Current!$D$66</definedName>
    <definedName name="cutoff">'[92]LIC cutoff'!$A$2:$B$15</definedName>
    <definedName name="CYEAR2021" localSheetId="7">[93]Coal!$B$583:$J$583</definedName>
    <definedName name="CYEAR2021">[93]Coal!$B$583:$J$583</definedName>
    <definedName name="CYEAR2022" localSheetId="7">[93]Coal!$K$583:$V$583</definedName>
    <definedName name="CYEAR2022">[93]Coal!$K$583:$V$583</definedName>
    <definedName name="CYEAR2023" localSheetId="7">[93]Coal!$W$583:$AH$583</definedName>
    <definedName name="CYEAR2023">[93]Coal!$W$583:$AH$583</definedName>
    <definedName name="CYEAR2024" localSheetId="7">[93]Coal!$AI$583:$AT$583</definedName>
    <definedName name="CYEAR2024">[93]Coal!$AI$583:$AT$583</definedName>
    <definedName name="CYEAR2025" localSheetId="7">[93]Coal!$AU$583:$AX$583</definedName>
    <definedName name="CYEAR2025">[93]Coal!$AU$583:$AX$583</definedName>
    <definedName name="d" localSheetId="8" hidden="1">'[94]Fax a enviar'!#REF!</definedName>
    <definedName name="d" localSheetId="7" hidden="1">'[94]Fax a enviar'!#REF!</definedName>
    <definedName name="d" hidden="1">'[94]Fax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[96]Tablas!$IV$1:$IV$2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1"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1"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1"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'[70]Inter-Bank'!$B$5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'[69]OECD wgt'!$B$17</definedName>
    <definedName name="Department" localSheetId="8">'[85]Exchange Rate chart'!#REF!</definedName>
    <definedName name="Department" localSheetId="7">'[85]Exchange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8" hidden="1">{"Tab1",#N/A,FALSE,"P";"Tab2",#N/A,FALSE,"P"}</definedName>
    <definedName name="der" localSheetId="1"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'[94]Fax a enviar'!#REF!</definedName>
    <definedName name="dfdf" localSheetId="7" hidden="1">'[94]Fax a enviar'!#REF!</definedName>
    <definedName name="dfdf" hidden="1">'[94]Fax a enviar'!#REF!</definedName>
    <definedName name="dfdfsd" localSheetId="8" hidden="1">'[99]Fax a enviar'!#REF!</definedName>
    <definedName name="dfdfsd" localSheetId="7" hidden="1">'[99]Fax a enviar'!#REF!</definedName>
    <definedName name="dfdfsd" hidden="1">'[99]Fax a enviar'!#REF!</definedName>
    <definedName name="dfdgfdfd" localSheetId="8" hidden="1">'[100]Fax a enviar'!#REF!</definedName>
    <definedName name="dfdgfdfd" localSheetId="7" hidden="1">'[100]Fax a enviar'!#REF!</definedName>
    <definedName name="dfdgfdfd" hidden="1">'[100]Fax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8">#REF!</definedName>
    <definedName name="Discount_IDA1" localSheetId="7">#REF!</definedName>
    <definedName name="Discount_IDA1">#REF!</definedName>
    <definedName name="Discount_NC" localSheetId="8">[102]NPV!#REF!</definedName>
    <definedName name="Discount_NC" localSheetId="7">[102]NPV!#REF!</definedName>
    <definedName name="Discount_NC">[102]NPV!#REF!</definedName>
    <definedName name="DiscountRate" localSheetId="8">#REF!</definedName>
    <definedName name="DiscountRate" localSheetId="7">#REF!</definedName>
    <definedName name="DiscountRate">#REF!</definedName>
    <definedName name="divi">[103]Base!$H$2816</definedName>
    <definedName name="DIVISOOR">[104]Sheet2!$A$46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[88]RESULTADOS!$A$86:$IV$86</definedName>
    <definedName name="DMU" localSheetId="8">#REF!</definedName>
    <definedName name="DMU" localSheetId="7">#REF!</definedName>
    <definedName name="DMU">#REF!</definedName>
    <definedName name="DNP">[88]SUPUESTOS!A$18</definedName>
    <definedName name="DO" localSheetId="8">#REF!</definedName>
    <definedName name="DO" localSheetId="7">#REF!</definedName>
    <definedName name="DO">#REF!</definedName>
    <definedName name="DOMI">#N/A</definedName>
    <definedName name="DOMINIO2">#N/A</definedName>
    <definedName name="DPOB">[88]SUPUESTOS!A$7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8" hidden="1">'[94]Fax a enviar'!#REF!</definedName>
    <definedName name="ds" localSheetId="7" hidden="1">'[94]Fax a enviar'!#REF!</definedName>
    <definedName name="ds" hidden="1">'[94]Fax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'[94]Fax a enviar'!#REF!</definedName>
    <definedName name="dsds" localSheetId="7" hidden="1">'[94]Fax a enviar'!#REF!</definedName>
    <definedName name="dsds" hidden="1">'[94]Fax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[88]RESULTADOS!$A$82:$IV$82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[73]terms!#REF!</definedName>
    <definedName name="ECU" localSheetId="8">#REF!</definedName>
    <definedName name="ECU" localSheetId="7">#REF!</definedName>
    <definedName name="ECU">#REF!</definedName>
    <definedName name="EDNA">#N/A</definedName>
    <definedName name="EDNA_B" localSheetId="7">[95]Q6!#REF!</definedName>
    <definedName name="EDNA_B">[95]Q6!#REF!</definedName>
    <definedName name="EDNA_D" localSheetId="7">[95]Q7!#REF!</definedName>
    <definedName name="EDNA_D">[95]Q7!#REF!</definedName>
    <definedName name="EDNA_T">[95]Q5!#REF!</definedName>
    <definedName name="EDNE">[95]Q7!#REF!</definedName>
    <definedName name="edr" localSheetId="8" hidden="1">{"Riqfin97",#N/A,FALSE,"Tran";"Riqfinpro",#N/A,FALSE,"Tran"}</definedName>
    <definedName name="edr" localSheetId="1"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1"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1"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1"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1"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1"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1" hidden="1">{"Tab1",#N/A,FALSE,"P";"Tab2",#N/A,FALSE,"P"}</definedName>
    <definedName name="efdfrd" localSheetId="7" hidden="1">{"Tab1",#N/A,FALSE,"P";"Tab2",#N/A,FALSE,"P"}</definedName>
    <definedName name="efdfrd" hidden="1">{"Tab1",#N/A,FALSE,"P";"Tab2",#N/A,FALSE,"P"}</definedName>
    <definedName name="efdgd" localSheetId="7" hidden="1">'[105]Fax a enviar'!#REF!</definedName>
    <definedName name="efdgd" hidden="1">'[105]Fax a enviar'!#REF!</definedName>
    <definedName name="EfectivoCuentasBancarias">'[74]Vaciado 1'!$D$13</definedName>
    <definedName name="efefte" localSheetId="8" hidden="1">'[105]Fax a enviar'!#REF!</definedName>
    <definedName name="efefte" localSheetId="7" hidden="1">'[105]Fax a enviar'!#REF!</definedName>
    <definedName name="efefte" hidden="1">'[105]Fax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[106]FIN!#REF!</definedName>
    <definedName name="ELV" localSheetId="7">[106]FIN!#REF!</definedName>
    <definedName name="ELV">[106]FIN!#REF!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'[107]Ranking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'[94]Fax a enviar'!#REF!</definedName>
    <definedName name="erererer" hidden="1">'[94]Fax a enviar'!#REF!</definedName>
    <definedName name="ererwrw" localSheetId="7" hidden="1">'[100]Fax a enviar'!#REF!</definedName>
    <definedName name="ererwrw" hidden="1">'[100]Fax a enviar'!#REF!</definedName>
    <definedName name="ergferger" localSheetId="8" hidden="1">{"Main Economic Indicators",#N/A,FALSE,"C"}</definedName>
    <definedName name="ergferger" localSheetId="1"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1"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1"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[108]Sheet1!$N$2:$Q$26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[109]Main!$AB$25</definedName>
    <definedName name="Exportacion_Por_Importancia">[110]Macro1!$A$1</definedName>
    <definedName name="EXR_UPDATE" localSheetId="8">#REF!</definedName>
    <definedName name="EXR_UPDATE" localSheetId="7">#REF!</definedName>
    <definedName name="EXR_UPDATE">#REF!</definedName>
    <definedName name="External_debt_indicators">[111]Table3!$F$8:$AB$437:'[111]Table3'!$AB$9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'[99]Fax a enviar'!#REF!</definedName>
    <definedName name="fdfdsafsdf" localSheetId="7" hidden="1">'[99]Fax a enviar'!#REF!</definedName>
    <definedName name="fdfdsafsdf" hidden="1">'[99]Fax a enviar'!#REF!</definedName>
    <definedName name="fdfdsf" localSheetId="8" hidden="1">#REF!</definedName>
    <definedName name="fdfdsf" localSheetId="7" hidden="1">#REF!</definedName>
    <definedName name="fdfdsf" hidden="1">#REF!</definedName>
    <definedName name="fdfsd" localSheetId="8" hidden="1">'[66]Fax a enviar'!#REF!</definedName>
    <definedName name="fdfsd" localSheetId="7" hidden="1">'[66]Fax a enviar'!#REF!</definedName>
    <definedName name="fdfsd" hidden="1">'[66]Fax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1" hidden="1">{"Riqfin97",#N/A,FALSE,"Tran";"Riqfinpro",#N/A,FALSE,"Tran"}</definedName>
    <definedName name="fed" localSheetId="7"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8" hidden="1">{"Riqfin97",#N/A,FALSE,"Tran";"Riqfinpro",#N/A,FALSE,"Tran"}</definedName>
    <definedName name="fer" localSheetId="1"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1"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1" hidden="1">{"Minpmon",#N/A,FALSE,"Monthinput"}</definedName>
    <definedName name="fffffff" localSheetId="7" hidden="1">{"Minpmon",#N/A,FALSE,"Monthinput"}</definedName>
    <definedName name="fffffff" hidden="1">{"Minpmon",#N/A,FALSE,"Monthinput"}</definedName>
    <definedName name="fffffffff" hidden="1">'[94]Fax a enviar'!#REF!</definedName>
    <definedName name="ffffffffffffff" localSheetId="8" hidden="1">{"Riqfin97",#N/A,FALSE,"Tran";"Riqfinpro",#N/A,FALSE,"Tran"}</definedName>
    <definedName name="ffffffffffffff" localSheetId="1"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1" hidden="1">{"Riqfin97",#N/A,FALSE,"Tran";"Riqfinpro",#N/A,FALSE,"Tran"}</definedName>
    <definedName name="fgf" localSheetId="7"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1" hidden="1">{"Tab1",#N/A,FALSE,"P";"Tab2",#N/A,FALSE,"P"}</definedName>
    <definedName name="Financing" localSheetId="7" hidden="1">{"Tab1",#N/A,FALSE,"P";"Tab2",#N/A,FALSE,"P"}</definedName>
    <definedName name="Financing" hidden="1">{"Tab1",#N/A,FALSE,"P";"Tab2",#N/A,FALSE,"P"}</definedName>
    <definedName name="Finland_wt">'[69]OECD wgt'!$B$18</definedName>
    <definedName name="FIP" localSheetId="8">[113]Q4!#REF!</definedName>
    <definedName name="FIP" localSheetId="7">[113]Q4!#REF!</definedName>
    <definedName name="FIP">[113]Q4!#REF!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[113]Q4!#REF!</definedName>
    <definedName name="FLIBOR" localSheetId="7">[113]Q4!#REF!</definedName>
    <definedName name="FLIBOR">[113]Q4!#REF!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[80]Hoja5!$X$1:$AF$61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'[69]OECD wgt'!$B$7</definedName>
    <definedName name="fre" localSheetId="8" hidden="1">{"Tab1",#N/A,FALSE,"P";"Tab2",#N/A,FALSE,"P"}</definedName>
    <definedName name="fre" localSheetId="1"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[114]C!#REF!</definedName>
    <definedName name="fsdfsd" hidden="1">[114]C!#REF!</definedName>
    <definedName name="fsdsdfa" localSheetId="7" hidden="1">'[99]Fax a enviar'!#REF!</definedName>
    <definedName name="fsdsdfa" hidden="1">'[99]Fax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1"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1"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1"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8">[116]NA!#REF!</definedName>
    <definedName name="GDPDEFL" localSheetId="7">[116]NA!#REF!</definedName>
    <definedName name="GDPDEFL">[116]NA!#REF!</definedName>
    <definedName name="GDPOR" localSheetId="8">[116]NA!#REF!</definedName>
    <definedName name="GDPOR" localSheetId="7">[116]NA!#REF!</definedName>
    <definedName name="GDPOR">[116]NA!#REF!</definedName>
    <definedName name="GDPOR_" localSheetId="8">[116]NA!#REF!</definedName>
    <definedName name="GDPOR_" localSheetId="7">[116]NA!#REF!</definedName>
    <definedName name="GDPOR_">[116]NA!#REF!</definedName>
    <definedName name="gdppc">[115]GDPpc_WEO!$A$3:$AC$188</definedName>
    <definedName name="Germany_wt">'[69]OECD wgt'!$B$6</definedName>
    <definedName name="Gestión">[80]Hoja2!$A$1:$L$76</definedName>
    <definedName name="gfdsgfsa" localSheetId="8" hidden="1">{"Riqfin97",#N/A,FALSE,"Tran";"Riqfinpro",#N/A,FALSE,"Tran"}</definedName>
    <definedName name="gfdsgfsa" localSheetId="1"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[113]Q4!#REF!</definedName>
    <definedName name="GGBXI" localSheetId="7">[113]Q4!#REF!</definedName>
    <definedName name="GGBXI">[113]Q4!#REF!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1"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[113]Q4!#REF!</definedName>
    <definedName name="GGSB" localSheetId="7">[113]Q4!#REF!</definedName>
    <definedName name="GGSB">[113]Q4!#REF!</definedName>
    <definedName name="GGSBXS" localSheetId="8">[113]Q4!#REF!</definedName>
    <definedName name="GGSBXS" localSheetId="7">[113]Q4!#REF!</definedName>
    <definedName name="GGSBXS">[113]Q4!#REF!</definedName>
    <definedName name="ght" localSheetId="8" hidden="1">{"Tab1",#N/A,FALSE,"P";"Tab2",#N/A,FALSE,"P"}</definedName>
    <definedName name="ght" localSheetId="1"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[92]GNIpc!$A$1:$R$235</definedName>
    <definedName name="goafrica" localSheetId="7">[118]!goafrica</definedName>
    <definedName name="goafrica" localSheetId="6">[118]!goafrica</definedName>
    <definedName name="goafrica">[118]!goafrica</definedName>
    <definedName name="goasia" localSheetId="7">[118]!goasia</definedName>
    <definedName name="goasia" localSheetId="6">[118]!goasia</definedName>
    <definedName name="goasia">[118]!goasia</definedName>
    <definedName name="GOB" localSheetId="8">#REF!</definedName>
    <definedName name="GOB" localSheetId="7">#REF!</definedName>
    <definedName name="GOB">#REF!</definedName>
    <definedName name="goeeup" localSheetId="7">[118]!goeeup</definedName>
    <definedName name="goeeup" localSheetId="6">[118]!goeeup</definedName>
    <definedName name="goeeup">[118]!goeeup</definedName>
    <definedName name="GOESC96" localSheetId="8">#REF!</definedName>
    <definedName name="GOESC96" localSheetId="7">#REF!</definedName>
    <definedName name="GOESC96">#REF!</definedName>
    <definedName name="goeurope" localSheetId="7">[118]!goeurope</definedName>
    <definedName name="goeurope" localSheetId="6">[118]!goeurope</definedName>
    <definedName name="goeurope">[118]!goeurope</definedName>
    <definedName name="golamerica" localSheetId="7">[118]!golamerica</definedName>
    <definedName name="golamerica" localSheetId="6">[118]!golamerica</definedName>
    <definedName name="golamerica">[118]!golamerica</definedName>
    <definedName name="gomeast" localSheetId="7">[118]!gomeast</definedName>
    <definedName name="gomeast" localSheetId="6">[118]!gomeast</definedName>
    <definedName name="gomeast">[118]!gomeast</definedName>
    <definedName name="gooecd" localSheetId="7">[118]!gooecd</definedName>
    <definedName name="gooecd" localSheetId="6">[118]!gooecd</definedName>
    <definedName name="gooecd">[118]!gooecd</definedName>
    <definedName name="goopec" localSheetId="7">[118]!goopec</definedName>
    <definedName name="goopec" localSheetId="6">[118]!goopec</definedName>
    <definedName name="goopec">[118]!goopec</definedName>
    <definedName name="gosummary" localSheetId="7">[118]!gosummary</definedName>
    <definedName name="gosummary" localSheetId="6">[118]!gosummary</definedName>
    <definedName name="gosummary">[118]!gosummary</definedName>
    <definedName name="_xlnm.Recorder" localSheetId="8">#REF!</definedName>
    <definedName name="_xlnm.Recorder" localSheetId="7">#REF!</definedName>
    <definedName name="_xlnm.Recorder">#REF!</definedName>
    <definedName name="Grace_IDA">[102]NPV!$B$25</definedName>
    <definedName name="Grace_IDA1" localSheetId="8">#REF!</definedName>
    <definedName name="Grace_IDA1" localSheetId="7">#REF!</definedName>
    <definedName name="Grace_IDA1">#REF!</definedName>
    <definedName name="Grace_NC" localSheetId="8">[102]NPV!#REF!</definedName>
    <definedName name="Grace_NC" localSheetId="7">[102]NPV!#REF!</definedName>
    <definedName name="Grace_NC">[102]NPV!#REF!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1" hidden="1">{"Riqfin97",#N/A,FALSE,"Tran";"Riqfinpro",#N/A,FALSE,"Tran"}</definedName>
    <definedName name="gre" localSheetId="7" hidden="1">{"Riqfin97",#N/A,FALSE,"Tran";"Riqfinpro",#N/A,FALSE,"Tran"}</definedName>
    <definedName name="gre" hidden="1">{"Riqfin97",#N/A,FALSE,"Tran";"Riqfinpro",#N/A,FALSE,"Tran"}</definedName>
    <definedName name="Greece_wt">'[69]OECD wgt'!$B$19</definedName>
    <definedName name="grtrt" localSheetId="8" hidden="1">'[100]Fax a enviar'!#REF!</definedName>
    <definedName name="grtrt" localSheetId="7" hidden="1">'[100]Fax a enviar'!#REF!</definedName>
    <definedName name="grtrt" hidden="1">'[100]Fax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[93]Gold!$B$583:$J$583</definedName>
    <definedName name="GYEAR2021">[93]Gold!$B$583:$J$583</definedName>
    <definedName name="GYEAR2022" localSheetId="7">[93]Gold!$K$583:$U$583</definedName>
    <definedName name="GYEAR2022">[93]Gold!$K$583:$U$583</definedName>
    <definedName name="gyu" localSheetId="8" hidden="1">{"Tab1",#N/A,FALSE,"P";"Tab2",#N/A,FALSE,"P"}</definedName>
    <definedName name="gyu" localSheetId="1"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1"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'[94]Fax a enviar'!#REF!</definedName>
    <definedName name="hfhfhf" hidden="1">'[94]Fax a enviar'!#REF!</definedName>
    <definedName name="hhh" localSheetId="7" hidden="1">'[119]J(Priv.Cap)'!#REF!</definedName>
    <definedName name="hhh" hidden="1">'[119]J(Priv.Cap)'!#REF!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1"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8" hidden="1">{"Tab1",#N/A,FALSE,"P";"Tab2",#N/A,FALSE,"P"}</definedName>
    <definedName name="hio" localSheetId="1"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'[100]Fax a enviar'!#REF!</definedName>
    <definedName name="hjkhgkky" localSheetId="7" hidden="1">'[100]Fax a enviar'!#REF!</definedName>
    <definedName name="hjkhgkky" hidden="1">'[100]Fax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1"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1"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1"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1"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[68]nonopec!#REF!</definedName>
    <definedName name="HVYNONO1" localSheetId="7">[68]nonopec!#REF!</definedName>
    <definedName name="HVYNONO1">[68]nonopec!#REF!</definedName>
    <definedName name="HVYNONO2" localSheetId="8">[68]nonopec!#REF!</definedName>
    <definedName name="HVYNONO2" localSheetId="7">[68]nonopec!#REF!</definedName>
    <definedName name="HVYNONO2">[68]nonopec!#REF!</definedName>
    <definedName name="HVYNONOPEC" localSheetId="7">[68]nonopec!#REF!</definedName>
    <definedName name="HVYNONOPEC">[68]nonopec!#REF!</definedName>
    <definedName name="HVYOECD">[68]nonopec!#REF!</definedName>
    <definedName name="HVYOPEC">[68]nonopec!#REF!</definedName>
    <definedName name="HVYSUMM">[68]nonopec!#REF!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1"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1"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'[94]Fax a enviar'!#REF!</definedName>
    <definedName name="iiiiiiiiiiii" localSheetId="7" hidden="1">'[94]Fax a enviar'!#REF!</definedName>
    <definedName name="iiiiiiiiiiii" hidden="1">'[94]Fax a enviar'!#REF!</definedName>
    <definedName name="iiiiiiiiiiiiiiiii" localSheetId="8" hidden="1">'[94]Fax a enviar'!#REF!</definedName>
    <definedName name="iiiiiiiiiiiiiiiii" localSheetId="7" hidden="1">'[94]Fax a enviar'!#REF!</definedName>
    <definedName name="iiiiiiiiiiiiiiiii" hidden="1">'[94]Fax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1"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1"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[88]SUPUESTOS!A$21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[87]CPI!$A$210:$M$354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[121]Master!$AK$5:$AK$10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[102]NPV!$B$27</definedName>
    <definedName name="Interest_IDA1" localSheetId="8">#REF!</definedName>
    <definedName name="Interest_IDA1" localSheetId="7">#REF!</definedName>
    <definedName name="Interest_IDA1">#REF!</definedName>
    <definedName name="Interest_NC" localSheetId="8">[102]NPV!#REF!</definedName>
    <definedName name="Interest_NC" localSheetId="7">[102]NPV!#REF!</definedName>
    <definedName name="Interest_NC">[102]NPV!#REF!</definedName>
    <definedName name="InterestRate" localSheetId="8">#REF!</definedName>
    <definedName name="InterestRate" localSheetId="7">#REF!</definedName>
    <definedName name="InterestRate">#REF!</definedName>
    <definedName name="inthalf">[122]Sheet4!$C$58:$G$112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[123]ipc!#REF!</definedName>
    <definedName name="IPC">[123]ipc!#REF!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'[69]OECD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'[66]Fax a enviar'!#REF!</definedName>
    <definedName name="jjj" hidden="1">'[66]Fax a enviar'!#REF!</definedName>
    <definedName name="jjjj" localSheetId="8" hidden="1">{"Tab1",#N/A,FALSE,"P";"Tab2",#N/A,FALSE,"P"}</definedName>
    <definedName name="jjjj" localSheetId="1" hidden="1">{"Tab1",#N/A,FALSE,"P";"Tab2",#N/A,FALSE,"P"}</definedName>
    <definedName name="jjjj" localSheetId="7" hidden="1">{"Tab1",#N/A,FALSE,"P";"Tab2",#N/A,FALSE,"P"}</definedName>
    <definedName name="jjjj" hidden="1">{"Tab1",#N/A,FALSE,"P";"Tab2",#N/A,FALSE,"P"}</definedName>
    <definedName name="jjjjjj" hidden="1">'[117]J(Priv.Cap)'!#REF!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1"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1"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1"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'[107]Ranking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1"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1"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'[94]Fax a enviar'!#REF!</definedName>
    <definedName name="khkh" localSheetId="7" hidden="1">'[94]Fax a enviar'!#REF!</definedName>
    <definedName name="khkh" hidden="1">'[94]Fax a enviar'!#REF!</definedName>
    <definedName name="KID">'[107]base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1"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1" hidden="1">{"Riqfin97",#N/A,FALSE,"Tran";"Riqfinpro",#N/A,FALSE,"Tran"}</definedName>
    <definedName name="kiu" localSheetId="7" hidden="1">{"Riqfin97",#N/A,FALSE,"Tran";"Riqfinpro",#N/A,FALSE,"Tran"}</definedName>
    <definedName name="kiu" hidden="1">{"Riqfin97",#N/A,FALSE,"Tran";"Riqfinpro",#N/A,FALSE,"Tran"}</definedName>
    <definedName name="kjkj" hidden="1">'[94]Fax a enviar'!#REF!</definedName>
    <definedName name="kk" localSheetId="8" hidden="1">{"Tab1",#N/A,FALSE,"P";"Tab2",#N/A,FALSE,"P"}</definedName>
    <definedName name="kk" localSheetId="1"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1" hidden="1">{"Tab1",#N/A,FALSE,"P";"Tab2",#N/A,FALSE,"P"}</definedName>
    <definedName name="kkk" localSheetId="7" hidden="1">{"Tab1",#N/A,FALSE,"P";"Tab2",#N/A,FALSE,"P"}</definedName>
    <definedName name="kkk" hidden="1">{"Tab1",#N/A,FALSE,"P";"Tab2",#N/A,FALSE,"P"}</definedName>
    <definedName name="kkkk" hidden="1">[124]M!#REF!</definedName>
    <definedName name="kkkkk" hidden="1">'[125]J(Priv.Cap)'!#REF!</definedName>
    <definedName name="kkkkkkkk" localSheetId="8" hidden="1">{"Riqfin97",#N/A,FALSE,"Tran";"Riqfinpro",#N/A,FALSE,"Tran"}</definedName>
    <definedName name="kkkkkkkk" localSheetId="1"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'[94]Fax a enviar'!#REF!</definedName>
    <definedName name="kykiyu" localSheetId="7" hidden="1">'[94]Fax a enviar'!#REF!</definedName>
    <definedName name="kykiyu" hidden="1">'[94]Fax a enviar'!#REF!</definedName>
    <definedName name="L" localSheetId="8">[113]DA!#REF!</definedName>
    <definedName name="L" localSheetId="7">[113]DA!#REF!</definedName>
    <definedName name="L">[113]DA!#REF!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1"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1" hidden="1">{"Riqfin97",#N/A,FALSE,"Tran";"Riqfinpro",#N/A,FALSE,"Tran"}</definedName>
    <definedName name="lll" localSheetId="7" hidden="1">{"Riqfin97",#N/A,FALSE,"Tran";"Riqfinpro",#N/A,FALSE,"Tran"}</definedName>
    <definedName name="lll" hidden="1">{"Riqfin97",#N/A,FALSE,"Tran";"Riqfinpro",#N/A,FALSE,"Tran"}</definedName>
    <definedName name="llll" hidden="1">[126]M!#REF!</definedName>
    <definedName name="lllll" localSheetId="8" hidden="1">{"Tab1",#N/A,FALSE,"P";"Tab2",#N/A,FALSE,"P"}</definedName>
    <definedName name="lllll" localSheetId="1"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1"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1"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[67]Sheet3!$O$1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[102]NPV!$B$26</definedName>
    <definedName name="Maturity_IDA1" localSheetId="8">#REF!</definedName>
    <definedName name="Maturity_IDA1" localSheetId="7">#REF!</definedName>
    <definedName name="Maturity_IDA1">#REF!</definedName>
    <definedName name="Maturity_NC" localSheetId="8">[102]NPV!#REF!</definedName>
    <definedName name="Maturity_NC" localSheetId="7">[102]NPV!#REF!</definedName>
    <definedName name="Maturity_NC">[102]NPV!#REF!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'[90]graf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[127]Codigos!$A$14:$B$25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 localSheetId="6">[18]!mflowsa</definedName>
    <definedName name="mflowsa">[18]!mflowsa</definedName>
    <definedName name="mflowsq" localSheetId="7">[18]!mflowsq</definedName>
    <definedName name="mflowsq" localSheetId="6">[18]!mflowsq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[68]nonopec!$D$426:$D$426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1"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1"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1"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1"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[87]CPI!$A$403:$N$559</definedName>
    <definedName name="MONTHS">[82]MONTHLY!$BV$3:$CG$3</definedName>
    <definedName name="MONY" localSheetId="8">#REF!</definedName>
    <definedName name="MONY" localSheetId="7">#REF!</definedName>
    <definedName name="MONY">#REF!</definedName>
    <definedName name="moodys" localSheetId="8">'[128]Credit ratings on 1st issues'!#REF!</definedName>
    <definedName name="moodys" localSheetId="7">'[128]Credit ratings on 1st issues'!#REF!</definedName>
    <definedName name="moodys">'[128]Credit ratings on 1st issues'!#REF!</definedName>
    <definedName name="MPETROLEO" localSheetId="8">#REF!</definedName>
    <definedName name="MPETROLEO" localSheetId="7">#REF!</definedName>
    <definedName name="MPETROLEO">#REF!</definedName>
    <definedName name="msci">[108]Sheet1!$H$2:$K$24</definedName>
    <definedName name="mscid">[108]Sheet1!$B$2:$E$24</definedName>
    <definedName name="mscil">[108]Sheet1!$H$2:$K$24</definedName>
    <definedName name="mstocksa" localSheetId="7">[18]!mstocksa</definedName>
    <definedName name="mstocksa" localSheetId="6">[18]!mstocksa</definedName>
    <definedName name="mstocksa">[18]!mstocksa</definedName>
    <definedName name="mstocksq" localSheetId="7">[18]!mstocksq</definedName>
    <definedName name="mstocksq" localSheetId="6">[18]!mstocksq</definedName>
    <definedName name="mstocksq">[18]!mstocksq</definedName>
    <definedName name="mte" localSheetId="8" hidden="1">{"Riqfin97",#N/A,FALSE,"Tran";"Riqfinpro",#N/A,FALSE,"Tran"}</definedName>
    <definedName name="mte" localSheetId="1"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1"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'[69]OECD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8">[130]EDT!#REF!</definedName>
    <definedName name="nmBlankRow" localSheetId="7">[130]EDT!#REF!</definedName>
    <definedName name="nmBlankRow">[130]EDT!#REF!</definedName>
    <definedName name="nmColumnHeader">[130]EDT!$3:$3</definedName>
    <definedName name="nmData">[130]EDT!$B$4:$AA$36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[130]EDT!#REF!</definedName>
    <definedName name="nmIndexTable" localSheetId="7">[130]EDT!#REF!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[130]EDT!#REF!</definedName>
    <definedName name="nmScale" localSheetId="7">[130]EDT!#REF!</definedName>
    <definedName name="nmScale">[130]EDT!#REF!</definedName>
    <definedName name="nn" localSheetId="8" hidden="1">{"Riqfin97",#N/A,FALSE,"Tran";"Riqfinpro",#N/A,FALSE,"Tran"}</definedName>
    <definedName name="nn" localSheetId="1"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1"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1"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1" hidden="1">{"Riqfin97",#N/A,FALSE,"Tran";"Riqfinpro",#N/A,FALSE,"Tran"}</definedName>
    <definedName name="nnnnnnnnnnnn" localSheetId="7" hidden="1">{"Riqfin97",#N/A,FALSE,"Tran";"Riqfinpro",#N/A,FALSE,"Tran"}</definedName>
    <definedName name="nnnnnnnnnnnn" hidden="1">{"Riqfin97",#N/A,FALSE,"Tran";"Riqfinpro",#N/A,FALSE,"Tran"}</definedName>
    <definedName name="no" hidden="1">'[72]Crédito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8">#REF!</definedName>
    <definedName name="NOTA_EXPLICATIV" localSheetId="7">#REF!</definedName>
    <definedName name="NOTA_EXPLICATIV">#REF!</definedName>
    <definedName name="Notes" localSheetId="8">[132]UPLOAD!#REF!</definedName>
    <definedName name="Notes" localSheetId="7">[132]UPLOAD!#REF!</definedName>
    <definedName name="Notes">[132]UPLOAD!#REF!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[68]nonopec!$D$157:$AD$204</definedName>
    <definedName name="NTDD_R" localSheetId="8">[59]Q1!#REF!</definedName>
    <definedName name="NTDD_R" localSheetId="7">[59]Q1!#REF!</definedName>
    <definedName name="NTDD_R">[59]Q1!#REF!</definedName>
    <definedName name="NTDD_RG" localSheetId="7">[75]!NTDD_RG</definedName>
    <definedName name="NTDD_RG" localSheetId="6">[75]!NTDD_RG</definedName>
    <definedName name="NTDD_RG">[75]!NTDD_RG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[93]Nickel!$B$583:$J$583</definedName>
    <definedName name="NYEAR2021">[93]Nickel!$B$583:$J$583</definedName>
    <definedName name="NYEAR2022" localSheetId="7">[93]Nickel!$K$583:$V$583</definedName>
    <definedName name="NYEAR2022">[93]Nickel!$K$583:$V$583</definedName>
    <definedName name="NYEAR2023" localSheetId="7">[93]Nickel!$W$583:$AH$583</definedName>
    <definedName name="NYEAR2023">[93]Nickel!$W$583:$AH$583</definedName>
    <definedName name="NYEAR2024" localSheetId="7">[93]Nickel!$AI$583:$AT$583</definedName>
    <definedName name="NYEAR2024">[93]Nickel!$AI$583:$AT$583</definedName>
    <definedName name="NYEAR2025" localSheetId="7">[93]Nickel!$AU$583:$BF$583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[68]nonopec!$D$1:$AD$28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'[94]Fax a enviar'!#REF!</definedName>
    <definedName name="oiulfdgdgh" localSheetId="7" hidden="1">'[94]Fax a enviar'!#REF!</definedName>
    <definedName name="oiulfdgdgh" hidden="1">'[94]Fax a enviar'!#REF!</definedName>
    <definedName name="OK" localSheetId="8">#REF!</definedName>
    <definedName name="OK" localSheetId="7">#REF!</definedName>
    <definedName name="OK">#REF!</definedName>
    <definedName name="OnShow" localSheetId="7">'[133]SPNF Acuerdo Incl. Int.'!OnShow</definedName>
    <definedName name="OnShow" localSheetId="6">'[133]SPNF Acuerdo Incl. Int.'!OnShow</definedName>
    <definedName name="OnShow">'[133]SPNF Acuerdo Incl. Int.'!OnShow</definedName>
    <definedName name="onshow1">#N/A</definedName>
    <definedName name="onshow2">#N/A</definedName>
    <definedName name="oo" localSheetId="8" hidden="1">{"Riqfin97",#N/A,FALSE,"Tran";"Riqfinpro",#N/A,FALSE,"Tran"}</definedName>
    <definedName name="oo" localSheetId="1"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1"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1"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[68]nonopec!$D$204:$AD$251</definedName>
    <definedName name="OPEC1">[82]MONTHLY!$BP$12:$CA$12</definedName>
    <definedName name="OPEC2">[82]MONTHLY!$CB$12:$CM$12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1"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1"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[84]E!$AJ$98:$AX$115</definedName>
    <definedName name="PARTIDA" localSheetId="8">[134]SPNF!#REF!</definedName>
    <definedName name="PARTIDA" localSheetId="7">[134]SPNF!#REF!</definedName>
    <definedName name="PARTIDA">[134]SPNF!#REF!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[88]SUPUESTOS!A$14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1"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1"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'[94]Fax a enviar'!#REF!</definedName>
    <definedName name="poooooooooo" localSheetId="7" hidden="1">'[94]Fax a enviar'!#REF!</definedName>
    <definedName name="poooooooooo" hidden="1">'[94]Fax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'[69]OECD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1"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1"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[68]nonopec!#REF!</definedName>
    <definedName name="PRES1" localSheetId="7">[68]nonopec!#REF!</definedName>
    <definedName name="PRES1">[68]nonopec!#REF!</definedName>
    <definedName name="PRES2" localSheetId="8">[68]nonopec!#REF!</definedName>
    <definedName name="PRES2" localSheetId="7">[68]nonopec!#REF!</definedName>
    <definedName name="PRES2">[68]nonopec!#REF!</definedName>
    <definedName name="PRES3" localSheetId="7">[68]nonopec!#REF!</definedName>
    <definedName name="PRES3">[68]nonopec!#REF!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[109]Links!$A$1:$F$33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[102]FSUOUT!$B$2:$V$32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[122]Sheet4!$C$3:$G$57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1"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1" hidden="1">{"Tab1",#N/A,FALSE,"P";"Tab2",#N/A,FALSE,"P"}</definedName>
    <definedName name="qer" localSheetId="7" hidden="1">{"Tab1",#N/A,FALSE,"P";"Tab2",#N/A,FALSE,"P"}</definedName>
    <definedName name="qer" hidden="1">{"Tab1",#N/A,FALSE,"P";"Tab2",#N/A,FALSE,"P"}</definedName>
    <definedName name="QFISCAL">'[141]Quarterly Raw Data'!#REF!</definedName>
    <definedName name="qq" hidden="1">'[119]J(Priv.Cap)'!#REF!</definedName>
    <definedName name="qqq" localSheetId="8" hidden="1">{#N/A,#N/A,FALSE,"EXTRABUDGT"}</definedName>
    <definedName name="qqq" localSheetId="1"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1"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1"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8" hidden="1">{"Riqfin97",#N/A,FALSE,"Tran";"Riqfinpro",#N/A,FALSE,"Tran"}</definedName>
    <definedName name="qw" localSheetId="1"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[97]ROE!$B$136</definedName>
    <definedName name="RDDic03_2">[98]ROE!$B$136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[67]Sheet1!$I$1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[80]Hoja1!$A$1:$L$77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8">'[41]CGvt Rev'!#REF!</definedName>
    <definedName name="REVENUE_" localSheetId="7">'[41]CGvt Rev'!#REF!</definedName>
    <definedName name="REVENUE_">'[41]CGvt Rev'!#REF!</definedName>
    <definedName name="Revisions">[67]Sheet1!$B$4:$M$46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1"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1"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8">#REF!</definedName>
    <definedName name="RNGNM" localSheetId="7">#REF!</definedName>
    <definedName name="RNGNM">#REF!</definedName>
    <definedName name="rngQuestChecked">[109]ErrCheck!$A$3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[97]ROE!$B$136</definedName>
    <definedName name="RPJun02_2">[98]ROE!$B$136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1"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1"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1"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1"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1"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1"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1"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1"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1"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1"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1"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1"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1"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'[94]Fax a enviar'!#REF!</definedName>
    <definedName name="sdsd" localSheetId="7" hidden="1">'[94]Fax a enviar'!#REF!</definedName>
    <definedName name="sdsd" hidden="1">'[94]Fax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[134]SPNF!#REF!</definedName>
    <definedName name="SECTORES" localSheetId="7">[134]SPNF!#REF!</definedName>
    <definedName name="SECTORES">[134]SPNF!#REF!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1"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'[88]SFISCAL-MOD'!$A$146:$IV$146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'[128]Credit ratings on 1st issues'!#REF!</definedName>
    <definedName name="snp">'[128]Credit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'[69]OECD wgt'!$B$31</definedName>
    <definedName name="SPG" localSheetId="8">#REF!</definedName>
    <definedName name="SPG" localSheetId="7">#REF!</definedName>
    <definedName name="SPG">#REF!</definedName>
    <definedName name="SPN">#N/A</definedName>
    <definedName name="spnf" localSheetId="7">'[133]SPNF Acuerdo Incl. Int.'!spnf</definedName>
    <definedName name="spnf" localSheetId="6">'[133]SPNF Acuerdo Incl. Int.'!spnf</definedName>
    <definedName name="spnf">'[133]SPNF Acuerdo Incl. Int.'!spnf</definedName>
    <definedName name="Spread_Between_Highest_and_Lowest_Rates">'[70]Inter-Bank'!$N$5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1"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1"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[116]NA!#REF!</definedName>
    <definedName name="SUMGDP" localSheetId="7">[116]NA!#REF!</definedName>
    <definedName name="SUMGDP">[116]NA!#REF!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[82]MONTHLY!$A$87:$Q$193</definedName>
    <definedName name="SUPPLY2">[82]MONTHLY!$A$422:$Z$477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1" hidden="1">{"Tab1",#N/A,FALSE,"P";"Tab2",#N/A,FALSE,"P"}</definedName>
    <definedName name="swe" localSheetId="7" hidden="1">{"Tab1",#N/A,FALSE,"P";"Tab2",#N/A,FALSE,"P"}</definedName>
    <definedName name="swe" hidden="1">{"Tab1",#N/A,FALSE,"P";"Tab2",#N/A,FALSE,"P"}</definedName>
    <definedName name="Sweden_wt">'[69]OECD wgt'!$B$32</definedName>
    <definedName name="SwitchColor" localSheetId="8">#REF!</definedName>
    <definedName name="SwitchColor" localSheetId="7">#REF!</definedName>
    <definedName name="SwitchColor">#REF!</definedName>
    <definedName name="Switzerland_wt">'[69]OECD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1"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1"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1"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'[100]Fax a enviar'!#REF!</definedName>
    <definedName name="tetetwe" localSheetId="7" hidden="1">'[100]Fax a enviar'!#REF!</definedName>
    <definedName name="tetetwe" hidden="1">'[100]Fax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1" hidden="1">{"Riqfin97",#N/A,FALSE,"Tran";"Riqfinpro",#N/A,FALSE,"Tran"}</definedName>
    <definedName name="tj" localSheetId="7" hidden="1">{"Riqfin97",#N/A,FALSE,"Tran";"Riqfinpro",#N/A,FALSE,"Tran"}</definedName>
    <definedName name="tj" hidden="1">{"Riqfin97",#N/A,FALSE,"Tran";"Riqfinpro",#N/A,FALSE,"Tran"}</definedName>
    <definedName name="tjutju" hidden="1">'[94]Fax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[78]Q5!$E$23:$AH$23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1">OFFSET(TransList,0,0,COUNTA(TransList),1)</definedName>
    <definedName name="TransChoice" localSheetId="7">OFFSET(TransList,0,0,COUNTA(TransList),1)</definedName>
    <definedName name="TransChoice" localSheetId="6">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[79]!TRANSFERENCIA</definedName>
    <definedName name="TRANSFERENCIA" localSheetId="6">[79]!TRANSFERENCIA</definedName>
    <definedName name="TRANSFERENCIA">[79]!TRANSFERENCIA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'[100]Fax a enviar'!#REF!</definedName>
    <definedName name="trert" localSheetId="7" hidden="1">'[100]Fax a enviar'!#REF!</definedName>
    <definedName name="trert" hidden="1">'[100]Fax a enviar'!#REF!</definedName>
    <definedName name="TRIGO" localSheetId="8">#REF!</definedName>
    <definedName name="TRIGO" localSheetId="7">#REF!</definedName>
    <definedName name="TRIGO">#REF!</definedName>
    <definedName name="Trim">[127]Codigos!$A$5:$E$11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'[100]Fax a enviar'!#REF!</definedName>
    <definedName name="trtert" localSheetId="7" hidden="1">'[100]Fax a enviar'!#REF!</definedName>
    <definedName name="trtert" hidden="1">'[100]Fax a enviar'!#REF!</definedName>
    <definedName name="trtr" localSheetId="8" hidden="1">'[100]Fax a enviar'!#REF!</definedName>
    <definedName name="trtr" localSheetId="7" hidden="1">'[100]Fax a enviar'!#REF!</definedName>
    <definedName name="trtr" hidden="1">'[100]Fax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'[100]Fax a enviar'!#REF!</definedName>
    <definedName name="ttetet" localSheetId="7" hidden="1">'[100]Fax a enviar'!#REF!</definedName>
    <definedName name="ttetet" hidden="1">'[100]Fax a enviar'!#REF!</definedName>
    <definedName name="ttt" localSheetId="8" hidden="1">'[94]Fax a enviar'!#REF!</definedName>
    <definedName name="ttt" localSheetId="7" hidden="1">'[94]Fax a enviar'!#REF!</definedName>
    <definedName name="ttt" hidden="1">'[94]Fax a enviar'!#REF!</definedName>
    <definedName name="tttt" localSheetId="8" hidden="1">{"Tab1",#N/A,FALSE,"P";"Tab2",#N/A,FALSE,"P"}</definedName>
    <definedName name="tttt" localSheetId="1" hidden="1">{"Tab1",#N/A,FALSE,"P";"Tab2",#N/A,FALSE,"P"}</definedName>
    <definedName name="tttt" localSheetId="7" hidden="1">{"Tab1",#N/A,FALSE,"P";"Tab2",#N/A,FALSE,"P"}</definedName>
    <definedName name="tttt" hidden="1">{"Tab1",#N/A,FALSE,"P";"Tab2",#N/A,FALSE,"P"}</definedName>
    <definedName name="ttttt" hidden="1">[126]M!#REF!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1"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'[69]OECD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1"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1"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1"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1"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1"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1"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1"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1"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1"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'[70]Inter-Bank'!$I$5</definedName>
    <definedName name="Weighted_Average_Inter_Bank_Exchange_Rate">'[70]Inter-Bank'!$C$5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1" hidden="1">{"Riqfin97",#N/A,FALSE,"Tran";"Riqfinpro",#N/A,FALSE,"Tran"}</definedName>
    <definedName name="wer" localSheetId="7" hidden="1">{"Riqfin97",#N/A,FALSE,"Tran";"Riqfinpro",#N/A,FALSE,"Tran"}</definedName>
    <definedName name="wer" hidden="1">{"Riqfin97",#N/A,FALSE,"Tran";"Riqfinpro",#N/A,FALSE,"Tran"}</definedName>
    <definedName name="will" localSheetId="7">'[133]SPNF Acuerdo Incl. Int.'!will</definedName>
    <definedName name="will" localSheetId="6">'[133]SPNF Acuerdo Incl. Int.'!will</definedName>
    <definedName name="will">'[133]SPNF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1"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1"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1"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1"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1"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1"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1"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1"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1"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1" hidden="1">{#N/A,#N/A,FALSE,"DEPO"}</definedName>
    <definedName name="wrn.DEPO." localSheetId="7" hidden="1">{#N/A,#N/A,FALSE,"DEPO"}</definedName>
    <definedName name="wrn.DEPO." hidden="1">{#N/A,#N/A,FALSE,"DEPO"}</definedName>
    <definedName name="wrn.EntpsPIB." localSheetId="8" hidden="1">{#N/A,#N/A,FALSE,"EntpsPIB"}</definedName>
    <definedName name="wrn.EntpsPIB." localSheetId="1"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1"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1"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1"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1"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1"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1"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1" hidden="1">{#N/A,#N/A,FALSE,"GGOVT"}</definedName>
    <definedName name="wrn.GGOVT." localSheetId="7" hidden="1">{#N/A,#N/A,FALSE,"GGOVT"}</definedName>
    <definedName name="wrn.GGOVT." hidden="1">{#N/A,#N/A,FALSE,"GGOVT"}</definedName>
    <definedName name="wrn.GGOVT2." localSheetId="8" hidden="1">{#N/A,#N/A,FALSE,"GGOVT2"}</definedName>
    <definedName name="wrn.GGOVT2." localSheetId="1"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1"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1"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1"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1"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1"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1"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1" hidden="1">{#N/A,#N/A,FALSE,"MS"}</definedName>
    <definedName name="wrn.MS." localSheetId="7" hidden="1">{#N/A,#N/A,FALSE,"MS"}</definedName>
    <definedName name="wrn.MS." hidden="1">{#N/A,#N/A,FALSE,"MS"}</definedName>
    <definedName name="wrn.NBG." localSheetId="8" hidden="1">{#N/A,#N/A,FALSE,"NBG"}</definedName>
    <definedName name="wrn.NBG." localSheetId="1" hidden="1">{#N/A,#N/A,FALSE,"NBG"}</definedName>
    <definedName name="wrn.NBG." localSheetId="7" hidden="1">{#N/A,#N/A,FALSE,"NBG"}</definedName>
    <definedName name="wrn.NBG." hidden="1">{#N/A,#N/A,FALSE,"NBG"}</definedName>
    <definedName name="wrn.NFPS._.GDP." localSheetId="8" hidden="1">{#N/A,#N/A,FALSE,"NFPS GDP"}</definedName>
    <definedName name="wrn.NFPS._.GDP." localSheetId="1"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1"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1"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1" hidden="1">{#N/A,#N/A,FALSE,"PCPI"}</definedName>
    <definedName name="wrn.PCPI." localSheetId="7" hidden="1">{#N/A,#N/A,FALSE,"PCPI"}</definedName>
    <definedName name="wrn.PCPI." hidden="1">{#N/A,#N/A,FALSE,"PCPI"}</definedName>
    <definedName name="wrn.PENSION." localSheetId="8" hidden="1">{#N/A,#N/A,FALSE,"PENSION"}</definedName>
    <definedName name="wrn.PENSION." localSheetId="1"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1"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1"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1"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1"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1"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1"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1"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1"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1"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1"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1"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1"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1"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1"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1" hidden="1">{#N/A,#N/A,FALSE,"WAGES"}</definedName>
    <definedName name="wrn.WAGES." localSheetId="7" hidden="1">{#N/A,#N/A,FALSE,"WAGES"}</definedName>
    <definedName name="wrn.WAGES." hidden="1">{#N/A,#N/A,FALSE,"WAGES"}</definedName>
    <definedName name="wrn.WEO." localSheetId="8" hidden="1">{"WEO",#N/A,FALSE,"T"}</definedName>
    <definedName name="wrn.WEO." localSheetId="1"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8" hidden="1">{"Riqfin97",#N/A,FALSE,"Tran";"Riqfinpro",#N/A,FALSE,"Tran"}</definedName>
    <definedName name="www" localSheetId="1"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1"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1"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1"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'[120]tab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[88]SREAL!A$41</definedName>
    <definedName name="xc">'[90]graf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1"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1"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1"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'[66]Fax a enviar'!#REF!</definedName>
    <definedName name="ytyry" localSheetId="7" hidden="1">'[66]Fax a enviar'!#REF!</definedName>
    <definedName name="ytyry" hidden="1">'[66]Fax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1" hidden="1">{"Tab1",#N/A,FALSE,"P";"Tab2",#N/A,FALSE,"P"}</definedName>
    <definedName name="yu" localSheetId="7" hidden="1">{"Tab1",#N/A,FALSE,"P";"Tab2",#N/A,FALSE,"P"}</definedName>
    <definedName name="yu" hidden="1">{"Tab1",#N/A,FALSE,"P";"Tab2",#N/A,FALSE,"P"}</definedName>
    <definedName name="yucvvjkjo09" hidden="1">'[99]Fax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1"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1" hidden="1">{"Tab1",#N/A,FALSE,"P";"Tab2",#N/A,FALSE,"P"}</definedName>
    <definedName name="yyyy" localSheetId="7"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'[100]Fax a enviar'!#REF!</definedName>
    <definedName name="yyyyyyyyyyyyyyy" hidden="1">'[100]Fax a enviar'!#REF!</definedName>
    <definedName name="yyyyyyyyyyyyyyyyyyyyyy" localSheetId="7" hidden="1">'[94]Fax a enviar'!#REF!</definedName>
    <definedName name="yyyyyyyyyyyyyyyyyyyyyy" hidden="1">'[94]Fax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1"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1"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1"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1"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1"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1"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5"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4" i="141" l="1"/>
  <c r="G13" i="141"/>
  <c r="F14" i="141"/>
  <c r="D18" i="141"/>
  <c r="F16" i="141"/>
  <c r="D155" i="130"/>
  <c r="D17" i="4"/>
  <c r="E13" i="141" l="1"/>
  <c r="F13" i="141" s="1"/>
  <c r="E20" i="141"/>
  <c r="D154" i="130" l="1"/>
  <c r="D153" i="130" s="1"/>
  <c r="F17" i="141" l="1"/>
  <c r="F15" i="141"/>
  <c r="F20" i="141" l="1"/>
  <c r="D27" i="141"/>
  <c r="F29" i="139" l="1"/>
  <c r="F28" i="139" s="1"/>
  <c r="E37" i="139"/>
  <c r="E38" i="139"/>
  <c r="E39" i="139"/>
  <c r="E40" i="139"/>
  <c r="E41" i="139"/>
  <c r="E42" i="139"/>
  <c r="E43" i="139"/>
  <c r="E20" i="131"/>
  <c r="G29" i="141"/>
  <c r="F29" i="141"/>
  <c r="D23" i="141"/>
  <c r="G20" i="141"/>
  <c r="G17" i="141"/>
  <c r="G16" i="141"/>
  <c r="G15" i="141"/>
  <c r="G14" i="141"/>
  <c r="D13" i="141"/>
  <c r="G55" i="139"/>
  <c r="E55" i="139"/>
  <c r="G54" i="139"/>
  <c r="E54" i="139"/>
  <c r="G53" i="139"/>
  <c r="E53" i="139"/>
  <c r="G52" i="139"/>
  <c r="E52" i="139"/>
  <c r="G51" i="139"/>
  <c r="E51" i="139"/>
  <c r="G50" i="139"/>
  <c r="E50" i="139"/>
  <c r="G49" i="139"/>
  <c r="E49" i="139"/>
  <c r="G48" i="139"/>
  <c r="E48" i="139"/>
  <c r="F47" i="139"/>
  <c r="D47" i="139"/>
  <c r="G47" i="139" s="1"/>
  <c r="C47" i="139"/>
  <c r="G46" i="139"/>
  <c r="E46" i="139"/>
  <c r="G45" i="139"/>
  <c r="E45" i="139"/>
  <c r="G44" i="139"/>
  <c r="F44" i="139"/>
  <c r="F36" i="139" s="1"/>
  <c r="F32" i="139" s="1"/>
  <c r="G43" i="139"/>
  <c r="G42" i="139"/>
  <c r="G41" i="139"/>
  <c r="G40" i="139"/>
  <c r="G39" i="139"/>
  <c r="G38" i="139"/>
  <c r="G37" i="139"/>
  <c r="D36" i="139"/>
  <c r="C36" i="139"/>
  <c r="G35" i="139"/>
  <c r="E35" i="139"/>
  <c r="G34" i="139"/>
  <c r="E34" i="139"/>
  <c r="F33" i="139"/>
  <c r="D33" i="139"/>
  <c r="G33" i="139" s="1"/>
  <c r="C33" i="139"/>
  <c r="C32" i="139" s="1"/>
  <c r="G31" i="139"/>
  <c r="E31" i="139"/>
  <c r="E30" i="139" s="1"/>
  <c r="F30" i="139"/>
  <c r="D30" i="139"/>
  <c r="G30" i="139" s="1"/>
  <c r="C30" i="139"/>
  <c r="G29" i="139"/>
  <c r="E28" i="139"/>
  <c r="D28" i="139"/>
  <c r="G28" i="139" s="1"/>
  <c r="C28" i="139"/>
  <c r="G27" i="139"/>
  <c r="E27" i="139"/>
  <c r="G26" i="139"/>
  <c r="E26" i="139"/>
  <c r="G25" i="139"/>
  <c r="F25" i="139"/>
  <c r="G24" i="139"/>
  <c r="F24" i="139"/>
  <c r="D23" i="139"/>
  <c r="G23" i="139" s="1"/>
  <c r="C23" i="139"/>
  <c r="G22" i="139"/>
  <c r="E22" i="139"/>
  <c r="G21" i="139"/>
  <c r="E21" i="139"/>
  <c r="F20" i="139"/>
  <c r="D20" i="139"/>
  <c r="C20" i="139"/>
  <c r="G18" i="139"/>
  <c r="E18" i="139"/>
  <c r="E17" i="139" s="1"/>
  <c r="E16" i="139" s="1"/>
  <c r="D17" i="139"/>
  <c r="D16" i="139" s="1"/>
  <c r="G16" i="139" s="1"/>
  <c r="C17" i="139"/>
  <c r="F16" i="139"/>
  <c r="C16" i="139"/>
  <c r="E28" i="138"/>
  <c r="D28" i="138"/>
  <c r="E26" i="138"/>
  <c r="D26" i="138"/>
  <c r="E24" i="138"/>
  <c r="D24" i="138"/>
  <c r="D23" i="138" s="1"/>
  <c r="E21" i="138"/>
  <c r="E20" i="138" s="1"/>
  <c r="D21" i="138"/>
  <c r="D20" i="138" s="1"/>
  <c r="E18" i="138"/>
  <c r="D18" i="138"/>
  <c r="E16" i="138"/>
  <c r="D16" i="138"/>
  <c r="D15" i="138" s="1"/>
  <c r="G36" i="139" l="1"/>
  <c r="D32" i="139"/>
  <c r="G32" i="139" s="1"/>
  <c r="G20" i="139"/>
  <c r="D19" i="139"/>
  <c r="G19" i="139" s="1"/>
  <c r="E15" i="138"/>
  <c r="C19" i="139"/>
  <c r="E20" i="139"/>
  <c r="C56" i="139"/>
  <c r="F23" i="139"/>
  <c r="F19" i="139" s="1"/>
  <c r="E36" i="139"/>
  <c r="E23" i="139"/>
  <c r="E47" i="139"/>
  <c r="E33" i="139"/>
  <c r="G17" i="139"/>
  <c r="E23" i="138"/>
  <c r="D26" i="141"/>
  <c r="D25" i="141"/>
  <c r="D33" i="138"/>
  <c r="E32" i="139" l="1"/>
  <c r="E19" i="139"/>
  <c r="F56" i="139"/>
  <c r="E33" i="138"/>
  <c r="D56" i="139"/>
  <c r="G56" i="139" s="1"/>
  <c r="E56" i="139" l="1"/>
  <c r="D70" i="131"/>
  <c r="D66" i="131"/>
  <c r="D56" i="131"/>
  <c r="D49" i="131"/>
  <c r="D40" i="131"/>
  <c r="D30" i="131"/>
  <c r="D20" i="131"/>
  <c r="D14" i="131"/>
  <c r="D13" i="131" l="1"/>
  <c r="D14" i="130"/>
  <c r="D13" i="130" s="1"/>
  <c r="C15" i="130"/>
  <c r="E70" i="131"/>
  <c r="C51" i="130"/>
  <c r="E14" i="131" l="1"/>
  <c r="D14" i="3" l="1"/>
  <c r="D21" i="3"/>
  <c r="E21" i="141" s="1"/>
  <c r="D29" i="3"/>
  <c r="E31" i="141" s="1"/>
  <c r="E19" i="141" l="1"/>
  <c r="G31" i="141"/>
  <c r="G21" i="141"/>
  <c r="F21" i="141"/>
  <c r="E24" i="141"/>
  <c r="F24" i="141" s="1"/>
  <c r="G19" i="141"/>
  <c r="E23" i="141"/>
  <c r="F23" i="141" s="1"/>
  <c r="D28" i="3"/>
  <c r="D13" i="3"/>
  <c r="F19" i="141" l="1"/>
  <c r="E18" i="141"/>
  <c r="F18" i="141" s="1"/>
  <c r="F31" i="141"/>
  <c r="E27" i="141"/>
  <c r="G27" i="141" s="1"/>
  <c r="G24" i="141"/>
  <c r="G23" i="141"/>
  <c r="E78" i="131"/>
  <c r="E76" i="131"/>
  <c r="E66" i="131"/>
  <c r="E56" i="131"/>
  <c r="E49" i="131"/>
  <c r="E40" i="131"/>
  <c r="E30" i="131"/>
  <c r="D58" i="4"/>
  <c r="D14" i="4"/>
  <c r="E25" i="141" l="1"/>
  <c r="F25" i="141" s="1"/>
  <c r="E26" i="141"/>
  <c r="G26" i="141" s="1"/>
  <c r="G18" i="141"/>
  <c r="F27" i="141"/>
  <c r="E75" i="131"/>
  <c r="E13" i="131"/>
  <c r="G25" i="141" l="1"/>
  <c r="F26" i="141"/>
  <c r="E80" i="131"/>
  <c r="D157" i="130"/>
  <c r="D45" i="4"/>
  <c r="D57" i="4" l="1"/>
  <c r="D55" i="4"/>
  <c r="D53" i="4"/>
  <c r="D51" i="4"/>
  <c r="D49" i="4"/>
  <c r="D47" i="4"/>
  <c r="D43" i="4"/>
  <c r="D13" i="4" l="1"/>
  <c r="D64" i="4" s="1"/>
  <c r="D33" i="3"/>
  <c r="D78" i="131" l="1"/>
  <c r="D76" i="131"/>
  <c r="D75" i="131" s="1"/>
  <c r="C155" i="130"/>
  <c r="C154" i="130" s="1"/>
  <c r="C153"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4" i="130" l="1"/>
  <c r="C104" i="130"/>
  <c r="C38" i="130"/>
  <c r="C74" i="130"/>
  <c r="D80" i="131" l="1"/>
  <c r="C13" i="130"/>
  <c r="C157"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<sst xmlns="http://schemas.openxmlformats.org/spreadsheetml/2006/main" count="2164" uniqueCount="1849">
  <si>
    <t>MINISTERIO DE HACIENDA</t>
  </si>
  <si>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</si>
  <si>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</si>
  <si>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</si>
  <si>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</si>
  <si>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</si>
  <si>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</si>
  <si>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</si>
  <si>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</si>
  <si>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</si>
  <si>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</si>
  <si>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</si>
  <si>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</si>
  <si>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</si>
  <si>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</si>
  <si>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</si>
  <si>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</si>
  <si>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</si>
  <si>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</si>
  <si>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</si>
  <si>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</si>
  <si>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</si>
  <si>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</si>
  <si>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</si>
  <si>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</si>
  <si>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</si>
  <si>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</si>
  <si>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</si>
  <si>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</si>
  <si>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</si>
  <si>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</si>
  <si>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</si>
  <si>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</si>
  <si>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</si>
  <si>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</si>
  <si>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</si>
  <si>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</si>
  <si>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</si>
  <si>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</si>
  <si>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</si>
  <si>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</si>
  <si>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</si>
  <si>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</si>
  <si>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</si>
  <si>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</si>
  <si>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</si>
  <si>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</si>
  <si>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</si>
  <si>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</si>
  <si>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</si>
  <si>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</si>
  <si>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</si>
  <si>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</si>
  <si>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</si>
  <si>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</si>
  <si>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</si>
  <si>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</si>
  <si>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</si>
  <si>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</si>
  <si>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</si>
  <si>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</si>
  <si>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</si>
  <si>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</si>
  <si>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</si>
  <si>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</si>
  <si>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</si>
  <si>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</si>
  <si>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</si>
  <si>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</si>
  <si>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</si>
  <si>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</si>
  <si>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</si>
  <si>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</si>
  <si>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</si>
  <si>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</si>
  <si>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</si>
  <si>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</si>
  <si>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</si>
  <si>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</si>
  <si>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</si>
  <si>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</si>
  <si>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</si>
  <si>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</si>
  <si>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</si>
  <si>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</si>
  <si>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</si>
  <si>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</si>
  <si>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</si>
  <si>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</si>
  <si>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</si>
  <si>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</si>
  <si>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</si>
  <si>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</si>
  <si>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</si>
  <si>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</si>
  <si>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</si>
  <si>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</si>
  <si>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</si>
  <si>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</si>
  <si>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</si>
  <si>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</si>
  <si>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</si>
  <si>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</si>
  <si>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</si>
  <si>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</si>
  <si>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</si>
  <si>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</si>
  <si>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</si>
  <si>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</si>
  <si>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</si>
  <si>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</si>
  <si>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</si>
  <si>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</si>
  <si>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</si>
  <si>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</si>
  <si>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</si>
  <si>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</si>
  <si>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</si>
  <si>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</si>
  <si>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</si>
  <si>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</si>
  <si>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</si>
  <si>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</si>
  <si>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</si>
  <si>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</si>
  <si>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</si>
  <si>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</si>
  <si>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</si>
  <si>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</si>
  <si>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</si>
  <si>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</si>
  <si>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</si>
  <si>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</si>
  <si>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</si>
  <si>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</si>
  <si>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</si>
  <si>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</si>
  <si>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</si>
  <si>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</si>
  <si>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</si>
  <si>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</si>
  <si>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</si>
  <si>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</si>
  <si>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</si>
  <si>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</si>
  <si>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</si>
  <si>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</si>
  <si>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</si>
  <si>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</si>
  <si>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</si>
  <si>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</si>
  <si>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</si>
  <si>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</si>
  <si>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</si>
  <si>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</si>
  <si>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</si>
  <si>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</si>
  <si>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</si>
  <si>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</si>
  <si>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</si>
  <si>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</si>
  <si>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</si>
  <si>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</si>
  <si>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</si>
  <si>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</si>
  <si>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</si>
  <si>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</si>
  <si>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</si>
  <si>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</si>
  <si>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</si>
  <si>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</si>
  <si>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</si>
  <si>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</si>
  <si>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</si>
  <si>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</si>
  <si>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</si>
  <si>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</si>
  <si>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</si>
  <si>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</si>
  <si>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</si>
  <si>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</si>
  <si>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</si>
  <si>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</si>
  <si>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</si>
  <si>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</si>
  <si>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</si>
  <si>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</si>
  <si>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</si>
  <si>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</si>
  <si>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</si>
  <si>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</si>
  <si>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</si>
  <si>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</si>
  <si>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</si>
  <si>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</si>
  <si>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</si>
  <si>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</si>
  <si>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</si>
  <si>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</si>
  <si>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</si>
  <si>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</si>
  <si>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</si>
  <si>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</si>
  <si>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</si>
  <si>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</si>
  <si>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</si>
  <si>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</si>
  <si>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</si>
  <si>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</si>
  <si>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</si>
  <si>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</si>
  <si>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</si>
  <si>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</si>
  <si>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</si>
  <si>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</si>
  <si>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</si>
  <si>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</si>
  <si>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</si>
  <si>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</si>
  <si>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</si>
  <si>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</si>
  <si>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</si>
  <si>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</si>
  <si>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</si>
  <si>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</si>
  <si>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</si>
  <si>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</si>
  <si>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</si>
  <si>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</si>
  <si>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</si>
  <si>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</si>
  <si>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</si>
  <si>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</si>
  <si>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</si>
  <si>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</si>
  <si>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</si>
  <si>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</si>
  <si>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</si>
  <si>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</si>
  <si>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</si>
  <si>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</si>
  <si>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</si>
  <si>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</si>
  <si>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</si>
  <si>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</si>
  <si>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</si>
  <si>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</si>
  <si>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</si>
  <si>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</si>
  <si>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</si>
  <si>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</si>
  <si>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</si>
  <si>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</si>
  <si>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</si>
  <si>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</si>
  <si>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</si>
  <si>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</si>
  <si>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</si>
  <si>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</si>
  <si>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</si>
  <si>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02-AZUA</t>
  </si>
  <si>
    <t>03-BAHORUCO</t>
  </si>
  <si>
    <t>05-DAJABON</t>
  </si>
  <si>
    <t>07-ELIAS PINA</t>
  </si>
  <si>
    <t>09-ESPAILLAT</t>
  </si>
  <si>
    <t>12-LA ROMANA</t>
  </si>
  <si>
    <t>14-MARIA TRINIDAD SANCHEZ</t>
  </si>
  <si>
    <t>15-MONTE CRISTI</t>
  </si>
  <si>
    <t>16-PEDERNALES</t>
  </si>
  <si>
    <t>17-PERAVIA</t>
  </si>
  <si>
    <t>18-PUERTO PLATA</t>
  </si>
  <si>
    <t>19-HERMANAS MIRABAL</t>
  </si>
  <si>
    <t>20-SAMANA</t>
  </si>
  <si>
    <t>23-SAN PEDRO DE MACORIS</t>
  </si>
  <si>
    <t>24-SANCHEZ RAMIREZ</t>
  </si>
  <si>
    <t>26-SANTIAGO RODRIGUEZ</t>
  </si>
  <si>
    <t>28-MONSENOR NOUEL</t>
  </si>
  <si>
    <t>29-MONTE PLATA</t>
  </si>
  <si>
    <t>30-HATO MAYOR</t>
  </si>
  <si>
    <t>31-SAN JOSE DE OCOA</t>
  </si>
  <si>
    <t>Total general</t>
  </si>
  <si>
    <t>3-FINANCIAMIENTO</t>
  </si>
  <si>
    <t>4.3.04-Servicios de radio, televisión y servicios editoriales</t>
  </si>
  <si>
    <t>2.9.01-Comercio de distribución almacenamiento y depósito</t>
  </si>
  <si>
    <t>2.5.02-Manufacturas</t>
  </si>
  <si>
    <t>4.4.02-Educación primaria</t>
  </si>
  <si>
    <t>4.4.03-Educación secundaria</t>
  </si>
  <si>
    <t>4.5.05-Familia e hijos</t>
  </si>
  <si>
    <t>3.1.03-Ordenación de aguas residuales, drenaje y alcantarillado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</si>
  <si>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</si>
  <si>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</si>
  <si>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</si>
  <si>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</si>
  <si>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</si>
  <si>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</si>
  <si>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</si>
  <si>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</si>
  <si>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</si>
  <si>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</si>
  <si>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</si>
  <si>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2.1.4-GRATIFICACIONES Y BONIFICACIONES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</si>
  <si>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</si>
  <si>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</si>
  <si>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</si>
  <si>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</si>
  <si>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</si>
  <si>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</si>
  <si>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</si>
  <si>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</si>
  <si>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</si>
  <si>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</si>
  <si>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</si>
  <si>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4.1.99-Planificación, gestión y supervisión de vivienda y servicios comunitarios</t>
  </si>
  <si>
    <t>3.2.5 - Importes a devengar por descuentos en colocaciones de títulos valores</t>
  </si>
  <si>
    <t>% del PIB</t>
  </si>
  <si>
    <t xml:space="preserve"> </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</si>
  <si>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</si>
  <si>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</si>
  <si>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</si>
  <si>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</si>
  <si>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</si>
  <si>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</si>
  <si>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</si>
  <si>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</si>
  <si>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</si>
  <si>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</si>
  <si>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</si>
  <si>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</si>
  <si>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</si>
  <si>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</si>
  <si>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</si>
  <si>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</si>
  <si>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</si>
  <si>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</si>
  <si>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</si>
  <si>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</si>
  <si>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</si>
  <si>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</si>
  <si>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 xml:space="preserve">Incidencia positiva </t>
  </si>
  <si>
    <t>Incidencia negativa</t>
  </si>
  <si>
    <t>Devengado</t>
  </si>
  <si>
    <t>% Devengado</t>
  </si>
  <si>
    <t>3= 2/1</t>
  </si>
  <si>
    <t>Cifras preliminares</t>
  </si>
  <si>
    <t>1-SERVICIOS GENERALES</t>
  </si>
  <si>
    <t>Tabla dinámica</t>
  </si>
  <si>
    <t>Suma de Suma de INICIAL</t>
  </si>
  <si>
    <t>1.1.1.1.1 - Administración central</t>
  </si>
  <si>
    <t>4 - Aplicaciones financieras</t>
  </si>
  <si>
    <t>3.2.3 - Disminución de fondos de terceros</t>
  </si>
  <si>
    <t>4 = (2/PIB)</t>
  </si>
  <si>
    <t>5= (2/PIB)</t>
  </si>
  <si>
    <t>Sum of Suma de DEVENGADO</t>
  </si>
  <si>
    <t>0406 - OFICINA NACIONAL DE DEFENSA PÚBLICA</t>
  </si>
  <si>
    <t>2.9.5-GASTOS DE INTERESES, RECARGOS MULTAS Y SANCIONES DE IMPUESTOS Y CONTRIBUCIONES SOCIALES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</si>
  <si>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</si>
  <si>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</si>
  <si>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</si>
  <si>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</si>
  <si>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 xml:space="preserve">Pres. Inicial   </t>
  </si>
  <si>
    <t>1.2.4.4 - Donaciones de Capital</t>
  </si>
  <si>
    <t>Ingresos y fuentes financieras: Dirección General de Política y Legislación Tributaria, Ministerio de Hacienda</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</si>
  <si>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</si>
  <si>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</si>
  <si>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</si>
  <si>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</si>
  <si>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</si>
  <si>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</si>
  <si>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</si>
  <si>
    <t>01-CONSTRUCCIÓN DE EDIFICIO PARA EL TRIBUNAL SUPERIOR ELECTORAL (TSE), DISTRITO NACIONAL.</t>
  </si>
  <si>
    <t>01-MEJORAMIENTO URBANO, SOCIAL Y AMBIENTAL DEL BARRIO DOMINGO SAVIO (LA CIENEGA - LOS GUANDULES), DISTRITO NACIONAL</t>
  </si>
  <si>
    <t>01-REMODELACIÓN CLUB DEPORTIVO, SOCIAL Y CULTURAL VILLA FRANCISCA, SECTOR VILLA FRANCISCA, DISTRITO NACIONAL.</t>
  </si>
  <si>
    <t>03-REMODELACIÓN CAMPAMENTO DUARTE - UNIVERSIDAD POLICIA NACIONAL, DISTRITO NACIONAL</t>
  </si>
  <si>
    <t>05-AMPLIACIÓN DE LA CAPACIDAD DE TRANSPORTE DE LA LÍNEA 2 DEL METRO DE SANTO DOMINGO</t>
  </si>
  <si>
    <t>05-CONSTRUCCIÓN DE PLANTELES EDUCATIVOS EN LA PROVINCIA DISTRITO NACIONAL (FASE 3)</t>
  </si>
  <si>
    <t>05-CONSTRUCCIÓN EDIFICIO NUEVA SEDE CENTRAL DE LA POLICÍA NACIONAL EN EL DISTRITO NACIONAL</t>
  </si>
  <si>
    <t>05-RECONSTRUCCIÓN DE CALLES EN LA URBANIZACION ALTOS ARROYO HONDO III, AFECTADAS POR EL DISTURBIO TROPICAL NO. 22, DISTRITO NACIONAL</t>
  </si>
  <si>
    <t>06-RECONSTRUCCIÓN  CANCHA  CLUB DEPORTIVO MANGANAGUA, SECTOR EL MILLONCITO, DISTRITO NACIONAL</t>
  </si>
  <si>
    <t>07-RECONSTRUCCIÓN CANCHA CLUB DEPORTIVO  OSCAR SANTANA, ENSANCHE ESPAILLAT, DISTRITO NACIONAL.</t>
  </si>
  <si>
    <t>07-REMODELACIÓN CLUB DEPORTIVO EL MILLÓN YIREH, SECTOR EL MILLÓN, DISTRITO NACIONAL</t>
  </si>
  <si>
    <t>08-REMODELACIÓN OFICINAS DEL TRIBUNAL CONSTITUCIONAL, DISTRITO NACIONAL</t>
  </si>
  <si>
    <t>09-AMPLIACIÓN DEL PLANTEL EDUCATIVO PARA INICIAL SANTO CURA DE ARS, SECTOR CAPOTILLO, DISTRITO NACIONAL.</t>
  </si>
  <si>
    <t>10-AMPLIACIÓN DEL PLANTEL EDUCATIVO PARA INICIAL MADAME GERMAINE ROCOUR DE PELLERANO, SECTOR EL MILLÓN II, DISTRITO NACIONAL.</t>
  </si>
  <si>
    <t>10-RECONSTRUCCIÓN CANCHA CLUB  DEPORTIVO NUEVO HORIZONTE, ARROYO HONDO II, DISTRITO NACIONAL.</t>
  </si>
  <si>
    <t>10-REMODELACIÓN DE LA CINEMATECA DOMINICANA, PLAZA DE LA CULTURA JUAN PABLO DUARTE, DISTRITO NACIONAL</t>
  </si>
  <si>
    <t>11-RECONSTRUCCIÓN  CANCHA CLUB DEPORTIVO GENERAL ANTONIO DUVERGE, SECTOR HONDURAS, DISTRITO NACIONAL.</t>
  </si>
  <si>
    <t>12-AMPLIACIÓN INSTITUTO NACIONAL DEL CÁNCER ROSA EMILIA SÁNCHEZ PÉREZ DE TAVARES, DISTRITO NACIONAL.</t>
  </si>
  <si>
    <t>12-CONSTRUCCIÓN DE MEDIA CANCHA DE BASKETBALL EN SECTOR GUALEY,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</si>
  <si>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</si>
  <si>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</si>
  <si>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12-RECONSTRUCCIÓN CANCHA CLUB DEPORTIVO LOS GLADIADORES, SECTOR GUACHUPITA,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</si>
  <si>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</si>
  <si>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</si>
  <si>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15-AMPLIACIÓN  EDIFICIO ROGELIO LAMARCHE UASD, DISTRITO NACIONAL.</t>
  </si>
  <si>
    <t>15-Remodelación Estadio Olímpico Félix Sánchez, Distrito Nacional</t>
  </si>
  <si>
    <t>15-REPARACIÓN DE PASO A DESNIVEL EN LA INTERSECCIÓN AVENIDA MÁXIMO GÓMEZ CON AVENIDA JOHN F. KENNEDY, AFECTADA POR EL DISTURBIO TROPICAL NO. 22, DISTRITO NACIONAL</t>
  </si>
  <si>
    <t>16-CONSTRUCCIÓN DEL EDIFICIO DE PARQUEOS DE LA DIRECCIÓN GENERAL DE IMPUESTOS INTERNOS (DGII), SECTOR GAZCUE, DISTRITO NACIONAL</t>
  </si>
  <si>
    <t>16-RECONSTRUCCIÓN CANCHA CLUB DEPORTIVO Y CULTURAL MATRISA, URB. MARIA TRINIDAD SANCHEZ, LOS MINA,  MUNICIPO SANTO DOMINGO ESTE</t>
  </si>
  <si>
    <t>17-CONSTRUCCIÓN DE 80 VIVIENDAS EN EL SECTOR LOS RIOS, DISTRITO NACIONAL</t>
  </si>
  <si>
    <t>17-REPARACIÓN DE INSTALACIONES DEPORTIVAS DEL CENTRO OLÍMPICO JUAN PABLO DUARTE,DISTRITO NACIONAL.</t>
  </si>
  <si>
    <t>18-REHABILITACIÓN DE EDIFICIO PARA LA NUEVA OFICINA DEL MINISTERIO ADMINISTRATIVO DE LA PRESIDENCIA, DISTRITO NACIONAL</t>
  </si>
  <si>
    <t>18-REMODELACIÓN DE  NUEVAS OFICINAS PARA LA JUNTA DE AVIACIÓN CIVIL, DISTRITO NACIONAL</t>
  </si>
  <si>
    <t>19-REPARACIÓN DE 12 INSTALACIONES DEPORTIVAS DEL CENTRO OLÍMPICO JUAN PABLO DUARTE, DISTRITO NACIONAL</t>
  </si>
  <si>
    <t>20-REHABILITACIÓN MUSEO TRAMPOLIN ZONA COLONIA, DISTRITO NACIONAL</t>
  </si>
  <si>
    <t>23-RECONSTRUCCIÓN DE PUENTE PEATONAL PRÓXIMO AL PUENTE JUAN PABLO DUARTE, SECTOR VILLA FRANCISCA, DISTRITO NACIONAL</t>
  </si>
  <si>
    <t>25-RECONSTRUCCIÓN CANCHA CLUB PLAZA INDEPENDECIA, DISTRITO NACIONAL</t>
  </si>
  <si>
    <t>25-RECONSTRUCCIÓN DEL CLUB DEPORTIVO HUELLAS DEL SIGLO, SECTOR CRISTO REY, DISTRITO NACIONAL</t>
  </si>
  <si>
    <t>25-REPARACIÓN DEL HOGAR DE ANCIANOS SAN FRANCISCO DE ASÍS, DISTRITO NACIONAL</t>
  </si>
  <si>
    <t>26-RECONSTRUCCIÓN CANCHA CLUB DEPORTIVO VARIAS LUCES, ENSANCHE ESPAILLAT, DISTRITO NACIONAL</t>
  </si>
  <si>
    <t>27-RECONSTRUCCIÓN CANCHA CLUB URBANIZACIÓN INDEPENDENCIA, URBANIZACIÓN INDEPENDENCIA, DISTRITO NACIONAL</t>
  </si>
  <si>
    <t>31-RECONSTRUCCIÓN DE LA INFRAESTRUCTURA VIAL URBANA DE LA CIRCUNSCRIPCIÓN 2 DEL DISTRITO NACIONAL</t>
  </si>
  <si>
    <t>31-REMODELACIÓN DE LAS OFICINAS DE LA CÁMARA DE CUENTAS DE LA REPÚBLICA DOMINICANA, DISTRITO NACIONAL.</t>
  </si>
  <si>
    <t>32-CONSTRUCCIÓN MURO DE GAVIÓN PARA PROTECCIÓN DE TALUD EN CARRETERA LA ISABELA (KM 7), AFECTADA POR EL DISTURBIO TROPICAL NO.22, DISTRITO NACIONAL</t>
  </si>
  <si>
    <t>33-REHABILITACIÓN Y CONSTRUCCIÓN LABORATORIO DE MECANICA DE SUELO DEL MINISTERIO DE OBRAS PÚBLICAS Y COMUNICACIONES</t>
  </si>
  <si>
    <t>34-REPARACIÓN HOSPITAL DOCENTE PADRE BILLINI, DISTRITO NACIONAL,  PROV SANTO DOMINGO, REPÚBLICA DOMINICANA</t>
  </si>
  <si>
    <t>35-CONSTRUCCIÓN DE PLANTELES EDUCATIVOS EN LA PROVINCIA DE DISTRITO NACIONAL (FASE 2)</t>
  </si>
  <si>
    <t>38-REPARACIÓN  DE LA SALA DE TRANSMISIÓN (SÉPTIMO CIELO) DEL ESTADIO QUISQUEYA JUAN MARICHAL, DISTRITO NACIONAL</t>
  </si>
  <si>
    <t>41-REMODELACIÓN DE LAS OFICINAS DEL  MINISTERIO DE LA VIVIENDA, HÁBITAT Y EDIFICACIONES, DISTRITO NACIONAL</t>
  </si>
  <si>
    <t>42-CONSTRUCCIÓN LABORATORIO NACIONAL DE TAMIZ NEONATAL Y ALTO RIESGO EN SANTO DOMINGO, DISTRITO NACIONAL (ETAPA II)</t>
  </si>
  <si>
    <t>43-AMPLIACIÓN CONSTRUCCIÓN TRES (3) EDIFICIOS DE PARQUEOS EN LA CIUDAD DE SANTO DOMINGO</t>
  </si>
  <si>
    <t>50-RESTAURACIÓN DE LOS TECHOS DE SIETE  EDIFICACIONES COLONIALES EN LA CIUDAD COLONIAL, DISTRITO NACIONAL</t>
  </si>
  <si>
    <t>52-CONSTRUCCIÓN DEL EDIFICIO MULTIUSOS DE LA UNIVERSIDAD CATÓLICA SANTO DOMINGO, DISTRITO NACIONAL</t>
  </si>
  <si>
    <t>52-CONSTRUCCIÓN DEL PARQUE JULIO NUÑEZ, JARDINES DEL NORTE, DISTRITO NACIONAL</t>
  </si>
  <si>
    <t>53-RECONSTRUCCIÓN IGLESIA SAN MAURICIO MARTIR, JARDINES DEL NORTE, DISTRITO NACIONAL.</t>
  </si>
  <si>
    <t>62-RECONSTRUCCIÓN DE INFRAESTRUCTURA VIAL URBANA EN LA CIRCUNSCRIPCIÓN 1 DEL DISTRITO NACIONAL</t>
  </si>
  <si>
    <t>80-AMPLIACIÓN DEL PLANTEL EDUCATIVO PARA INICIAL RAFAELA ANTONIA JOSÉFINA UREÑA BÁEZ (DOÑA SOCORRO), DISTRITO NACIONAL.</t>
  </si>
  <si>
    <t>81-AMPLIACIÓN DEL PLANTEL EDUCATIVO PARA INICIAL REPÚBLICA DE COSTA RICA, MUNICIPIO SANTO DOMINGO DE GUZMÁN, DISTRITO NACIONAL.</t>
  </si>
  <si>
    <t>81-RECONSTRUCCIÓN DE LA INFRAESTRUCTURA VIAL URBANA DE LA CIRCUNSCRIPCIÓN 3 DEL DISTRITO NACIONAL</t>
  </si>
  <si>
    <t>81-RECONSTRUCCIÓN DEL ESTADIO DE BEISBOL CRISTO REDENTOR EN EL SECTOR LOS GIRASOLES,DISTRITO NACIONAL</t>
  </si>
  <si>
    <t>82-AMPLIACIÓN DEL PLANTEL EDUCATIVO PARA INICIAL FRANCISCO ULISES DOMÍNGUEZ, MUNICIPIO SANTO DOMINGO DE GUZMÁN, DISTRITO NACIONAL.</t>
  </si>
  <si>
    <t>82-CONSTRUCCIÓN DEL CLUB DEPORTIVO LOS JARDINES DEL NORTE,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</si>
  <si>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</si>
  <si>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</si>
  <si>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85-RESTAURACIÓN CUBIERTAS MUSEO CASA DE TOSTADO, CIUDAD COLONIAL, DISTRITO NACIONAL</t>
  </si>
  <si>
    <t>88-RECONSTRUCCIÓN ZONA DE FACTURACIÓN HOSPITAL DR. ROBERT REID CABRAL, DISTRITO NACIONAL</t>
  </si>
  <si>
    <t>88-REPARACIÓN DE VIVIENDAS VULNERABLES EN LAS CIRCUNSCRIPCIONES 2 Y 3 DEL DISTRITO NACIONAL</t>
  </si>
  <si>
    <t>90-CONSTRUCCIÓN DE LA CIUDAD SANITARIA DR. LUIS E. AYBAR, DISTRITO NACIONAL</t>
  </si>
  <si>
    <t>99-REMODELACIÓN CLUB DEPORTIVO RENACER EN EL SECTOR GUACHUPITA,  DISTRITO NACIONAL.</t>
  </si>
  <si>
    <t>52-RECONSTRUCCIÓN CALLES COLÓN, EUGENIO MARÍA DE HOSTOS Y CALLEJÓN DE REGINA, CIUDAD COLONIAL, DISTRITO NACIONAL.</t>
  </si>
  <si>
    <t>64-REMODELACIÓN DE LA AV. GUSTAVO MEJIA RICART, TRAMO AV. WINSTON CHURCHILL - AV. ABRAHAM LINCOLN, SECTOR PIANTINI, DISTRITO NACIONAL</t>
  </si>
  <si>
    <t>67-RESTAURACIÓN EDIFICIO DE LA DIRECCIÓN NACIONAL DE PATRIMONIO MONUMENTAL (DNPM), CIUDAD COLONIAL, DISTRITO NACIONAL</t>
  </si>
  <si>
    <t>02-REHABILITACIÓN PARA EL DESARROLLO TURÍSTICO Y SOCIAL DE LA CIUDAD COLONIAL, SANTO DOMINGO, D.N.</t>
  </si>
  <si>
    <t>74-REMODELACIÓN  DE EDIFICIO SEDE CENTRAL DEL MINISTERIO DE OBRAS, PÚBLICAS Y COMUNICACIONES (MOPC), DISTRITO NACIONAL</t>
  </si>
  <si>
    <t>01-CONSTRUCCIÓN DE ECO-HABITAT INTEGRAL PARA CIUDADANOS EN CONDICION DE POBREZA MULTIDIMENSIONAL EN LA PROVINCIA DE AZUA</t>
  </si>
  <si>
    <t>01-CONSTRUCCIÓN DE PLANTELES ESCOLARES EN LA PROVINCIA AZUA (FASE 3)</t>
  </si>
  <si>
    <t>04-CONSTRUCCIÓN ESTADIO DE BÉISBOL LOS JOVILLOS, DISTRIRO MUNICIPAL LOS JOVILLOS, PROVINCIA AZUA</t>
  </si>
  <si>
    <t>05-RECONSTRUCCIÓN DE 3 CANCHAS DEPORTIVAS EN LA PROVINCIA DE AZUA</t>
  </si>
  <si>
    <t>07-Recuperación de la Cobertura Vegetal en Cuencas Hidrográficas de la República Dominicana.</t>
  </si>
  <si>
    <t>08-CONSTRUCCIÓN PUENTE  SOBRE EL RIO TABARA ARRIBA, PROVINCIA AZUA</t>
  </si>
  <si>
    <t>10-AMPLIACIÓN DEL PLANTEL EDUCATIVO PARA INICIAL ÁNGEL RIVERA, MUNICIPIO AZUA, PROVINCIA AZUA</t>
  </si>
  <si>
    <t>11-AMPLIACIÓN DEL PLANTEL EDUCATIVO PARA INICIAL MARÍA DEL CARMEN GERARDO, MUNICIPIO LAS YAYAS DE VIAJAMA, PROVINCIA AZUA.</t>
  </si>
  <si>
    <t>11-CONSTRUCCIÓN DE 17 PLANTELES ESCOLARES EN LA PROVINCIA AZUA</t>
  </si>
  <si>
    <t>12-AMPLIACIÓN DEL PLANTEL EDUCATIVO PARA INICIAL NICOLÁS MAÑÓN, MUNICIPIO AZUA, PROVINCIA AZUA.</t>
  </si>
  <si>
    <t>13-AMPLIACIÓN DEL PLANTEL EDUCATIVO PARA INICIAL ALTAGRACIA BENÍTEZ, MUNICIPIO AZUA, PROVINCIA AZUA.</t>
  </si>
  <si>
    <t>13-AMPLIACIÓN DEL PLANTEL EDUCATIVO PARA INICIAL MERCEDES ADRIANA DE LA PAZ, MUNICIPIO LAS YAYAS DE VIAJAMA,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</si>
  <si>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</si>
  <si>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</si>
  <si>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</si>
  <si>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17-AMPLIACIÓN DEL PLANTEL EDUCATIVO PARA INICIAL PROF. ALTAGRACIA OZEMA GERÓNIMO MATOS, MUNICIPIO ESTEBANÍA, PROVINCIA AZUA.</t>
  </si>
  <si>
    <t>17-CONSTRUCCIÓN REHABILITACION Y REMODELACIÓN DE LA IGLESIA EL BUEN PASTOR, PROVINCIA AZUA.</t>
  </si>
  <si>
    <t>18-AMPLIACIÓN DEL PLANTEL EDUCATIVO PARA INICIAL LOS PARCELEROS, MUNICIPIO AZUA, PROVINCIA AZUA.</t>
  </si>
  <si>
    <t>18-CONSTRUCCIÓN DE DESTACAMENTO POLICIAL EN EL MUNICIPIO GUAYABAL, PROVINCIA AZUA</t>
  </si>
  <si>
    <t>19-AMPLIACIÓN DEL PLANTEL EDUCATIVO PARA INICIAL VIDAL FIGUEREO BELTRÉ, MUNICIPIO AZUA, PROVINCIA AZUA.</t>
  </si>
  <si>
    <t>20-AMPLIACIÓN DEL PLANTEL EDUCATIVO PARA INICIAL JUAN CARLOS PEÑA REYES, MUNICIPIO SABANA YEGUA, PROVINCIA AZUA.</t>
  </si>
  <si>
    <t>20-CONSTRUCCIÓN MURO DE GAVIÓN EN LA MARGEN NORTE RÍO OCOA, AFECTADO POR EL DISTURBIO TROPICAL NO.22, MUNICIPIO LAS CHARCAS,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</si>
  <si>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</si>
  <si>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</si>
  <si>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</si>
  <si>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</si>
  <si>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</si>
  <si>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</si>
  <si>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</si>
  <si>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</si>
  <si>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</si>
  <si>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</si>
  <si>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</si>
  <si>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</si>
  <si>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</si>
  <si>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35-CONSTRUCCIÓN DE PUENTE BADÉN SOBRE EL RIO GUAYABAL, CARRETERA PADRE LAS CASAS - GUAYABAL, MUNICIPIO GUAYABAL, PROVINCIA AZUA</t>
  </si>
  <si>
    <t>36-RECONSTRUCCIÓN DE LA INFRAESTRUCTURA VIAL URBANA DEL MUNICIPIO GUAYABAL, PROVINCIA AZUA</t>
  </si>
  <si>
    <t>36-RECONSTRUCCIÓN DEL PUENTE AFECTADO POR LA VAGUADA DE ABRIL 2022, SOBRE EL RIO VIAJAMA, MUNICIPIO DE LAS YAYAS DE VIAJAMAS, PROVINCIA AZUA</t>
  </si>
  <si>
    <t>38-CONSTRUCCIÓN CAMPO DE BEISBOL LAS CLAVELLINAS, MUNICIPIO DE AZUA,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</si>
  <si>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</si>
  <si>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</si>
  <si>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</si>
  <si>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</si>
  <si>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</si>
  <si>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</si>
  <si>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CENTRO UNIVERSITARIO REGIONAL UASD AZUA, PROVINCIA AZUA</t>
  </si>
  <si>
    <t>59-RECONSTRUCCIÓN DE LA INFRAESTRUCTURA VIAL URBANA DEL MUNICIPIO LAS CHARCAS, PROVINCIA AZUA</t>
  </si>
  <si>
    <t>67-RECONSTRUCCIÓN DE INFRAESTRUCTURA VIAL URBANA DEL MUNICIPIO AZUA DE COMPOSTELA, PROVINCIA AZUA</t>
  </si>
  <si>
    <t>84-RECONSTRUCCIÓN DEL CAMINO VECINAL EL CIGUAL - PRESA SABANA YEGUA - EL COROZO - CARRETERA SAN JUAN, AFECTADO POR LA TORMENTA FRANKLIN, MUNICIPIO PADRE LAS CASAS, PROVINCIA AZUA</t>
  </si>
  <si>
    <t>93-RECONSTRUCCIÓN DE LA INFRAESTRUCTURA VIAL URBANA DEL MUNICIPIO LAS YAYAS DE VIAJAMA, PROVINCIA AZUA</t>
  </si>
  <si>
    <t>97-RECONSTRUCCIÓN DE LA INFRAESTRUCTURA VIAL URBANA DEL MUNICIPIO PADRE LAS CASAS, PROVINCIA AZUA</t>
  </si>
  <si>
    <t>97-REPARACIÓN DE VIVIENDAS VULNERABLES EN LOS MUNICIPIOS DE AZUA DE COMPOSTELA Y LAS CHARCAS, PROVINCIA AZUA.</t>
  </si>
  <si>
    <t>01-AMPLIACIÓN DEL PLANTEL EDUCATIVO PARA INICIAL ALERIS MAGDALENA MONTERO ARIAS, MUNICIPIO TAMAYO, PROVINCIA BAHORUCO.</t>
  </si>
  <si>
    <t>02-AMPLIACIÓN DEL PLANTEL EDUCATIVO PARA INICIAL SALOMÉ UREÑA DE HENRÍQUEZ,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</si>
  <si>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</si>
  <si>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</si>
  <si>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</si>
  <si>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05-RECONSTRUCCIÓN DE LA INFRAESTRUCTURA VIAL URBANA DEL MUNICIPIO DE VILLA JARAGUA, PROVINCIA BAHORUCO</t>
  </si>
  <si>
    <t>06-AMPLIACIÓN DEL PLANTEL EDUCATIVO PARA INICIAL MARIE POUSSEPIN - FE Y ALEGRÍA, MUNICIPIO VILLA JARAGUA, PROVINCIA BAHORUCO.</t>
  </si>
  <si>
    <t>06-RECONSTRUCCIÓN DE LA INFRAESTRUCTURA VIAL URBANA DEL MUNICIPIO DE GALVAN, PROVINCIA BAHORUCO</t>
  </si>
  <si>
    <t>24-CONSTRUCCIÓN MURO DE GAVIONES EN MARGEN RIO EL MANGUITO, PARA PROTECCION CARRETERA NEIBA-VILLA JARAGUA, AFECTADO POR LA TORMENTA FRANKLIN, MUNICIPIO NEIBA,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</si>
  <si>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</si>
  <si>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</si>
  <si>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</si>
  <si>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</si>
  <si>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</si>
  <si>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</si>
  <si>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</si>
  <si>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</si>
  <si>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</si>
  <si>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</si>
  <si>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UNIVERSITARIO REGIONAL UASD NEYBA, PROVINCIA BAHORUCO</t>
  </si>
  <si>
    <t>44-AMPLIACIÓN DEL PLANTEL EDUCATIVO PARA INICIAL ENRIQUILLO,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</si>
  <si>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</si>
  <si>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</si>
  <si>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</si>
  <si>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</si>
  <si>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</si>
  <si>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74-RECONSTRUCCIÓN DE LA INFRAESTRUCTURA VIAL URBANA DEL MUNICIPIO TAMAYO, PROVINCIA BAHORUCO</t>
  </si>
  <si>
    <t>75-RECONSTRUCCIÓN DE LA INFRAESTRUCTURA VIAL URBANA DEL MUNICIPIO LOS RIOS, PROVINCIA BAHORUCO</t>
  </si>
  <si>
    <t>76-CONSTRUCCIÓN CANCHA DE BALONCESTO BATEY 4, MUNICIPIO DE NEYBA, PROVINCIA BAHORUCO</t>
  </si>
  <si>
    <t>92-RECONSTRUCCIÓN DE LA INFRAESTRUCTURA VIAL URBANA DEL MUNICIPIO DE NEYBA, PROVINCIA BAHORUCO</t>
  </si>
  <si>
    <t>99-REMODELACIÓN CLUB RECREATIVO Y CULTURAL VILLA XARAGUA, MUNICIPIO VILLA JARAGUA, PROVINCIA BAHORUCO</t>
  </si>
  <si>
    <t>94-RECONSTRUCCIÓN DE LA CARRETERA VILLA JARAGUA - LAS CAÑITAS, MUNICIPIO VILLA JARAGUA, PROVINCIA BAHORUCO</t>
  </si>
  <si>
    <t>02-CONSTRUCCIÓN ACUEDUCTO Y ALCANTARILLADO, POBLADO MONTEGRANDE, PROVINCIA BARAHONA</t>
  </si>
  <si>
    <t>03-CONSTRUCCIÓN DE PLANTELES EDUCATIVOS EN LA PROVINCIA BARAHONA (FASE 3)</t>
  </si>
  <si>
    <t>03-RECONSTRUCCIÓN DE LA INFRAESTRUCTURA VIAL URBANA DEL MUNICIPIO JAQUIMEYES, PROVINCIA BARAHONA</t>
  </si>
  <si>
    <t>04-CONSTRUCCIÓN DE ECO-VIVIENDAS PARA CIUDADANOS EN CONDICION DE POBREZA MULTIDIMENSIONAL EN EL MUNICIPIO DE BARAHONA, PROVINCIA BARAHONA</t>
  </si>
  <si>
    <t>04-CONSTRUCCIÓN OBRAS COMPLEMENTARIAS PARA EL DESARROLLO COMUNITARIO DEL CENTRO POBLADO MONTEGRANDE, PROVINCIA BARAHONA</t>
  </si>
  <si>
    <t>04-RECONSTRUCCIÓN DE LA INFRAESTRUCTURA VIAL URBANA DEL MUNICIPIO LA CIENAGA, PROVINCIA BARAHONA</t>
  </si>
  <si>
    <t>05-CONSTRUCCIÓN INSTALACIONES PARA EL CUERPO ESPECIALIZADO DE MITIGACION A EMERGENCIAS Y DESASTRES, CEMED - CENTRO DE MITIGACION REGION ENRIQUILLO, PROVINCIA BARAHONA</t>
  </si>
  <si>
    <t>09-CONSTRUCCIÓN DE LA IGLESIA MANADA PEQUEÑA, MUNICIPIO CABRAL, PROVINCIA BARAHONA</t>
  </si>
  <si>
    <t>09-CONSTRUCCIÓN IGLESIA EN MONTE GRANDE, PROVINCIA BARAHONA</t>
  </si>
  <si>
    <t>09-CONSTRUCCIÓN MERCADO MUNICIPAL DE CABRAL, PROVINCIA BARAHONA</t>
  </si>
  <si>
    <t>10-CONSTRUCCIÓN DE LA CIUDAD ESPERANZA DE LOS BARRANCONES,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</si>
  <si>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</si>
  <si>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</si>
  <si>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</si>
  <si>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</si>
  <si>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</si>
  <si>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</si>
  <si>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</si>
  <si>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</si>
  <si>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</si>
  <si>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</si>
  <si>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26-AMPLIACIÓN DEL PLANTEL EDUCATIVO PARA INICIAL CLARENCE CRISTOPHER HAMILTON OXLEY, MUNICIPIO BARAHONA, PROVINCIA BARAHONA.</t>
  </si>
  <si>
    <t>26-REHABILITACIÓN DE LA INFRAESTRUCTURA VIAL URBANA DEL MUNICIPIO DE FUNDACION, PROVINCIA BARAHONA</t>
  </si>
  <si>
    <t>27-AMPLIACIÓN DEL PLANTEL EDUCATIVO PARA INICIAL BAITOITA, MUNICIPIO BARAHONA, PROVINCIA BARAHONA.</t>
  </si>
  <si>
    <t>27-CONSTRUCCIÓN DE UN MERCADO EN LA PROVINCIA DE BARAHONA</t>
  </si>
  <si>
    <t>28-AMPLIACIÓN DEL PLANTEL EDUCATIVO PARA INICIAL FIDEL MEDINA, MUNICIPIO BARAHONA, PROVINCIA BARAHONA.</t>
  </si>
  <si>
    <t>28-RECONSTRUCCIÓN DE LA INFRAESTRUCTURA VIAL URBANA DEL MUNICIPIO DE VICENTE NOBLE, PROVINCIA BARAHONA</t>
  </si>
  <si>
    <t>29-AMPLIACIÓN DEL PLANTEL EDUCATIVO PARA INICIAL MARINA SEPÚLVEDA, MUNICIPIO EL PEÑÓN, PROVINCIA BARAHONA.</t>
  </si>
  <si>
    <t>30-AMPLIACIÓN DEL PLANTEL EDUCATIVO PARA INICIAL ANAIMA TEJADA CHAPMAN, MUNICIPIO BARAHONA, PROVINCIA BARAHONA.</t>
  </si>
  <si>
    <t>31-AMPLIACIÓN DEL PLANTEL EDUCATIVO PARA INICIAL PROF. IRENE ACOSTA, MUNICIPIO FUNDACIÓN, PROVINCIA BARAHONA.</t>
  </si>
  <si>
    <t>31-CONSTRUCCIÓN DE DESTACAMENTOS POLICIALES EN COMUNIDADES DE LA PROVINCIA BARAHONA</t>
  </si>
  <si>
    <t>32-AMPLIACIÓN DEL PLANTEL EDUCATIVO PARA INICIAL CATALINA POU, MUNICIPIO CABRAL, PROVINCIA BARAHONA.</t>
  </si>
  <si>
    <t>33-AMPLIACIÓN DEL PLANTEL EDUCATIVO PARA INICIAL LAS SALINAS, MUNICIPIO LAS SALINAS, PROVINCIA BARAHONA.</t>
  </si>
  <si>
    <t>33-CONSTRUCCIÓN DE PLANTELES EDUCATIVOS EN LA PROVINCIA DE BARAHONA (FASE 2)</t>
  </si>
  <si>
    <t>34-AMPLIACIÓN DEL PLANTEL EDUCATIVO PARA INICIAL PROF. RAFAEL ENRÍQUEZ MARRERO MATOS, MUNICIPIO VICENTE NOBLE, PROVINCIA BARAHONA.</t>
  </si>
  <si>
    <t>34-CONSTRUCCIÓN DEL MATADERO DE LA PROVINCIA BARAHONA</t>
  </si>
  <si>
    <t>35-AMPLIACIÓN DEL PLANTEL EDUCATIVO PARA INICIAL MATÍAS RAMÓN MELLA, MUNICIPIO VICENTE NOBLE,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</si>
  <si>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</si>
  <si>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</si>
  <si>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</si>
  <si>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</si>
  <si>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2 ESTANCIAS INFANTILES EN LA PROVINCIA DE BARAHONA (FASE 2)</t>
  </si>
  <si>
    <t>44-CONSTRUCCIÓN  DEL PUENTE SOBRE EL RÍO LEMBA AFECTADO POR LA VAGUADA DE ABRIL 2022, PERPENDICULAR A LA CALLE RESTAURACIÓN, MUNICIPIO LAS SALINAS, PROVINCIA BARAHONA</t>
  </si>
  <si>
    <t>44-CONSTRUCCIÓN ESTACIÓN DEL CUERPO DE BOMBEROS, MUNICIPIO BARAHONA,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</si>
  <si>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</si>
  <si>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</si>
  <si>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</si>
  <si>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</si>
  <si>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53-RECONSTRUCCIÓN DE LA INFRAESTRUCTURA VIAL URBANA DEL MUNICIPIO DE CABRAL, PROVINCIA BARAHONA</t>
  </si>
  <si>
    <t>58-RECONSTRUCCIÓN DE INFRAESTRUCTURA VIAL URBANA DEL MUNICIPIO DE PARAISO, PROVINCIA BARAHONA</t>
  </si>
  <si>
    <t>68-RECONSTRUCCIÓN DE LA INFRAESTRUCTURA VIAL URBANA DEL MUNICIPIO EL PEÑON, PROVINCIA BARAHONA</t>
  </si>
  <si>
    <t>72-RECONSTRUCCIÓN DE LA INFRAESTRUCTURA VIAL URBANA DEL MUNICIPIO LAS SALINAS, PROVINCIA BARAHONA</t>
  </si>
  <si>
    <t>83-CONSTRUCCIÓN DE DOS PLAYS DE BÉISBOL EN LA PROVINCIA BARAHONA</t>
  </si>
  <si>
    <t>92-REPARACIÓN DE VIVIENDAS VULNERABLES EN LOS MUNICIPIOS DE BARAHONA, LAS SALINAS Y ENRIQUILLO, PROVINCIA BARAHONA</t>
  </si>
  <si>
    <t>96-REPARACIÓN DE VIVIENDAS VULNERABLES EN EL MUNICIPIO DE SANTA CRUZ DE BARAHONA, PROVINCIA BARAHONA</t>
  </si>
  <si>
    <t>98-REPARACIÓN DE VIVIENDAS VULNERABLES EN LOS MUNICIPIOS DE ENRIQUILLO, PARAISO Y LA CIENAGA, PROVINCIA BARAHONA</t>
  </si>
  <si>
    <t>43-RECONSTRUCCIÓN DE LA CARRETERA ENRIQUILLO - BARAHONA EN LA PROVINCIA BARAHONA</t>
  </si>
  <si>
    <t>56-CONSTRUCCIÓN DE TERMINAL DE CRUCEROS EN EL PUERTO DEL MUNICIPIO SANTA CRUZ DE BARAHONA, PROVINCIA BARAHONA</t>
  </si>
  <si>
    <t>01-CONSTRUCCIÓN DE 1 ESTANCIA INFANTIL EN LA PROVINCIA DE DAJABON</t>
  </si>
  <si>
    <t>01-CONSTRUCCIÓN VERJA PERIMETRAL INTELIGENTE FRONTERA REPÚBLICA DOMINICANA-HAITÍ</t>
  </si>
  <si>
    <t>03-CONSTRUCCIÓN PUENTE SOBRE RIO INAJE Y CRUCE LAS LANAS - MANUEL BUENO, PROVINCIA DAJABON</t>
  </si>
  <si>
    <t>04-CONSTRUCCIÓN DE PLANTELES EDUCATIVOS EN LA PROVINCIA DAJABÓN (FASE 3)</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</si>
  <si>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</si>
  <si>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</si>
  <si>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</si>
  <si>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11-RECONSTRUCCIÓN DE LA INFRAESTRUCTURA VIAL URBANA DEL MUNICIPIO LOMA DE CABRERA,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</si>
  <si>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</si>
  <si>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</si>
  <si>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</si>
  <si>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</si>
  <si>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31-RECONSTRUCCIÓN PUENTE SOBRE EL RIO MASACRE, MUNICIPIO DAJABON, PROVINCIA DAJABON</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</si>
  <si>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</si>
  <si>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</si>
  <si>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</si>
  <si>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</si>
  <si>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</si>
  <si>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</si>
  <si>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70-CONSTRUCCIÓN LA CASA DEL MANÍ, MUNICIPIO EL PINO, PROVINCIA DAJABON</t>
  </si>
  <si>
    <t>80-RECONSTRUCCIÓN DE LA INFRAESTRUCTURA VIAL URBANA DEL MUNICIPIO DAJABON, PROVINCIA DAJABON</t>
  </si>
  <si>
    <t>98-CONSTRUCCIÓN HOSPITAL MUNICIPAL DE DAJABÓN PROVINCIA DAJABÓN, REPÚBLICA DOMINICANA</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</si>
  <si>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</si>
  <si>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</si>
  <si>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</si>
  <si>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</si>
  <si>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</si>
  <si>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</si>
  <si>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</si>
  <si>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</si>
  <si>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09-RECONSTRUCCIÓN CAMINO VECINAL CRUCE LOS LANOS-RINCON HONDO-LA JAGUA-EL FIRME-LOMA VIEJA-LOS GUAYUYOS-MUNICIPIO DE CASTILLO, PROV.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</si>
  <si>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</si>
  <si>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</si>
  <si>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</si>
  <si>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</si>
  <si>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</si>
  <si>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</si>
  <si>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</si>
  <si>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</si>
  <si>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</si>
  <si>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DEL PLANTEL EDUCATIVO PARA INICIAL LUIS ALBERTO WEBER, MUNICIPIO EUGENIO MARÍA DE HOSTOS,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</si>
  <si>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</si>
  <si>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</si>
  <si>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</si>
  <si>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</si>
  <si>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38-AMPLIACIÓN DEL PLANTEL EDUCATIVO PARA INICIAL GUARINA GARCÍA AMPARO, MUNICIPIO VILLA RIVA, PROVINCIA DUARTE.</t>
  </si>
  <si>
    <t>39-AMPLIACIÓN DEL PLANTEL EDUCATIVO PARA INICIAL PROF. ASUNCIÓN NATALIA ACOSTA, MUNICIPIO VILLA RIVA, PROVINCIA DUARTE.</t>
  </si>
  <si>
    <t>39-RECONSTRUCCIÓN CAMINO VECINAL MIRABEL ADENTRO-HATILLO Y RAMAL I, SAN FRANCISCO DE MACORIS, PROV. DUARTE</t>
  </si>
  <si>
    <t>40-AMPLIACIÓN DEL PLANTEL EDUCATIVO PARA INICIAL JOSÉ ALTAGRACIA ANTIGUA FRÍAS, MUNICIPIO ARENOSO, PROVINCIA DUARTE.</t>
  </si>
  <si>
    <t>41-AMPLIACIÓN DEL PLANTEL EDUCATIVO PARA INICIAL DR. JOAQUÍN AMPARO BALAGUER RICARDO, MUNICIPIO VILLA RIVA,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</si>
  <si>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</si>
  <si>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</si>
  <si>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44-RECONSTRUCCIÓN CAMINO CARRETERO LA PIÑA - NARANJO - DULCE - LA EXPLANACION - RIO BOBA EN LA PROVINCIA DUARTE</t>
  </si>
  <si>
    <t>45-AMPLIACIÓN DEL PLANTEL EDUCATIVO PARA INICIAL PROF. ERCILIA PEPÍN ESTRELLA,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</si>
  <si>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</si>
  <si>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</si>
  <si>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</si>
  <si>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</si>
  <si>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</si>
  <si>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</si>
  <si>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</si>
  <si>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</si>
  <si>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</si>
  <si>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</si>
  <si>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</si>
  <si>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</si>
  <si>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57-AMPLIACIÓN DEL PLANTEL EDUCATIVO PARA INICIAL JOSÉ CASTILLO REYES, MUNICIPIO SAN FRANCISCO DE MACORÍS, PROVINCIA DUARTE.</t>
  </si>
  <si>
    <t>57-REHABILITACIÓN DEL CLUB OLIMPIA, MUNICIPIO DE SAN FRANCISCO DE MACORIS,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</si>
  <si>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</si>
  <si>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</si>
  <si>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</si>
  <si>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</si>
  <si>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60-RECONSTRUCCIÓN DE INFRAESTRUCTURA VIAL URBANA DEL MUNICIPIO SAN FRANCISCO DE MACORIS,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</si>
  <si>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</si>
  <si>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</si>
  <si>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</si>
  <si>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</si>
  <si>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</si>
  <si>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</si>
  <si>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70-CONSTRUCCIÓN  HOSPITAL REGIONAL EN SAN FRANCISCO DE MACORIS, PROV. DUARTE</t>
  </si>
  <si>
    <t>76-RECONSTRUCCIÓN DE 70 MTS VIALES AFECTADOS POR LAS LLUVIAS DE ABRIL 2022 EN LA CARRETERA LAS TARANAS, MUNICIPIO VILLA RIVA,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</si>
  <si>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</si>
  <si>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</si>
  <si>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</si>
  <si>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</si>
  <si>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</si>
  <si>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87-CONSTRUCCIÓN DE APARTAMENTOS EN EL SECTOR SANTA ANA,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</si>
  <si>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</si>
  <si>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</si>
  <si>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</si>
  <si>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</si>
  <si>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</si>
  <si>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</si>
  <si>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02-RECONSTRUCCIÓN  DE MURO DE GAVIÓN EN RÍO JAYA, SECTOR MIRABEL, MUNICIPIO SAN FRANCISCO DE MACORÍS, PROVINCIA DUARTE</t>
  </si>
  <si>
    <t>12-CONSTRUCCIÓN DE CENTRO PARROQUIAL ESPÍRITU SANTO, MUNICIPIO DE SAN FRANCISCO DE MACORÍS, PROVINCIA DUARTE.</t>
  </si>
  <si>
    <t>74-RECONSTRUCCIÓN DE LOS PUENTES SOBRE RÍO CUABA Y ARROYO PATAO EN EL CAMINO VECINAL LA PEÑA - MAJAGUA - EL LLANO, AFECTADO POR EL DISTURBIO TROPICAL NO.22, MUNICIPIO SAN FRANCISCO DE MACORÍS, PROVINCIA DUARTE</t>
  </si>
  <si>
    <t>74-RECONSTRUCCIÓN DEL TRAMO CARRETERA LAS TARANAS PROXIMO AL PUENTE SOBRE EL RÍO BAIGUATE, PROVINCIA DUARTE</t>
  </si>
  <si>
    <t>07-RECONSTRUCCIÓN DE LA INFRAESTRUCTURA VIAL URBANA DEL MUNICIPIO BANICA, PROVINCIA ELIAS PIÑA</t>
  </si>
  <si>
    <t>08-CONSTRUCCIÓN DE PLAZA COMUNITARIA EN EL MUNICIPIO DE BÁNICA,  PROVINCIA ELÍAS PIÑA</t>
  </si>
  <si>
    <t>08-RECONSTRUCCIÓN DE LA INFRAESTRUCTURA VIAL URBANA DEL MUNICIPIO EL LLANO, PROVINCIA ELIAS PIÑA</t>
  </si>
  <si>
    <t>13-AMPLIACIÓN DEL PLANTEL EDUCATIVO PARA INICIAL RÍO LIMPIO, MUNICIPIO PEDRO SANTANA, PROVINCIA ELÍAS PIÑA.</t>
  </si>
  <si>
    <t>14-AMPLIACIÓN DEL PLANTEL EDUCATIVO PARA INICIAL PERAVIA, MUNICIPIO BANÍ, PROVINCIA PERAVIA.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</si>
  <si>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</si>
  <si>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</si>
  <si>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</si>
  <si>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</si>
  <si>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45-RECONSTRUCCIÓN CARRETERA MACASIAS GUAROA, CONSTRUCCION CALLES DE MACASIAS Y HELIPUERTO, PROV. ELIAS PIÑA</t>
  </si>
  <si>
    <t>45-REMODELACIÓN DEL CAMPO DE BEISBOL ROBERTO AMPALLE, MUNICIPIO BANICA, PROVINCIA ELIAS PIÑA</t>
  </si>
  <si>
    <t>51-AMPLIACIÓN Y REHABILITACION DE 12 PLANTELES ESCOLARES  EN LA PROVINCIA ELIAS PIÑA</t>
  </si>
  <si>
    <t>58-AMPLIACIÓN DEL PLANTEL EDUCATIVO PARA INICIAL FÉLIX MARÍA MORILLO MONTERO, MUNICIPIO HONDO VALLE, PROVINCIA ELÍAS PIÑA.</t>
  </si>
  <si>
    <t>62-CONSTRUCCIÓN IGLESIA JUAN SANTIAGO, MUNICIPIO JUAN SANTIAGO, PROVINCIA ELÍAS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</si>
  <si>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</si>
  <si>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</si>
  <si>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</si>
  <si>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</si>
  <si>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78-REMODELACIÓN FORTALEZA MILITAR LA ESTRELLETA, MUNICIPIO COMENDADOR, PROVINCIA ELIAS PIÑA</t>
  </si>
  <si>
    <t>79-CONSTRUCCIÓN DESTACAMENTO MILITAR EN RINCONCITO, MUNICIPIO COMENDADOR, PROVINCIA ELIAS PIÑA</t>
  </si>
  <si>
    <t>84-CONSTRUCCIÓN CUARTEL MILITAR DEL MUNICIPIO DE BANICA, PROVINCIA ELIAS PIÑA</t>
  </si>
  <si>
    <t>94-RECONSTRUCCIÓN DE LA INFRAESTRUCTURA VIAL URBANA DEL MUNICIPIO DE COMENDADOR, PROVINCIA ELIAS PIÑA</t>
  </si>
  <si>
    <t>98-RECONSTRUCCIÓN DE 22KM DEL TRAMO CARRETERO EL CERCADO-HONDO VALLE, PROVINCIAS SAN JUAN Y ELIAS PIÑA</t>
  </si>
  <si>
    <t>22-RECONSTRUCCIÓN  PARQUE DEL HIGO Y SU ENTORNO, MUNICIPIO DE BÁNICA,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</si>
  <si>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</si>
  <si>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</si>
  <si>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07-CONSTRUCCIÓN DE PLANTELES EDUCATIVOS EN LA PROVINCIA EL SEIBO (FASE 3)</t>
  </si>
  <si>
    <t>08-RECONSTRUCCIÓN CLUB DEPORTIVO Y CULTURAL GINANDIANA, MUNICIPIO 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</si>
  <si>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</si>
  <si>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</si>
  <si>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11-RECONSTRUCCIÓN DE 3 CANCHAS DEPORTIVAS EN LA PROVINCIA EL SEIBO</t>
  </si>
  <si>
    <t>17-RECONSTRUCCIÓN DE LA CARRETERA CRUCE EL CERCADO - BEJUCAL, MUNICIPIO EL SEIBO, PROVINCIA EL SEIBO</t>
  </si>
  <si>
    <t>21-AMPLIACIÓN DEL PLANTEL EDUCATIVO PARA INICIAL EL ROSARIO, MUNICIPIO EL SEIBO, PROVINCIA EL SEIBO.</t>
  </si>
  <si>
    <t>24-RECONSTRUCCIÓN CARRETERA EL SEIBO - LAS CUCHILLAS, MUNICIPIO EL SEIBO, PROVINCIA EL SEIBO</t>
  </si>
  <si>
    <t>26-AMPLIACIÓN DEL PLANTEL EDUCATIVO PARA INICIAL LA GINA, MUNICIPIO MICHES, PROVINCIA EL SEIBO.</t>
  </si>
  <si>
    <t>27-CONSTRUCCIÓN DE MUROS DE GAVIONES EN LOS MÁRGENES AGUAS ARRIBA Y AGUAS ABAJO DEL RÍO CUACÓN. AFECTADO POR EL HURACÁN FIONA, MUNICIPIO DE MICHES, PROVINCIA EL SEIBO</t>
  </si>
  <si>
    <t>28-AMPLIACIÓN DEL PLANTEL EDUCATIVO PARA INICIAL LUCAS GUIBBES, MUNICIPIO MICHES, PROVINCIA EL SEIBO.</t>
  </si>
  <si>
    <t>30-RECONSTRUCCIÓN  TRAMO DE LA CARRETERA HATO MAYOR - VICENTILLO, PROVINCIA EL SEIBO</t>
  </si>
  <si>
    <t>36-AMPLIACIÓN DEL PLANTEL EDUCATIVO PARA INICIAL PROF. GUILLERMO LIZARDO EUSEBIO,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</si>
  <si>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</si>
  <si>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</si>
  <si>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</si>
  <si>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</si>
  <si>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</si>
  <si>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63-REHABILITACIÓN CASA DE LA CULTURA DE EL SEIBO, MUNICIPIO EL SEIBO, PROVINCIA EL SEIBO</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</si>
  <si>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</si>
  <si>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</si>
  <si>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</si>
  <si>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</si>
  <si>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</si>
  <si>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</si>
  <si>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</si>
  <si>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</si>
  <si>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</si>
  <si>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93-RECONSTRUCCIÓN HOSPITAL TEOFILO HERNANDEZ, EL SEIBO</t>
  </si>
  <si>
    <t>98-REMODELACIÓN CAMPO DE FÚTBOL EL SEIBO, MUNICIPIO MICHES, PROVINCIA EL SEIBO</t>
  </si>
  <si>
    <t>37-RECONSTRUCCIÓN DEL MUELLE TURISTICO DE MICHES, MUNICIPIO MICHES, PROVINCIA EL SEIBO.</t>
  </si>
  <si>
    <t>53-CONSTRUCCIÓN  PLAZA MULTIUSO SEIBANA,  MUNICIPIO DE SANTA CRUZ, PROVINCIA EL SEIBO.</t>
  </si>
  <si>
    <t>04-AMPLIACIÓN DEL PLANTEL EDUCATIVO PARA INICIAL OLIVIA NUÑEZ HIDALGO, MUNICIPIO GASPAR HERNÁNDEZ,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</si>
  <si>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</si>
  <si>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</si>
  <si>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</si>
  <si>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09-CONSTRUCCIÓN DE PLANTELES EDUCATIVOS EN LA PROVINCIA ESPAILLAT (FASE 3)</t>
  </si>
  <si>
    <t>15-CONSTRUCCIÓN DE 12 VIVIENDAS EN EL DISTRITO MUNICIPAL LAS LAGUNAS, PROVINCIA ESPAILLAT</t>
  </si>
  <si>
    <t>19-AMPLIACIÓN DEL PLANTEL EDUCATIVO PARA INICIAL PROF. MÉLIDA PÉREZ RODRÍGUEZ, MUNICIPIO MOCA, PROVINCIA ESPAILLAT.</t>
  </si>
  <si>
    <t>23-RECONSTRUCCIÓN DE LA CARRETERA PRINCIPAL DEL DISTRITO MUNICIPAL MONTE DE LA JAGUA - AEROPUERTO DEL CIBAO, MUNICIPIO MOCA, PROVINCIA ESPAILLAT</t>
  </si>
  <si>
    <t>25-RECONSTRUCCIÓN DE LA INFRAESTRUCTURA VIAL URBANA DEL MUNICIPIO GASPAR HERNANDEZ,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</si>
  <si>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</si>
  <si>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</si>
  <si>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</si>
  <si>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37-CONSTRUCCIÓN  DE DOS  CANCHAS EN LOS SECTORES LAS LAGUNAS Y MARÍA TRINIDAD SÁNCHEZ, PROVINCIA ESPAILLAT</t>
  </si>
  <si>
    <t>37-CONSTRUCCIÓN DE PLANTELES EDUCATIVOS EN LA PROVINCIA DE ESPAILLAT (FASE 2)</t>
  </si>
  <si>
    <t>57-RECONSTRUCCIÓN DE LA INFRAESTRUCTURA VIAL URBANA DEL MUNICIPIO DE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</si>
  <si>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</si>
  <si>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</si>
  <si>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</si>
  <si>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91-CONSTRUCCIÓN  DEL TRAMO DE CARRETERA ENLACE VIAL ESTANCIA NUEVA HASTA EL CRUCE DE CHERO MUNICIPIO MOCA, PROVINCIA ESPAILLAT</t>
  </si>
  <si>
    <t>52-RECONSTRUCCIÓN DEL CAMINO VECINAL EL CACIQUE AFECTADO POR LA VAGUADA DE ABRIL 2022, MUNICIPIO MOCA, PROVINCIA ESPAILLAT</t>
  </si>
  <si>
    <t>07-AMPLIACIÓN DEL PLANTEL EDUCATIVO PARA INICIAL PROF. NELIS MARINA CARABALLO PEREZ, MUNICIPIO JIMANÍ, PROVINCIA INDEPENDENCIA.</t>
  </si>
  <si>
    <t>08-AMPLIACIÓN DEL PLANTEL EDUCATIVO PARA INICIAL BARRIO LAS 100, MUNICIPIO JIMANÍ, PROVINCIA INDEPENDENCIA.</t>
  </si>
  <si>
    <t>09-AMPLIACIÓN DEL PLANTEL EDUCATIVO PARA INICIAL RAMÓN BOLÍVAR MEDRANO, MUNICIPIO CRISTÓBAL, PROVINCIA INDEPENDENCIA.</t>
  </si>
  <si>
    <t>09-CONSTRUCCIÓN Y RECONSTRUCCIÓN DE DESTACAMENTOS POLICIALES EN COMUNIDADES DE LA PROVINCIA INDEPENDENCIA</t>
  </si>
  <si>
    <t>10-AMPLIACIÓN DEL PLANTEL EDUCATIVO PARA INICIAL NUESTRA SEÑORA DEL CARMEN, MUNICIPIO DUVERGÉ, PROVINCIA INDEPENDENCIA.</t>
  </si>
  <si>
    <t>38-RECONSTRUCCIÓN DE LA INFRAESTRUCTURA VIAL URBANA DEL MUNICIPIO LA DESCUBIERTA, PROVINCIA INDEPENDENCIA</t>
  </si>
  <si>
    <t>39-RECONSTRUCCIÓN DE DOS CANCHAS DEPORTIVAS: UNA EN EL CEDRO, MUNICIPIO CRISTÓBAL Y OTRA EN EL DISTRITO MUNICIPAL GUAYABAL, PROVINCIA INDEPENDENCIA</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</si>
  <si>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</si>
  <si>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</si>
  <si>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</si>
  <si>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</si>
  <si>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</si>
  <si>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</si>
  <si>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</si>
  <si>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</si>
  <si>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</si>
  <si>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54-CONSTRUCCIÓN DE PUENTE TIPO ALCANTARILLA DE CAJÓN SIMPLE Y ENLACE EN BAITOA AFECTADO POR LA VAGUADA DE ABRIL 2022, CARRETERA EL LIMÓN-VENGAN A VER, MUNICIPIO JIMANÍ,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</si>
  <si>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</si>
  <si>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</si>
  <si>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</si>
  <si>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81-CONSTRUCCIÓN DE 1 ESTANCIA INFANTIL EN LA PROVINCIA DE INDEPENDENCIA  (FASE 3)</t>
  </si>
  <si>
    <t>87-RECONSTRUCCIÓN DE LA INFRAESTRUCTURA VIAL URBANA DEL MUNICIPIO CRISTÓBAL, PROVINCIA INDEPENDENCIA</t>
  </si>
  <si>
    <t>89-RECONSTRUCCIÓN DE LA INFRAESTRUCTURA VIAL URBANA DEL MUNICIPIO DUVERGÉ, PROVINCIA INDEPENDENCIA</t>
  </si>
  <si>
    <t>90-RECONSTRUCCIÓN DE LA INFRAESTRUCTURA VIAL URBANA DEL MUNICIPIO POSTRER RÍO, PROVINCIA INDEPENDENCIA</t>
  </si>
  <si>
    <t>55-MEJORAMIENTO DEL BALNEARIO BOCA DE CACHON Y SU ENTORNO, MUNICIPIO JIMANI, PROVINCIA INDEPENDENCIA.</t>
  </si>
  <si>
    <t>01-AMPLIACIÓN DEL PLANTEL EDUCATIVO PARA INICIAL JOSÉ AUDILIO SANTANA, MUNICIPIO HIGÜEY, PROVINCIA LA ALTAGRACIA.</t>
  </si>
  <si>
    <t>03-AMPLIACIÓN DEL PLANTEL EDUCATIVO PARA INICIAL HERMANOS TREJO, MUNICIPIO HIGÜEY, PROVINCIA LA ALTAGRACIA.</t>
  </si>
  <si>
    <t>06-AMPLIACIÓN DEL PLANTEL EDUCATIVO PARA INICIAL MARÍA CONCEPCIÓN BONA, MUNICIPIO HIGÜEY, PROVINCIA LA ALTAGRACIA.</t>
  </si>
  <si>
    <t>06-CONSTRUCCIÓN  INSTALACIONES PARA EL CUERPO ESPECIALIZADO DE MITIGACIÓN A EMERGENCIAS Y DESASTRES, CEMED - CENTRO DE MITIGACION HIGUAMO-YUMA,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</si>
  <si>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</si>
  <si>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</si>
  <si>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</si>
  <si>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10-AMPLIACIÓN DEL PLANTEL EDUCATIVO PARA INICIAL BEJUCALITO, MUNICIPIO HIGÜEY,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</si>
  <si>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</si>
  <si>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</si>
  <si>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</si>
  <si>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</si>
  <si>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DEL PALACIO MUNICIPAL DE SAN RAFAEL DEL YUMA, PROVINCIA LA ALTAGRACIA</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</si>
  <si>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</si>
  <si>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</si>
  <si>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</si>
  <si>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</si>
  <si>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</si>
  <si>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18-RECONSTRUCCIÓN DEL CAMINO VECINAL GUANITO-SANATE ABAJO, AFECTADO POR EL HURACÁN FIONA, MUNICIPIO SALVALEÓN DE HIGÜEY, PROVINCIA LA ALTAGRACIA</t>
  </si>
  <si>
    <t>21-AMPLIACIÓN Y REHABILITACION DE 10 PLANTELES ESCOLARES EN LA PROVINCIA LA ALTAGRACIA</t>
  </si>
  <si>
    <t>22-CONSTRUCCIÓN  IGLESIA SAN FRANCISCO DE ASÍS, MUNICIPIO HIGÜEY,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</si>
  <si>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</si>
  <si>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</si>
  <si>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</si>
  <si>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35-CONSTRUCCIÓN CIRCUNVALACION LA OTRA BANDA (ENTRE LAS CARRETERAS HIGUEY - LA OTRA BANDA -VERON), PROVINCIA LA ALTAGRACIA</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</si>
  <si>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</si>
  <si>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</si>
  <si>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</si>
  <si>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51-CONSTRUCCIÓN DE UNIDAD TRAUMATOLOGICA Y DE EMERGENCIA EN EL HOSPITAL GENERAL NUESTRA SENORA DE LA ALTAGRACIA PROVINCIA LA ALTAGRACIA</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</si>
  <si>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</si>
  <si>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</si>
  <si>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</si>
  <si>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</si>
  <si>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</si>
  <si>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</si>
  <si>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83-REPARACIÓN DEL HOGAR DE ANCIANOS DIVINA PROVIDENCIA, MUNICIPIO HIGÜEY, PROVINCIA LA ALTAGRACIA</t>
  </si>
  <si>
    <t>86-RECONSTRUCCIÓN DEL CENTRO PSICOSOCIAL EMAUS, MUNICIPIO HIGÜEY, PROVINCIA LA ALTAGRACIA</t>
  </si>
  <si>
    <t>87-RECONSTRUCCIÓN DEL CAMINO VECINAL BENERITO - SANTA CRUZ DEL GATO AFECTADO POR LA TORMENTA FRANKLIN, MUNICIPIO SAN RAFAEL DEL YUMA, PROVINCIA LA ALTAGRACIA</t>
  </si>
  <si>
    <t>87-REHABILITACIÓN DEL CENTRO PSICOSOCIAL MOCA, MUNICIPIO MOCA, PROVINCIA ESPAILLAT</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</si>
  <si>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</si>
  <si>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</si>
  <si>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</si>
  <si>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</si>
  <si>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10-CONSTRUCCIÓN DE CANALIZACION Y PROTECCION DE LOS MARGENES DEL RIO QUISIBANI, AFECTADO POR EL HURACAN FIONA, MUNICIPIO HIGUEY, PROVINCIA LA ALTAGRACIA</t>
  </si>
  <si>
    <t>18-RECONSTRUCCIÓN DE LA VÍA DE ACCESO A LA PLAYA MACAO, DISTRITO MUNICIPAL VERÓN PUNTA CANA, PROVINCIA LA ALTAGRACIA.</t>
  </si>
  <si>
    <t>28-CONSTRUCCIÓN DE ESTACIONAMIENTO VEHICULAR PARA VISITANTES DE PLAYA BAYAHIBE, PROVINCIA LA ALTAGRACIA</t>
  </si>
  <si>
    <t>29-RECONSTRUCCIÓN DE LA INFRAESTRUCTURA VIAL EN CALLE AGUSTIN GUERRERO, MUNICIPIO SALVALEON DE HIGUEY, PROVINCIA LA ALTAGRACIA</t>
  </si>
  <si>
    <t>36-RECONSTRUCCIÓN DE LA CALLE DOMINGO MAIZ Y VIA DE INTERCONEXION A LA AV. BARCELO, DISTRITO MUNICIPAL VERON PUNTA CANA, PROVINCIA LA ALTAGRACIA.</t>
  </si>
  <si>
    <t>38-RECONSTRUCCIÓN DE CALLES DE LA ZONA URBANA DE BAYAHIBE, PROVINCIA LA ALTAGRACIA</t>
  </si>
  <si>
    <t>03-REMODELACIÓN CLUB DEPORTIVO Y CULTURAL SAN MARTÍN DE PORRES, SECTOR PAPAGAYO, MUNICIPIO LA ROMANA, PROVINCIA LA ROMANA</t>
  </si>
  <si>
    <t>08-CONSTRUCCIÓN DE LA FUNERARIA MUNICIPAL DE GUAYMATE, PROVINCIA LA ROMANA</t>
  </si>
  <si>
    <t>10-CONSTRUCCIÓN 4 ESTANCIAS INFANTILES EN LA PROVINCIA DE LA ROMANA</t>
  </si>
  <si>
    <t>13-CONSTRUCCIÓN DE PLANTELES EDUCATIVOS EN LA PROVINCIA LA ROMANA (FASE 3)</t>
  </si>
  <si>
    <t>16-AMPLIACIÓN DEL PLANTEL EDUCATIVO PARA INICIAL NERY CUETO BELÉN DE DELMA, MUNICIPIO LA ROMANA, PROVINCIA LA ROMANA.</t>
  </si>
  <si>
    <t>18-AMPLIACIÓN DEL PLANTEL EDUCATIVO PARA INICIAL SALOMÉ UREÑA, MUNICIPIO LA ROMANA, PROVINCIA LA ROMANA.</t>
  </si>
  <si>
    <t>19-AMPLIACIÓN DEL PLANTEL EDUCATIVO PARA INICIAL BATEY 18, MUNICIPIO GUAYMATE, PROVINCIA LA ROMANA.</t>
  </si>
  <si>
    <t>28-CONSTRUCCIÓN DEL HOSPITAL DE VILLA HERMOSA EN LA PROVINCIA DE LA ROMANA</t>
  </si>
  <si>
    <t>32-AMPLIACIÓN DEL PLANTEL EDUCATIVO PARA INICIAL PAULINA JIMÉNEZ, MUNICIPIO LA ROMANA, PROVINCIA LA ROMANA.</t>
  </si>
  <si>
    <t>38-AMPLIACIÓN DEL PLANTEL EDUCATIVO PARA INICIAL PROF. TOMASA CIPRIÁN, MUNICIPIO VILLA HERMOSA, PROVINCIA LA ROMANA.</t>
  </si>
  <si>
    <t>38-CONSTRUCCIÓN PASARELA PEATONAL Y OBRAS ANEXAS ALREDEDOR DEL RÍO SALADO, MUNICIPIO LA ROMANA, PROVINCIA LA ROMANA</t>
  </si>
  <si>
    <t>58-CONSTRUCCIÓN PARROQUIA SAN JOSÉ, MUNICIPIO VILLA HERMOSA, SECTOR EL JOBO O VILLA PARAÍSO, PROVINCIA LA ROMANA</t>
  </si>
  <si>
    <t>63-RECONSTRUCCIÓN DE LA INFRAESTRUCTURA VIAL URBANA DEL MUNICIPIO DE LA ROMANA, PROVINCIA LA ROMANA</t>
  </si>
  <si>
    <t>64-RECONSTRUCCIÓN  DE LA INFRAESTRUCTURA VIAL URBANA DEL MUNICIPIO GUAYMATE, PROVINCIA LA ROMANA</t>
  </si>
  <si>
    <t>65-RECONSTRUCCIÓN DE LA INFRAESTRUCTURA VIAL URBANA DEL MUNICIPIO VILLA HERMOSA, PROVINCIA LA ROMANA</t>
  </si>
  <si>
    <t>69-CONSTRUCCIÓN PARROQUIA NUESTRA SEÑORA DEL SAGRADO CORAZÓN, SECTOR VILLA VERDE, MUNICIPIO LA ROMANA</t>
  </si>
  <si>
    <t>89-CONSTRUCCIÓN DEL BADEN TUBULAR PRÓXIMO AL PUENTE LA CUCHILLA AFECTADO POR LA VAGUADA DE ABRIL 2022, EN LA COMUNIDAD DE CHAVÓN, MUNICIPIO DE GUAYMATE, PROVINCIA LA ROMANA</t>
  </si>
  <si>
    <t>48-CONSTRUCCIÓN DE MUELLE MARITIMO EN EL DISTRITO MUNICIPAL CALETA, PROVINCIA LA ROMANA</t>
  </si>
  <si>
    <t>61-RECONSTRUCCIÓN DEL CAMINO DE ACCESO A LA PLAYA CALETA, DISTRITO MUNICIPAL CALETA,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</si>
  <si>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</si>
  <si>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</si>
  <si>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</si>
  <si>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03-RECONSTRUCCIÓN DEL PLAY DE BÉISBOL BACUI ABAJO, DISTRITO MUNICIPAL BARRANCA,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</si>
  <si>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</si>
  <si>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</si>
  <si>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</si>
  <si>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</si>
  <si>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</si>
  <si>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</si>
  <si>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</si>
  <si>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</si>
  <si>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</si>
  <si>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</si>
  <si>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13-AMPLIACIÓN DEL PLANTEL EDUCATIVO PARA INICIAL LA TINA, MUNICIPIO LA VEGA, PROVINCIA LA VEGA.</t>
  </si>
  <si>
    <t>13-CONSTRUCCIÓN PUENTE SOBRE EL RIO CAMU, COMUNIDAD SABANETA, PROVINCIA LA VEGA</t>
  </si>
  <si>
    <t>14-CONSTRUCCIÓN DE 3 ESTANCIAS INFANTIESL EN LA PROVINCIA DE LA VEGA</t>
  </si>
  <si>
    <t>14-RECONSTRUCCIÓN DEL CLUB LA MATICA, MUNICIPIO CONCEPCIÓN DE LA VEGA, PROVINCIA LA VEGA.</t>
  </si>
  <si>
    <t>15-CONSTRUCCIÓN DEL MERCADO EN EL MUNICIPIO LA VEGA</t>
  </si>
  <si>
    <t>16-AMPLIACIÓN DEL PLANTEL EDUCATIVO PARA INICIAL RANCHO VIEJO, MUNICIPIO LA VEGA, PROVINCIA LA VEGA.</t>
  </si>
  <si>
    <t>19-AMPLIACIÓN DEL PLANTEL EDUCATIVO PARA INICIAL NICANOR RAMÍREZ, MUNICIPIO LA VEGA, PROVINCIA LA VEGA.</t>
  </si>
  <si>
    <t>21-AMPLIACIÓN DEL PLANTEL EDUCATIVO PARA INICIAL PROF. ANARDO VINICIO HERRERA,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</si>
  <si>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</si>
  <si>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</si>
  <si>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</si>
  <si>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</si>
  <si>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</si>
  <si>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</si>
  <si>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</si>
  <si>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</si>
  <si>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</si>
  <si>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</si>
  <si>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42-CONSTRUCCIÓN CAPILLA SABANA REY LA ROMERA, DISTRITO MUNICIPAL EL RANCHITO, MUNICIPIO LA VEGA</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</si>
  <si>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</si>
  <si>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</si>
  <si>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</si>
  <si>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</si>
  <si>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</si>
  <si>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59-CONSTRUCCIÓN DE MURO DE GAVIONES EN EL PUENTE SOBRE EL RIO VERDE AFECTADO POR LA VAGUADA DE ABRIL 2022, MUNICIPIO CONCEPCIÓN DE LA VEGA, PROVINCIA LA VEGA</t>
  </si>
  <si>
    <t>65-RECONSTRUCCIÓN DE INFRAESTRUCTURA VIAL URBANA DEL MUNICIPIO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</si>
  <si>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</si>
  <si>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</si>
  <si>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</si>
  <si>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80-CONSTRUCCIÓN DE 1 ESTANCIAS INFANTILES EN LA PROVINCIA DE LA VEGA (FASE 3)</t>
  </si>
  <si>
    <t>85-CONSTRUCCIÓN CAMINO VECINAL MANABAO-LA CIÉNEGA, DISTRITO MUNICIPAL MANABAO, PROVINCIA LA VEGA</t>
  </si>
  <si>
    <t>88-REPARACIÓN HOSPITALES DE LA PROVINCIA LA VEGA</t>
  </si>
  <si>
    <t>94-RECONSTRUCCIÓN RECONSTRUCCIÓN CARRETERA JARABACOA (DESDE C/ FEDERICO BASILIS) HASTA JUNUMUCÚ, MUNICIPIO JARABACOA, PROVINCIA LA VEGA</t>
  </si>
  <si>
    <t>95-RECONSTRUCCIÓN DE LA INFRAESTRUCTURA VIAL URBANA DEL MUNICIPIO JARABACOA, PROVINCIA LA VEGA</t>
  </si>
  <si>
    <t>99-CONSTRUCCIÓN DE APARTAMENTOS TIPO - AH, EN EL ALTOS DE HATICO,  MUNICIPIO LA VEGA, PROVINCIA LA VEGA</t>
  </si>
  <si>
    <t>28-RECONSTRUCCIÓN DE LA CARRETERA CUTUPÚ - ARROYO HONDO - CRUCE CARRETERA RAMÓN CÁCERES, AFECTADA POR LA TORMENTA FRANKLIN, MUNICIPIO LA VEGA, PROVINCIA LA VEGA</t>
  </si>
  <si>
    <t>46-RECONSTRUCCIÓN DEL CAMINO DE ACCESO AL SALTO DE AGUAS BLANCAS, MUNICIPIO CONSTANZA, PROVINCIA LA VEGA.</t>
  </si>
  <si>
    <t>70-RECONSTRUCCIÓN VIA DE ACCESO A JUMUNUCO TRAMO CALLE SABINA-ESCUELA COMPADRE PASCUAL, MUNICIPIO JARABACOA, PROVINCIA LA VEGA.</t>
  </si>
  <si>
    <t>78-RECONSTRUCCIÓN CARRETERA SABANA REY - LOS SOLARES AFECTADO POR LA VAGUADA DE ABRIL 2022, MUNICIPIO LA VEGA, PROVINCIA LA VEGA</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</si>
  <si>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</si>
  <si>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</si>
  <si>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</si>
  <si>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</si>
  <si>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</si>
  <si>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</si>
  <si>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</si>
  <si>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</si>
  <si>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</si>
  <si>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</si>
  <si>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</si>
  <si>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</si>
  <si>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</si>
  <si>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</si>
  <si>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29-RECONSTRUCCIÓN DE LA INFRAESTRUCTURA VIAL DE LAS COMUNIDADES LA CIMARRA Y EL FACTOR, PROV. MARÍA TRINIDAD SÁNCHEZ</t>
  </si>
  <si>
    <t>31-REHABILITACIÓN DE LA INFRAESTRUCTURA VIAL URBANA DE LOS SECTORES DEL MUNICIPIO DE NAGUA, PROVINCIA MARÍA TRINIDAD SÁNCHEZ</t>
  </si>
  <si>
    <t>32-CONSTRUCCIÓN DE FUNERARIAS EN LAS GORDAS Y MATA BONITA, MUNICIPIO NAGUA, PROVINCIA MARÍA TRINIDAD SÁNCHEZ</t>
  </si>
  <si>
    <t>32-RECONSTRUCCIÓN DE LA INFRAESTRUCTURA VIAL URBANA DEL MUNICIPIO DE CABRERA, PROVINCIA MARÍA TRINIDAD SÁNCHEZ</t>
  </si>
  <si>
    <t>45-AMPLIACIÓN Y REHABILITACION DE 9 PLANTELES ESCOLARES EN LA PROVINCIA MARIA TRINIDAD SANCHEZ</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</si>
  <si>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</si>
  <si>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</si>
  <si>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</si>
  <si>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68-AMPLIACIÓN DEL PLANTEL EDUCATIVO PARA INICIAL PEDRO MARÍA BURGOS, MUNICIPIO NAGUA, PROVINCIA MARIA TRINIDAD SANCHEZ.</t>
  </si>
  <si>
    <t>68-CONSTRUCCIÓN DESTACAMENTO POLICIAL EN EL COPEYITO, MUNICIPIO RIO SAN JUAN,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</si>
  <si>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</si>
  <si>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</si>
  <si>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</si>
  <si>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</si>
  <si>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</si>
  <si>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</si>
  <si>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</si>
  <si>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</si>
  <si>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85-RECONSTRUCCIÓN DEL CAMINO VECINAL LA CANTERA - CARAQUEÑO - PALMARITO, AFECTADO POR LA TORMENTA FRANKLIN, PROVINCIAS ESPAILLAT Y MARÍA TRINIDAD SÁNCHEZ</t>
  </si>
  <si>
    <t>91-RECONSTRUCCIÓN DE LA INFRAESTRUCTURA VIAL URBANA DEL MUNICIPIO DE NAGUA, PROVINCIA MARÍA TRINIDAD SÁNCHEZ</t>
  </si>
  <si>
    <t>97-RECONSTRUCCIÓN DE LA INFRAESTRUCTURA VIAL URBANA DEL MUNICIPIO EL FACTOR, PROVINCIA MARÍA TRINIDAD SÁNCHEZ</t>
  </si>
  <si>
    <t>10-MEJORAMIENTO DE SENDERO PEATONAL DESDE CALLE LORENZO ALVAREZ HASTA CALLE DUARTE, MUNICIPIO CABRERA, PROVINCIA MARÍA TRINIDAD SÁNCHEZ</t>
  </si>
  <si>
    <t>15-MEJORAMIENTO DEL ENTORNO DE LA LAGUNA GRI GRI, MUNICIPIO RÍO SAN JUAN, PROVINCIA MARÍA TRINIDAD SÁNCHEZ.</t>
  </si>
  <si>
    <t>69-RECONSTRUCCIÓN PLAZA DE VENDEDORES PLAYA MINO, MUNICIPIO RIO SAN JUAN, PROVINCIA MARIA TRINIDAD SANCHEZ</t>
  </si>
  <si>
    <t>93-RECONSTRUCCIÓN CARRETERA EL FACTOR- LOS INDIOS,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</si>
  <si>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</si>
  <si>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</si>
  <si>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03-AMPLIACIÓN DEL SISTEMA NACIONAL DE ATENCION A EMERGENCIAS Y SEGURIDAD 9-1-1, FASE II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</si>
  <si>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</si>
  <si>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</si>
  <si>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</si>
  <si>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</si>
  <si>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</si>
  <si>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</si>
  <si>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12-CONSTRUCCIÓN DE 200  VIVIENDAS EN EL MUNICIPIO SAN FERNANDO DE MONTECRISTI, PROVINCIA MONTECRISTI</t>
  </si>
  <si>
    <t>17-CONSTRUCCIÓN DE PLANTELES EDUCATIVOS EN LA PROVINCIA MONTE CRISTI (FASE 3)</t>
  </si>
  <si>
    <t>17-RECONSTRUCCIÓN DE LA INFRAESTRUCTURA VIAL URBANA DEL MUNICIPIO LAS MATAS DE SANTA CRUZ, PROVINCIA MONTE CRISTI</t>
  </si>
  <si>
    <t>18-CONSTRUCCIÓN DE 1 ESTANCIA INFANTIL EN LA PROVINCIA DE MONTE CRISTI</t>
  </si>
  <si>
    <t>20-RECONSTRUCCIÓN CAMINO VECINAL HATILLO PALMA- ARROYO CAÑA- LOS DERRAMADEROS, MUNICIPIO GUAYUBÍN, PROVINCIA MONTE CRISTI</t>
  </si>
  <si>
    <t>39-Construcción Hospital Municipal Villa Vásquez, Provincia de Monte 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</si>
  <si>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</si>
  <si>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</si>
  <si>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</si>
  <si>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</si>
  <si>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</si>
  <si>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</si>
  <si>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</si>
  <si>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</si>
  <si>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DEL PLANTEL EDUCATIVO PARA INICIAL AURORA TAVAREZ BELLIARD, MUNICIPIO GUAYUBÍN, PROVINCIA MONTE CRISTI.</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</si>
  <si>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</si>
  <si>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</si>
  <si>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</si>
  <si>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</si>
  <si>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</si>
  <si>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</si>
  <si>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</si>
  <si>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</si>
  <si>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</si>
  <si>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</si>
  <si>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</si>
  <si>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</si>
  <si>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</si>
  <si>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78-RECONSTRUCCIÓN DE LA INFRAESTRUCTURA VIAL URBANA  DEL MUNICIPIO SAN FERNANDO,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</si>
  <si>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</si>
  <si>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</si>
  <si>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</si>
  <si>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</si>
  <si>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</si>
  <si>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</si>
  <si>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01-INVESTIGACIÓN POTENCIAL DE TIERRAS RARAS EN LA RESERVA FISCAL AVILA, PROVINCIA  PEDERNALES</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</si>
  <si>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</si>
  <si>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</si>
  <si>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</si>
  <si>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</si>
  <si>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15-CONSTRUCCIÓN DE FUNERARIA MUNICIPIO OVIEDO, PROVINCIA PEDERNALES</t>
  </si>
  <si>
    <t>23-AMPLIACIÓN DEL PLANTEL EDUCATIVO PARA INICIAL GASTÓN FERNANDO DELIGNE, MUNICIPIO OVIEDO, PROVINCIA PEDERNALES.</t>
  </si>
  <si>
    <t>24-AMPLIACIÓN DEL PLANTEL EDUCATIVO PARA INICIAL PROF. LUIS DÍAZ DÍAZ, MUNICIPIO PEDERNALES, PROVINCIA PEDERNALES.</t>
  </si>
  <si>
    <t>27-RECONSTRUCCIÓN DE LA CARRETERA ENRIQUILLO - PEDERNALES EN LAS PROVINCIAS BARAHONA Y PEDERNALES</t>
  </si>
  <si>
    <t>29-CONSTRUCCIÓN DE 3 PLANTELES ESCOLARES EN LA PROVINCIA PEDERNALES</t>
  </si>
  <si>
    <t>37-RECONSTRUCCIÓN DE LA INFRAESTRUCTURA VIAL URBANA DEL MUNICIPIO OVIEDO, PROVINCIA PEDERNALES</t>
  </si>
  <si>
    <t>41-CONSTRUCCIÓN DEL CAMINO VECINAL CRUCE AVILA - LAS MERCEDES TRAMO I Y II EN LA PROVINCIA PEDERNALES</t>
  </si>
  <si>
    <t>91-REPARACIÓN DE VIVIENDAS VULNERABLES EN LOS MUNICIPIOS DE PEDERNALES Y OVIEDO, PROVINCIA PEDERNALES</t>
  </si>
  <si>
    <t>93-RECONSTRUCCIÓN DE LA INFRAESTRUCTURA VIAL URBANA DEL MUNICIPIO PEDERNALES, PROVINCIA PEDERNALES</t>
  </si>
  <si>
    <t>63-RECONSTRUCCIÓN DEL FRENTE MARITIMO EN EL MUNICIPIO DE PEDERNALES, PROVINCIA PEDERNALES.</t>
  </si>
  <si>
    <t>01-AMPLIACIÓN DEL PLANTEL EDUCATIVO PARA INICIAL MARÍA INOCENCIA BELÉN MININO, MUNICIPIO BANÍ, PROVINCIA PERAVIA.</t>
  </si>
  <si>
    <t>01-CONSTRUCCIÓN CENTRO COMUNAL NUEVA ESPERANZA, MUNICIPIO BANI, PROVINCIA PERAVIA</t>
  </si>
  <si>
    <t>02-AMPLIACIÓN DEL PLANTEL EDUCATIVO PARA INICIAL EL SIFÓN, MUNICIPIO BANÍ, PROVINCIA PERAVIA.</t>
  </si>
  <si>
    <t>02-CONSTRUCCIÓN DE CANCHA MIXTA EN LA COMUNIDAD BOCA CANASTA,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</si>
  <si>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</si>
  <si>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</si>
  <si>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</si>
  <si>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</si>
  <si>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06-CONSTRUCCIÓN DE CANCHA MUNICIPAL EN SECTOR CAÑAFISTOL,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</si>
  <si>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</si>
  <si>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</si>
  <si>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</si>
  <si>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</si>
  <si>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16-REMODELACIÓN DE OFICINAS PÚBLICAS, MUNICIPIO BANI,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</si>
  <si>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</si>
  <si>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</si>
  <si>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</si>
  <si>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</si>
  <si>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</si>
  <si>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</si>
  <si>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</si>
  <si>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</si>
  <si>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</si>
  <si>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</si>
  <si>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</si>
  <si>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42-CONSTRUCCIÓN CENTRO UNIVERSITARIO REGIONAL UASD BANI, PROVINCIA PERAVIA</t>
  </si>
  <si>
    <t>43-AMPLIACIÓN DEL PLANTEL EDUCATIVO PARA INICIAL PROF. LUIS EMILIO PEÑA, MUNICIPIO BANÍ, PROVINCIA PERAVIA.</t>
  </si>
  <si>
    <t>43-CONSTRUCCIÓN ESTADIO DE SÓFTBOL VILLA GÜERA, MUNICIPIO BANÍ, PROVINCIA PERAVIA</t>
  </si>
  <si>
    <t>44-AMPLIACIÓN DEL PLANTEL EDUCATIVO PARA INICIAL LA SAONA, MUNICIPIO BANÍ, PROVINCIA PERAVIA.</t>
  </si>
  <si>
    <t>44-CONSTRUCCIÓN CAMPO DE BÉISBOL NELSON MATEO, D.M. PIZARRETE, MUNICIPIO NIZAO,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</si>
  <si>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</si>
  <si>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</si>
  <si>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</si>
  <si>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47-CONSTRUCCIÓN CAMPO DE BÉISBOL RAMON PIMENTEL, SECCION LA MONTERIA, MUNICIPIO BANI.</t>
  </si>
  <si>
    <t>48-AMPLIACIÓN DEL PLANTEL EDUCATIVO PARA INICIAL JUAN ISMAEL ZAPATA NIVAR, MUNICIPIO BANÍ, PROVINCIA PERAVIA.</t>
  </si>
  <si>
    <t>49-AMPLIACIÓN DEL PLANTEL EDUCATIVO PARA INICIAL LOS YAGUARIZOS, MUNICIPIO BANÍ, PROVINCIA PERAVIA.</t>
  </si>
  <si>
    <t>50-AMPLIACIÓN DEL PLANTEL EDUCATIVO PARA INICIAL CONCEPCIÓN BONA, MUNICIPIO BANÍ, PROVINCIA PERAVIA.</t>
  </si>
  <si>
    <t>50-CONSTRUCCIÓN  DE 2 ESTANCIAS INFATILES EN LA PROVINCIA DE PERAVIA (FASE 2)</t>
  </si>
  <si>
    <t>50-CONSTRUCCIÓN ESTADIO DE BÉISBOL FELLO SOTO, D. M. SABANA BUEY, MUNICIPIO BANÍ, PROVINCIA PERAVIA</t>
  </si>
  <si>
    <t>57-RECONSTRUCCIÓN DE LA INFRAESTRUCTURA VIAL URBANA DEL MUNICIPIO NIZAO, PROVINCIA PERAVIA</t>
  </si>
  <si>
    <t>61-RECONSTRUCCIÓN  DE INFRAESTRUCTURA VIAL URBANA DEL MUNICIPIO DE BANÍ, PROVINCIA PERAVIA</t>
  </si>
  <si>
    <t>71-CONSTRUCCIÓN DE 2 ESTANCIAS INFANTILES EN LA PROVINCIA DE PERAVIA (FASE 3)</t>
  </si>
  <si>
    <t>87-RECONSTRUCCIÓN DE LA INFRAESTRUCTURA VIAL URBANA DEL MUNICIPIO MATANZAS, PROVINCIA PERAVIA</t>
  </si>
  <si>
    <t>27-RECONSTRUCCIÓN DEL CALLEJÓN PRÓXIMO A LA CARRETERA 506-040, TRAMO PALENQUE - NIZAO, EN LA SECCIÓN DON GREGORIO AFECTADO POR LA TORMENTA FRANKLIN, MUNICIPIO NIZAO, PROVINCIA PERAVIA</t>
  </si>
  <si>
    <t>68-CONSTRUCCIÓN DE INFRAESTRUCTURAS RECREATIVAS EN FRENTE MARÍTIMO DE PLAYA LINDA, MUNICIPIO NIZAO, PROVINCIA PERAVIA.</t>
  </si>
  <si>
    <t>01-AMPLIACIÓN DEL PLANTEL EDUCATIVO PARA INICIAL JUAN ARTURO LOCKWARD STAMERS, MUNICIPIO VILLA MONTELLANO, PROVINCIA PUERTO PLATA.</t>
  </si>
  <si>
    <t>01-RECONSTRUCCIÓN CANCHA DEPORTIVA CLUB MIRAMAR, SECTOR LOS 
COCOS MUNICIPIO SAN FELIPE PUERTO PLATA</t>
  </si>
  <si>
    <t>01-RECONSTRUCCIÓN DE 44 KM DE CAMINOS PRODUCTIVOS EN LA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</si>
  <si>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</si>
  <si>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</si>
  <si>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</si>
  <si>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</si>
  <si>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</si>
  <si>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04-REMODELACIÓN CLUB ATLETICO Y CULTURAL HUGO KUNHARDT, BARRIO INVI,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</si>
  <si>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</si>
  <si>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</si>
  <si>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06-RECONSTRUCCIÓN  DE TRAMO CARRETERO DESDE LA ISABELA HASTA LA ZONA URBANA DEL MUNICIPIO LUPERÓN, MUNICIPIO LUPERON,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</si>
  <si>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</si>
  <si>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</si>
  <si>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</si>
  <si>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</si>
  <si>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</si>
  <si>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</si>
  <si>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</si>
  <si>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</si>
  <si>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</si>
  <si>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</si>
  <si>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20-CONSTRUCCIÓN DE PLANTELES EDUCATIVOS EN LA PROVINCIA PUERTO PLATA (FASE 3)</t>
  </si>
  <si>
    <t>23-CONSTRUCCIÓN DE 300 LETRINAS HIGIÉNICAS EN EL MUNICIPIO VILLA ISABELA, PROVINCIA PUERTO PLATA</t>
  </si>
  <si>
    <t>23-RECONSTRUCCIÓN DEL PUENTE SABANETA DE CANGREJO SOBRE EL RIO CAMU, MUNICIPIOS VILLA MONTELLANO Y SOSUA, PROVINCIA PUERTO PLATA</t>
  </si>
  <si>
    <t>24-RECONSTRUCCIÓN DE LA INFRAESTRUCTURA VIAL URBANA DEL MUNICIPIO VILLA MONTELLANO,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</si>
  <si>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</si>
  <si>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</si>
  <si>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</si>
  <si>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</si>
  <si>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</si>
  <si>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37-CONSTRUCCIÓN PUENTE JUAN DE MINA- LAS VIEJAS- ALTAMIRA AFECTADO POR LA VAGUADA DE ABRIL 2022, MUNICIPIO ALTAMIRA, PROVINCIA PUERTO PLATA</t>
  </si>
  <si>
    <t>37-REHABILITACIÓN DE LA IGLESIA CATÓLICA DE YÁSICA, PUERTO PLATA</t>
  </si>
  <si>
    <t>38-CONSTRUCCIÓN PUENTE GUANANICO MUNICIPIO IMBERT AFECTADO POR LA VAGUADA DE ABRIL 2022, PROVINCIA PUERTO PLATA</t>
  </si>
  <si>
    <t>41-RECONSTRUCCIÓN DE LA INFRAESTRUCTURA VIAL URBANA DEL MUNICIPIO LOS HIDALGOS DE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</si>
  <si>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</si>
  <si>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</si>
  <si>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</si>
  <si>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50-RECONSTRUCCIÓN DE LA INFRAESTRUCTURA VIAL URBANA DEL MUNICIPIO ALTAMIRA, PROVINCIA PUERTO PLATA</t>
  </si>
  <si>
    <t>53-CONSTRUCCIÓN DE PUENTE BADEN DE SABALLO - PIRAGUA, AFECTADO POR LA VAGUADA DE ABRIL 2022, MUNICIPIO IMBERT, PROVINCIA PUERTO PLATA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</si>
  <si>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</si>
  <si>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</si>
  <si>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</si>
  <si>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66-RECONSTRUCCIÓN DE INFRAESTRUCTURA VIAL URBANA DEL MUNICIPIO DE SAN FELIPE DE PUERTO PLATA, PROVINCIA PUERTO PLATA</t>
  </si>
  <si>
    <t>69-CONSTRUCCIÓN DE 1 ESTANCIAS INFANTILES EN LA PROVINCIA DE PUERTO PLATA (FASE 3)</t>
  </si>
  <si>
    <t>70-RECONSTRUCCIÓN CARRETERA ISABELA-EL ESTRECHO-BARRANCON, PROVINCIA PUERTO PLATA</t>
  </si>
  <si>
    <t>79-CONSTRUCCIÓN DESTACAMENTOS POLICIALES EN DIFERENTES COMUNIDADES DE LA  PROVINCIA PUERTO PLATA</t>
  </si>
  <si>
    <t>81-RESTAURACIÓN ÁREA EXTERIOR DEL PARQUE ARQUEOLÓGICO LA ISABELA HISTÓRICA,  MUNICIPIO DE LUPERÓN, PROVINCIA PUERTO PLATA</t>
  </si>
  <si>
    <t>82-RECONSTRUCCIÓN DE LA INFRAESTRUCTURA VIAL URBANA DEL MUNICIPIO IMBERT, PROVINCIA PUERTO PLATA</t>
  </si>
  <si>
    <t>85-REMODELACIÓN HOSPITALES DE LA PROVINCIA PUERTO PLATA</t>
  </si>
  <si>
    <t>86-RECONSTRUCCIÓN DE LA INFRAESTRUCTURA VIAL URBANA DEL MUNICIPIO SOSÚA, PROVINCIA PUERTO PLATA</t>
  </si>
  <si>
    <t>93-RECONSTRUCCIÓN CAMINO VECINAL ESTERO HONDO - CRUCE TIBURCIO, MUNICIPIO VILLA ISABELA, PROVINCIA PUERTO PLATA</t>
  </si>
  <si>
    <t>99-AMPLIACIÓN DEL PLANTEL EDUCATIVO PARA INICIAL ENRIQUETA OMLER, MUNICIPIO SOSÚA, PROVINCIA PUERTO PLATA.</t>
  </si>
  <si>
    <t>08-RECONSTRUCCIÓN DEL FRENTE COSTERO DE LA PLAYA SOSUA, MUNICIPIO SOSUA, PROVINCIA PUERTO PLATA</t>
  </si>
  <si>
    <t>40-CONSTRUCCIÓN EDIFICIO DE ASOCIACIÓN DOMINICANA DE PRENSA TURÍSTICA ADOMPRETUR, MUNICIPIO PUERTO PLATA</t>
  </si>
  <si>
    <t>43-RECONSTRUCCIÓN DEL CAMINO DE ACCESO A LAS PLAYAS BERGANTIN, PUNTA BERGANTIN, HUEQUITO BERGANTIN Y CANGREJO, MUNICIPIO VILLA MONTELLANO, PROVINCIA DE PUERTO PLATA.</t>
  </si>
  <si>
    <t>45-RECONSTRUCCIÓN DE LAS CALLES DEL MUNICIPIO SOSUA, PROVINCIA  PUERTO PLATA.</t>
  </si>
  <si>
    <t>57-RECONSTRUCCIÓN DE LAS CALLES DEL CASCO URBANO EN EL MUNICIPIO SAN FELIPE, PROVINCIA PUERTO PLATA.</t>
  </si>
  <si>
    <t>66-RECONSTRUCCIÓN VÍA DE ACCESO A PLAYA TECO, DISTRITO MUNICIPAL MAIMÓN,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</si>
  <si>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</si>
  <si>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</si>
  <si>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</si>
  <si>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</si>
  <si>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</si>
  <si>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10-RECONSTRUCCIÓN DEL CAMINO VECINAL MONTELLANO-LOS LIRIOS-LOS ARACENA-LOS ABANICOS, SALCEDO , PROVINCIA HERMANAS MIRABAL</t>
  </si>
  <si>
    <t>11-CONSTRUCCIÓN DE PLANTELES EDUCATIVOS EN LA PROVINCIA HERMANAS MIRABAL (FASE 3)</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</si>
  <si>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</si>
  <si>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</si>
  <si>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</si>
  <si>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</si>
  <si>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</si>
  <si>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</si>
  <si>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</si>
  <si>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</si>
  <si>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</si>
  <si>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</si>
  <si>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</si>
  <si>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</si>
  <si>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</si>
  <si>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</si>
  <si>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</si>
  <si>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</si>
  <si>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</si>
  <si>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</si>
  <si>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</si>
  <si>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</si>
  <si>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</si>
  <si>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</si>
  <si>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85-RECONSTRUCCIÓN DE LA INFRAESTRUCTURA VIAL URBANA DEL MUNICIPIO TENARES, PROVINCIA HERMANAS MIRABAL</t>
  </si>
  <si>
    <t>90-REPARACIÓN DEL CAMINO VECINAL SALCEDO-LAS LILAS-MONTE ADENTRO, MUNICIPIO SALCEDO, PROVINCIA HERMANAS MIRABAL</t>
  </si>
  <si>
    <t>01-RECONSTRUCCIÓN DE LA INFRAESTRUCTURA VIAL URBANA DEL MUNICIPIO SANTA BÁRBARA DE SAMANÁ, PROVINCIA SAMANÁ</t>
  </si>
  <si>
    <t>05-CONSTRUCCIÓN DE INFRAESTRUCTURAS PARA LA DISPOSICIÓN FINAL DE RESIDUOS SÓLIDOS EN SAMANÁ, PROVINCIA SAMANÁ</t>
  </si>
  <si>
    <t>06-CONSTRUCCIÓN DE INFRAESTRUCTURA PARA LA DISPOSICIÓN FINAL DE RESIDUOS SÓLIDOS EN LAS TERRENAS, PROVINCIA SAMANA</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</si>
  <si>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</si>
  <si>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</si>
  <si>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</si>
  <si>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12-RECONSTRUCCIÓN DE LA INFRAESTRUCTURA VIAL URBANA DEL MUNICIPIO SÁNCHEZ, PROVINCIA SAMANÁ</t>
  </si>
  <si>
    <t>13-RECONSTRUCCIÓN ENTRADA DE ACCESO A LA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</si>
  <si>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</si>
  <si>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</si>
  <si>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</si>
  <si>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</si>
  <si>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</si>
  <si>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</si>
  <si>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</si>
  <si>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51-CONSTRUCCIÓN DE PLANTELES EDUCATIVOS EN LA PROVINCIA DE SAMANÁ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</si>
  <si>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</si>
  <si>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</si>
  <si>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</si>
  <si>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</si>
  <si>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82-RECONSTRUCCIÓN DEL CAMINO VECINAL EL VALLE - ARROYO SECO, MUNICIPIO SANTA BARBARA DE SAMANÁ, PROVINCIA SAMANÁ</t>
  </si>
  <si>
    <t>96-RECONSTRUCCIÓN DE LA INFRAESTRUCTURA VIAL URBANA DEL MUNICIPIO DE LAS TERRENAS, PROVINCIA SAMANÁ</t>
  </si>
  <si>
    <t>01-RECONSTRUCCIÓN DEL MALECÓN DEL MUNICIPIO DE SANTA BARBARA DE SAMANÁ, PROVINCIA  SAMANÁ</t>
  </si>
  <si>
    <t>05-RECONSTRUCCIÓN DE PLAZA DE VENDEDORES EN EL PUEBLO LOS PESCADORES, MUNICIPIO LAS TERRENAS, PROVINCIA SAMANA</t>
  </si>
  <si>
    <t>09-REPARACIÓN DEL ALUMBRADO PÚBLICO EN EL MALECÓN DEL MUNICIPIO DE SANTA BÁRBARA, PROVINCIA SAMANÁ</t>
  </si>
  <si>
    <t>31-RECONSTRUCCIÓN PASARELA PEATONAL EN LA ZONA COSTERA DEL MUNICIPIO LAS TERRENAS, PROVINCIA SAMANA</t>
  </si>
  <si>
    <t>32-REPARACIÓN EN LA CALLE FRANCISCO ALBERTO CAAMAÑO DEÑÓ, MUNICIPIO LAS TERRENAS, PROVINCIA SAMANÁ</t>
  </si>
  <si>
    <t>47-RECONSTRUCCIÓN DE CALLES DE LA ZONA URBANA DEL DISTRITO MUNICIPAL ARROYO BARRIL, PROVINCIA SAMANÁ</t>
  </si>
  <si>
    <t>47-RECONSTRUCCIÓN DEL CAMINO EL VALLE-LA LAGUNA, MUNICIPIO SAMANÁ, PROVINCIA SAMANÁ</t>
  </si>
  <si>
    <t>50-REMODELACIÓN PARROQUIA SANTA BARBARA DE SAMANA,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</si>
  <si>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</si>
  <si>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</si>
  <si>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65-RECONSTRUCCIÓN PLAZA DE VENDEDORES EN CAYO LEVANTADO, MUNICIPIO SAMANA, PROVINCIA SAMANA</t>
  </si>
  <si>
    <t>03-REMODELACIÓN POLIDEPORTIVO DE HAINA, MUNICIPIO BAJOS DE HAINA, PROVINCIA SAN CRISTOBAL</t>
  </si>
  <si>
    <t>04-CONSTRUCCIÓN DE 250 VIVIENDAS EN LA PROVINCIA SAN CRISTOBAL</t>
  </si>
  <si>
    <t>08-CONSTRUCCIÓN DEL PUENTE DE ALCANTARILLA DE CAJÓN SIMPLE EN ARROYO NOVILLERO, POBLADO NOVILLERO, AFECTADO POR EL DISTURBIO TROPICAL NO.22, MUNICIPIO VILLA ALTAGRACIA, PROVINCIA SAN CRISTÓBAL</t>
  </si>
  <si>
    <t>09-CONSTRUCCIÓN OBRAS COMPLEMENTARIAS DE LAS ECO-VIVIENDAS PARA CIUDADANOS EN CONDICIÓN DE POBREZA MULTIDIMENSIONAL EN EL MUNICIPIO DE SAN CRISTÓBAL, PROVINCIA SAN CRISTÓBAL</t>
  </si>
  <si>
    <t>11-CONSTRUCCIÓN Y EQUIPAMIENTO CIUDAD SANITARIA SAN CRISTÓBAL</t>
  </si>
  <si>
    <t>11-RECONSTRUCCIÓN DE CALLE EL HOYO EN EL SECTOR YOGO YOGO, AFECTADA POR LA TORMENTA FRANKLIN, MUNICIPIO SAN GREGORIO DE NIGUA, PROVINCIA SAN CRISTÓBAL</t>
  </si>
  <si>
    <t>14-REHABILITACIÓN EDIFICIOS DE VIVIENDAS LOS NOVA, SAN CRISTÓBAL   PROVINCIA SAN CRISTÓBAL</t>
  </si>
  <si>
    <t>22-CONSTRUCCIÓN DE PLANTELES EDUCATIVOS EN LA PROVINCIA SAN CRISTÓBAL (FASE 3)</t>
  </si>
  <si>
    <t>28-CONSTRUCCIÓN CENTRO COMUNAL CRUCE 6 DE NOVIEMBRE - CARRETERA CAMBITA, MUNICIPIO SAN CRISTOBAL, PROVINCIA SAN CRISTOBAL</t>
  </si>
  <si>
    <t>29-RECONSTRUCCIÓN DE TRAMO CARRETERA SANCHEZ, FRENTE A QUALA DOMINICANA,  AFECTADO POR LA TORMENTA FRANKLIN, MUNICIPIO BAJOS DE HAINA, PROVINCIA SAN CRISTÓBAL</t>
  </si>
  <si>
    <t>29-REPARACIÓN DE VIVIENDAS VULNERABLES EN EL MUNICIPIO DE VILLA ALTAGRACIA, PROVINCIA SAN CRISTÓBAL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</si>
  <si>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</si>
  <si>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</si>
  <si>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</si>
  <si>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CENTRO COMUNAL SECTOR PAJARITO, MUNICIPIO YAGUATE, PROVINCIA SAN CRISTOBAL</t>
  </si>
  <si>
    <t>35-CONSTRUCCIÓN DE MURO DE GAVIONES EN EL ARROYO CAÑA, AFECTADO POR EL DISTURBIO TROPICAL NO. 22, MUNICIPIO VILLA ALTAGRACIA, PROVINCIA SAN CRISTÓBAL</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</si>
  <si>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</si>
  <si>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</si>
  <si>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</si>
  <si>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</si>
  <si>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</si>
  <si>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</si>
  <si>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</si>
  <si>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54-CONSTRUCCIÓN DE PUENTE EN LA CARRETERA EL BATEY, PIEDRA BLANCA, MUNICIPIO VILLA ALTAGRACIA,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</si>
  <si>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</si>
  <si>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</si>
  <si>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59-RECONSTRUCCIÓN DE LA INFRAESTRUCTURA VIAL URBANA DEL MUNICIPIO SAN GREGORIO DE NIGUA, PROVINCIA SAN CRISTOBAL</t>
  </si>
  <si>
    <t>60-AMPLIACIÓN DEL PLANTEL EDUCATIVO PARA INICIAL MARÍA TRINIDAD SÁNCHEZ, MUNICIPIO SAN CRISTÓBAL, PROVINCIA SAN CRISTÓBAL.</t>
  </si>
  <si>
    <t>60-RECONSTRUCCIÓN DE LA INFRAESTRUCTURA VIAL URBANA DEL MUNICIPIO SABANA GRANDE DE PALENQUE, PROVINCIA SAN CRISTÓBAL.</t>
  </si>
  <si>
    <t>61-AMPLIACIÓN DEL PLANTEL EDUCATIVO PARA INICIAL SAN RAFAEL, MUNICIPIO SAN CRISTÓBAL, PROVINCIA SAN CRISTÓBAL.</t>
  </si>
  <si>
    <t>62-AMPLIACIÓN DEL PLANTEL EDUCATIVO PARA INICIAL FUERTE RESOLÍ, MUNICIPIO SAN CRISTÓBAL, PROVINCIA SAN CRISTÓBAL.</t>
  </si>
  <si>
    <t>62-RECONSTRUCCIÓN DE LA INFRAESTRUCTURA VIAL URBANA DEL MUNICIPIO VILLA ALTAGRACIA, PROVINCIA SAN CRISTÓBAL</t>
  </si>
  <si>
    <t>63-AMPLIACIÓN DEL PLANTEL EDUCATIVO PARA INICIAL CANASTICA, MUNICIPIO SAN CRISTÓBAL, PROVINCIA SAN CRISTÓBAL.</t>
  </si>
  <si>
    <t>63-RECONSTRUCCIÓN DE LA INFRAESTRUCTURA VIAL URBANA DEL MUNICIPIO BAJOS DE HAINA, PROVINCIA SAN CRISTÓBAL</t>
  </si>
  <si>
    <t>66-AMPLIACIÓN DEL PLANTEL EDUCATIVO PARA INICIAL ESTILIANO SUSANA, MUNICIPIO VILLA ALTAGRACIA, PROVINCIA SAN CRISTÓBAL.</t>
  </si>
  <si>
    <t>66-AMPLIACIÓN Y REHABILITACION DE 14 PLANTELES ESCOLARES  EN LA PROVINCIA SAN CRISTOBAL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</si>
  <si>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</si>
  <si>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</si>
  <si>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</si>
  <si>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</si>
  <si>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70-AMPLIACIÓN DEL PLANTEL EDUCATIVO PARA INICIAL LA CUCHILLA, MUNICIPIO VILLA ALTAGRACIA,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</si>
  <si>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</si>
  <si>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</si>
  <si>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</si>
  <si>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</si>
  <si>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</si>
  <si>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</si>
  <si>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</si>
  <si>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</si>
  <si>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77-AMPLIACIÓN DEL PLANTEL EDUCATIVO PARA INICIAL PROF. MARÍA DE JESÚS CABRERA GUZMÁN, MUNICIPIO YAGUATE, PROVINCIA SAN CRISTÓBAL.</t>
  </si>
  <si>
    <t>78-AMPLIACIÓN DEL PLANTEL EDUCATIVO PARA INICIAL LOS PANCHOS,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</si>
  <si>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</si>
  <si>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</si>
  <si>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80-CONSTRUCCIÓN DE 6 CANCHAS DEPORTIVAS EN LA PROVINCIA DE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</si>
  <si>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</si>
  <si>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</si>
  <si>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</si>
  <si>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</si>
  <si>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</si>
  <si>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</si>
  <si>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</si>
  <si>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88-AMPLIACIÓN DEL PLANTEL EDUCATIVO PARA INICIAL LA PLAYA, MUNICIPIO SAN GREGORIO DE NIGUA, PROVINCIA SAN CRISTÓBAL.</t>
  </si>
  <si>
    <t>88-REMODELACIÓN CANCHA DE BALONCESTO LOS BUITRES, PROVINCIA SAN CRISTOBAL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</si>
  <si>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</si>
  <si>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</si>
  <si>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</si>
  <si>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93-REPARACIÓN DE VIVIENDAS VULNERABLES EN LOS MUNICIPIOS DE BAJOS DE HAINA, VILLA ALTAGRACIA Y SAN GREGORIO DE NIGUA, PROVINCIA SAN CRISTÓBAL</t>
  </si>
  <si>
    <t>13-CONSTRUCCIÓN PLAZA DE VENDEDORES PLAYA PALENQUE, MUNICIPIO SABANA GRANDE DE PALENQUE, PROVINCIA SAN CRISTOBAL.</t>
  </si>
  <si>
    <t>39-RECONSTRUCCIÓN MALECON PLAYA GRINGO,MUNICIPIO HAINA, PROVINCIA SAN CRISTOBAL</t>
  </si>
  <si>
    <t>54-CONSTRUCCIÓN  PARQUE URBANO EN EL MUNICIPIO  BAJOS DE HAINA, PROVINCIA SAN CRISTOBAL</t>
  </si>
  <si>
    <t>03-AMPLIACIÓN DEL PLANTEL EDUCATIVO PARA INICIAL FRANCISCO DEL ROSARIO SÁNCHEZ, MUNICIPIO SAN JUAN, PROVINCIA SAN JUAN.</t>
  </si>
  <si>
    <t>04-AMPLIACIÓN DEL PLANTEL EDUCATIVO PARA INICIAL MERCEDES CONSUELO MATOS EN LA PROVINCIA SAN JUAN.</t>
  </si>
  <si>
    <t>04-CONSTRUCCIÓN CENTRO COMUNAL EL GUAYABO, MUNICIPIO VALLEJUELO, PROVINCIA SAN JUAN</t>
  </si>
  <si>
    <t>05-AMPLIACIÓN DEL PLANTEL EDUCATIVO PARA INICIAL SECTOR SURESTE, MUNICIPIO SAN JUAN, PROVINCIA SAN JUAN.</t>
  </si>
  <si>
    <t>05-CONSTRUCCIÓN CENTRO COMUNAL DISTRITO MUNICIPAL LAS ZANJAS, MUNICIPIO SAN JUAN DE LA MAGUANA, PROVINCIA SAN JUAN</t>
  </si>
  <si>
    <t>06-AMPLIACIÓN DEL PLANTEL EDUCATIVO PARA INICIAL ADRIANA MARÍA GUILLU VIUDA SUAZO, MUNICIPIO SAN JUAN, PROVINCIA SAN JUAN.</t>
  </si>
  <si>
    <t>06-CONSTRUCCIÓN CENTRO COMUNAL DISTRITO MUNICIPAL EL ROSARIO, MUNICIPIO SAN JUAN DE LA MAGUANA, PROVINCIA SAN JUAN</t>
  </si>
  <si>
    <t>07-AMPLIACIÓN DEL PLANTEL EDUCATIVO PARA INICIAL HIGÜERITO, MUNICIPIO SAN JUAN, PROVINCIA SAN JUAN.</t>
  </si>
  <si>
    <t>07-CONSTRUCCIÓN CENTRO COMUNAL LOS TRANSFORMADORES, MUNICIPIO SAN JUAN DE LA MAGUANA, PROVINCIA SAN JUAN</t>
  </si>
  <si>
    <t>07-CONSTRUCCIÓN DE 48 VIVIENDAS EN EL MUNICIPIO LAS MATAS DE FARFAN, PROVINCIA SAN JUAN</t>
  </si>
  <si>
    <t>08-AMPLIACIÓN DEL PLANTEL EDUCATIVO PARA INICIAL LEONIDAS DEL CARMEN SÁNCHEZ, MUNICIPIO JUAN DE HERRERA, PROVINCIA SAN JUAN.</t>
  </si>
  <si>
    <t>09-AMPLIACIÓN DEL PLANTEL EDUCATIVO PARA INICIAL DAMIÁN DAVID ORTÍZ, MUNICIPIO LAS MATAS DE FARFÁN, PROVINCIA SAN JUAN.</t>
  </si>
  <si>
    <t>17-CONSTRUCCIÓN DE FARMACIA DEL PUEBLO (BOTICA POPULAR), MUNICIPIO SAN JUAN DE LA MAGUANA, PROVINCIA SAN JUAN</t>
  </si>
  <si>
    <t>18-RECONSTRUCCIÓN DE LA INFRAESTRUCTURA VIAL URBANA DEL MUNICIPIO VALLEJUELO, PROVINCIA SAN JUAN</t>
  </si>
  <si>
    <t>19-RECONSTRUCCIÓN DE LA INFRAESTRUCTURA VIAL URBANA DEL MUNICIPIO LAS MATAS DE FARFÁN, PROVINCIA SAN JUAN.</t>
  </si>
  <si>
    <t>22-REMODELACIÓN CENTRO DE CONVENCIONES Y EVANGELIZACIÓN MONSEÑOR REYNALDO CONNORS, MUNICIPIO SAN JUAN DE LA MAGUANA, PROVINCIA SAN JUAN</t>
  </si>
  <si>
    <t>23-CONSTRUCCIÓN DE DESTACAMENTOS POLICIALES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</si>
  <si>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</si>
  <si>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</si>
  <si>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</si>
  <si>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</si>
  <si>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</si>
  <si>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</si>
  <si>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</si>
  <si>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</si>
  <si>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33-CONSTRUCCIÓN DE FUNERARIAS EN COMUNIDADES DE LA PROVINCIA SAN JUAN</t>
  </si>
  <si>
    <t>34-AMPLIACIÓN DEL PLANTEL EDUCATIVO PARA INICIAL ARISLENNY CANARIO MONTERO, MUNICIPIO EL CERCADO, PROVINCIA SAN JUAN.</t>
  </si>
  <si>
    <t>34-CONSTRUCCIÓN DE 18 PLANTELES ESCOLARES EN LA PROVINCIA SAN JUAN</t>
  </si>
  <si>
    <t>34-CONSTRUCCIÓN DE PANADERIA EN EL SECTOR DE VILLA CARMEN, MUNICIPIO LAS MATAS DE FARFAN, PROVINCIA SAN JUAN</t>
  </si>
  <si>
    <t>35-AMPLIACIÓN DEL PLANTEL EDUCATIVO PARA INICIAL DAMIÁN, MUNICIPIO EL CERCADO, PROVINCIA SAN JUAN.</t>
  </si>
  <si>
    <t>36-AMPLIACIÓN DEL PLANTEL EDUCATIVO PARA INICIAL PROF. MANUEL DE JESÚS BOCIO, MUNICIPIO EL CERCADO, PROVINCIA SAN JUAN.</t>
  </si>
  <si>
    <t>36-CONSTRUCCIÓN DE TRES CANCHAS DEPORTIVAS, PROVINCIA SAN JUAN DE LA MANGUANA</t>
  </si>
  <si>
    <t>37-AMPLIACIÓN DEL PLANTEL EDUCATIVO PARA INICIAL PROF. LINADO FULCAR FULCAR, MUNICIPIO EL CERCADO, PROVINCIA SAN JUAN.</t>
  </si>
  <si>
    <t>37-CONSTRUCCIÓN DEL MERCADO MUNICIPAL LAS MATAS DE FARFÁN,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</si>
  <si>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</si>
  <si>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</si>
  <si>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</si>
  <si>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</si>
  <si>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</si>
  <si>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</si>
  <si>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</si>
  <si>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</si>
  <si>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</si>
  <si>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45-AMPLIACIÓN DEL PLANTEL EDUCATIVO PARA INICIAL MACOTILLO, MUNICIPIO SAN JUAN, PROVINCIA SAN JUAN.</t>
  </si>
  <si>
    <t>45-RECONSTRUCCIÓN DE LA INFRAESTRUCTURA VIAL URBANA DEL MUNICIPIO JUAN DE HERRERA,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</si>
  <si>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</si>
  <si>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</si>
  <si>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</si>
  <si>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</si>
  <si>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</si>
  <si>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50-RECONSTRUCCIÓN CAMINO VECINAL LA CUENDA, MUNICIPIO SAN JUAN DE LA MAGUANA,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</si>
  <si>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</si>
  <si>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</si>
  <si>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</si>
  <si>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54-AMPLIACIÓN DEL PLANTEL EDUCATIVO PARA INICIAL EDALIO BÁEZ MERÁN, MUNICIPIO SAN JUAN, PROVINCIA SAN JUAN.</t>
  </si>
  <si>
    <t>54-CONSTRUCCIÓN DE PLANTELES EDUCATIVOS EN LA PROVINCIA DE SAN JUAN (FASE 2)</t>
  </si>
  <si>
    <t>54-RECONSTRUCCIÓN DE LA INFRAESTRUCTURA VIAL URBANA DE SAN JUAN DE LA MAGUANA, PROVINCIA SAN JUAN</t>
  </si>
  <si>
    <t>55-AMPLIACIÓN DEL PLANTEL EDUCATIVO PARA INICIAL CLUB ROTARIO MAGUANA, MUNICIPIO SAN JUAN, PROVINCIA SAN JUAN.</t>
  </si>
  <si>
    <t>56-AMPLIACIÓN DEL PLANTEL EDUCATIVO PARA INICIAL HATICO DEL GUANAL, MUNICIPIO SAN JUAN, PROVINCIA SAN JUAN.</t>
  </si>
  <si>
    <t>56-CONSTRUCCIÓN DE PLANTELES EDUCATIVOS EN LA PROVINCIA SAN JUAN (FASE 3)</t>
  </si>
  <si>
    <t>68-AMPLIACIÓN Y REHABILITACION DE 16 PLANTELES ESCOLARES EN LA PROVINCIA SAN JUAN</t>
  </si>
  <si>
    <t>71-RECONSTRUCCIÓN DE LA INFRAESTRUCTURA VIAL URBANA DEL MUNICIPIO BOHECHIO, PROVINCIA SAN JUAN</t>
  </si>
  <si>
    <t>94-REPARACIÓN DE VIVIENDAS VULNERABLES EN EL MUNICIPIO DE SAN JUAN DE LA MAGUANA, PROVINCIA SAN JUAN</t>
  </si>
  <si>
    <t>95-CONSTRUCCIÓN CANCHA DE BALONCESTO EN EL BARRIO QUIJA QUIETA, MUNICIPIO SAN JUAN DE LA MAGUANA, PROVINCIA SAN JUAN</t>
  </si>
  <si>
    <t>95-REPARACIÓN DE VIVIENDAS VULNERABLES EN EL MUNICIPIO DE LAS MATAS DE FARFAN, PROVINCIA SAN JUAN.</t>
  </si>
  <si>
    <t>96-CONSTRUCCIÓN CANCHA DE BALONCESTO EN EL MUNICIPIO EL CERCADO, PROVINCIA SAN JUAN</t>
  </si>
  <si>
    <t>97-CONSTRUCCIÓN CANCHA DE BALONCESTO EN EL DISTRITO MUNICIPAL GUANITO, MUNICIPIO SAN JUAN DE LA MAGUANA, PROVINCIA SAN JUAN</t>
  </si>
  <si>
    <t>06-CONSTRUCCIÓN DE 250 VIVIENDAS EN LA PROVINCIA SAN PEDRO DE MACORÍS</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</si>
  <si>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</si>
  <si>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</si>
  <si>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12-AMPLIACIÓN DE PLANTELES EDUCATIVOS EN LA PROVINCIA DE SAN PEDRO DE MACORÍS (FASE 2)</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</si>
  <si>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</si>
  <si>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</si>
  <si>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23-AMPLIACIÓN DEL PLANTEL EDUCATIVO PARA INICIAL BATEY EL JAGUAL, MUNICIPIO RAMÓN SANTANA, PROVINCIA SAN PEDRO DE MACORÍS.</t>
  </si>
  <si>
    <t>23-CONSTRUCCIÓN DE 4 ESTANCIAS INFANTILES EN LA PROVINCIA DE SAN PEDRO DE MACORIS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</si>
  <si>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</si>
  <si>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</si>
  <si>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33-RECONSTRUCCIÓN PUENTE DISTRIBUIDOR DE TRÁFICO SOBRE CARRETERA FERROCARRIL,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</si>
  <si>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</si>
  <si>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</si>
  <si>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</si>
  <si>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</si>
  <si>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47-AMPLIACIÓN DEL PLANTEL EDUCATIVO PARA INICIAL SANTA MARGARITA DE YOUVILLE,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</si>
  <si>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</si>
  <si>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</si>
  <si>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</si>
  <si>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</si>
  <si>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52-CONSTRUCCIÓN CANCHA DE BALONCESTO EL TOCONAL, MUNICIPIO SAN PEDRO DE MACORÍS</t>
  </si>
  <si>
    <t>52-RECONSTRUCCIÓN  DE LA INFRAESTRUCTURA VIAL URBANA DEL MUNICIPIO SAN PEDRO DE MACORÍS, PROVINCIA SAN PEDRO DE MACORIS</t>
  </si>
  <si>
    <t>53-AMPLIACIÓN DEL PLANTEL EDUCATIVO PARA INICIAL MARÍA NICOLÁSA BILLINI, MUNICIPIO LOS LLANOS, PROVINCIA SAN PEDRO DE MACORÍS.</t>
  </si>
  <si>
    <t>54-CONSTRUCCIÓN DEL CAMINO VECINAL GAUTIER-GUAYABAL-PALOMA TRAMO II AFECTADO POR LA VAGUADA DE ABRIL 2022, MUNICIPIO SAN PEDRO DE MACORÍS, PROVINCIA SAN PEDRO DE MACORÍS</t>
  </si>
  <si>
    <t>55-CONSTRUCCIÓN DE PLANTELES EDUCATIVOS EN LA PROVINCIA DE SAN PEDRO DE MACORÍS (FASE 2)</t>
  </si>
  <si>
    <t>56-AMPLIACIÓN DEL PLANTEL EDUCATIVO PARA INICIAL EUGENIO MARÍA DE HOSTOS, MUNICIPIO QUISQUEYA, PROVINCIA SAN PEDRO DE MACORÍS.</t>
  </si>
  <si>
    <t>56-RECONSTRUCCIÓN DE LA INFRAESTRUCTURA VIAL URBANA DEL MUNICIPIO CONSUELO, PROVINCIA SAN PEDRO DE MACORIS</t>
  </si>
  <si>
    <t>57-CONSTRUCCIÓN DE PLANTELES EDUCATIVOS EN LA PROVINCIA SAN PEDRO DE MACORÍS (FASE 3)</t>
  </si>
  <si>
    <t>61-RECONSTRUCCIÓN DE LA INFRAESTRUCTURA VIAL URBANA DEL MUNICIPIO LOS LLANOS, PROVINCIA SAN PEDRO DE MACORÍS</t>
  </si>
  <si>
    <t>69-AMPLIACIÓN Y REHABILITACION DE 16 PLANTELES ESCOLARES EN LA PROVINCIA SAN PEDRO DE MACORIS.</t>
  </si>
  <si>
    <t>73-REPARACIÓN HOSPITAL EN LA PROVINCIA SAN PEDRO DE MACORÍS</t>
  </si>
  <si>
    <t>74-RECONSTRUCCIÓN DE LA INFRAESTRUCTURA VIAL URBANA DEL MUNICIPIO GUAYACANES, PROVINCIA SAN PEDRO DE MACORÍS.</t>
  </si>
  <si>
    <t>79-REPARACIÓN HOSPITAL EN LA PROVINCIA SAN PEDRO DE MACORÍS</t>
  </si>
  <si>
    <t>81-CONSTRUCCIÓN DEL CAMINO VECINAL GAUTIER - GUAYABAL - PALOMA TRAMO I, MUNICIPIO SAN PEDRO DE MACORÍS, PROVINCIA SAN PEDRO DE MACORIS</t>
  </si>
  <si>
    <t>03-REMODELACIÓN DE LAS INFRAESTRUCTURAS RECREATIVAS EN EL MALECÓN DE SAN PEDRO DE MACORÍS</t>
  </si>
  <si>
    <t>07-CONSTRUCCIÓN MURO DE HORMIGÓN ARMADO AFECTADO POR LA VAGUADA DE ABRIL 2022, UBICADO A ORILLAS DEL RIO HIGÜAMO, MUNICIPIO SAN PEDRO DE MACORÍS, PROVINCIA SAN PEDRO DE MACORÍS</t>
  </si>
  <si>
    <t>35-HABILITACIÓN ESTACION DEPURADORA AGUAS RESIDUALES JUAN DOLIO, MUNICIPIO GUAYACANES, PROVINCIA DE SAN PEDRO DE MACORIS</t>
  </si>
  <si>
    <t>60-RECONSTRUCCIÓN DE LA PLAZA MARCELINO MARTE (CANITO) Y SU ENTORNO, MUNICIPIO GUAYACANES, PROVINCIA SAN PEDRO DE MACORÍS.</t>
  </si>
  <si>
    <t>23-RECONSTRUCCIÓN CARRETERA DE LOS LLANOS-AL PUERTO,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</si>
  <si>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</si>
  <si>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</si>
  <si>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</si>
  <si>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</si>
  <si>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</si>
  <si>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</si>
  <si>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</si>
  <si>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</si>
  <si>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</si>
  <si>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</si>
  <si>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</si>
  <si>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41-AMPLIACIÓN DEL PLANTEL EDUCATIVO PARA INICIAL JUAN FRANCISCO ADAMES (LICO), MUNICIPIO COTUÍ, PROVINCIA SANCHEZ RAMIREZ.</t>
  </si>
  <si>
    <t>42-AMPLIACIÓN DEL PLANTEL EDUCATIVO PARA INICIAL HEROÍNA DÍAZ, MUNICIPIO FANTINO, PROVINCIA SANCHEZ RAMIREZ.</t>
  </si>
  <si>
    <t>43-AMPLIACIÓN DEL PLANTEL EDUCATIVO PARA INICIAL SALUSTIANA HERNÁNDEZ JOSÉ, MUNICIPIO COTUÍ,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</si>
  <si>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</si>
  <si>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</si>
  <si>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</si>
  <si>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</si>
  <si>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</si>
  <si>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</si>
  <si>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</si>
  <si>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</si>
  <si>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</si>
  <si>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56-RECONSTRUCCIÓN DE LA INFRAESTRUCTURA VIAL URBANA DEL MUNICIPIO VILLA LA MATA,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</si>
  <si>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</si>
  <si>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</si>
  <si>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</si>
  <si>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79-CONSTRUCCIÓN PUENTE MIXTO SOBRE RIO MAGUACA AFECTADO POR LA VAGUADA DE ABRIL 2022, CARRETERA COTUI PLATANAL, MUNICIPIO COTUI, PROVINCIA SANCHEZ RAMIREZ</t>
  </si>
  <si>
    <t>88-RECONSTRUCCIÓN DE LA INFRAESTRUCTURA VIAL URBANA DEL MUNICIPIO COTUÍ, PROVINCIA SÁNCHEZ RAMÍREZ</t>
  </si>
  <si>
    <t>33-CONSTRUCCIÓN MURO DE GAVIÓN EN MARGEN NORTE DEL RÍO CAMÚ PARA PROTECCIÓN DE TALUD EN LA CARRETERA PIMENTEL - LA BIJA, AFECTADO POR EL DISTURBIO TROPICAL NO.22, MUNICIPIO COTUÍ, PROVINCIA SÁNCHEZ RAMÍREZ</t>
  </si>
  <si>
    <t>94-RECONSTRUCCIÓN DEL CAMINO VECINAL DON MIGUEL - BABARI AFECTADO POR LA TORMENTA FRANKLIN, MUNICIPIO COTUÍ, PROVINCIA SÁNCHEZ RAMÍREZ</t>
  </si>
  <si>
    <t>11-REHABILITACIÓN  Y MANTENIMIENTO DE CARRETERAS  (117 KM) Y CAMINOS VECINALES (884 KM) A NIVEL NACIONAL</t>
  </si>
  <si>
    <t>02-AMPLIACIÓN DE LA AVENIDA GREGORIO LUPERÓN DESDE LA AVENIDA ESTRELLA SADHALÁ HASTA LA AVENIDA CIRCUNVALACIÓN NORTE, MUNICIPIO SANTIAGO DE LOS CABALLEROS, PROVINCIA SANTIAGO</t>
  </si>
  <si>
    <t>02-CONSTRUCCIÓN DE 2,000 VIVIENDAS EN EL DISTRITO MUNICIPAL HATO DEL YAQUE, PROVINCIA SANTIAGO</t>
  </si>
  <si>
    <t>04-CONSTRUCCIÓN INSTALACIONES PARA EL CUERPO ESPECIALIZADO DE MITIGACION A EMERGENCIAS Y DESASTRES, CEMED - CENTRO DE MITIGACION CIBAO SUR-NORTE, PROVINCIA SANTIAGO</t>
  </si>
  <si>
    <t>04-RECONSTRUCCIÓN CAMINO VECINAL EL AGUACATE-SALAMANCA, MUNICIPIO SANTIAGO DE LOS CABALLEROS, PROVINCIA SANTIAGO</t>
  </si>
  <si>
    <t>09-RECONSTRUCCIÓN DE CINCO IGLESIAS DE LA PROVINCIA SANTIAGO</t>
  </si>
  <si>
    <t>09-REMODELACIÓN POLIDEPORTIVO JUAN PABLO SOSA VILLANUEVA, MUNICIPIO VILLA GONZÁLEZ, PROVINCIA SANTIAGO</t>
  </si>
  <si>
    <t>10-CONSTRUCCIÓN DE 2 CANCHAS DE BÁSQUETBOL EN EL SECTOR PALMAREJO, MUNICIPIO VILLA GONZÁLEZ,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</si>
  <si>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</si>
  <si>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</si>
  <si>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</si>
  <si>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13-RESTAURACIÓN CASA DE ARTE DEL CENTRO HISTORICO DE SANTIAGO DE LOS CABALLEROS, PROVINCIA SANTIAGO</t>
  </si>
  <si>
    <t>14-CONSTRUCCIÓN CLUB DEPORTIVO LAS PALOMAS, MUNICIPIO LICEY AL MEDIO, PROVINCIA SANTIAGO</t>
  </si>
  <si>
    <t>17-CONSTRUCCIÓN Y RECONSTRUCCIÓN DE DESTACAMENTOS POLICIALES, EN COMUNIDADES DE LA PROVINCIA SANTIAGO</t>
  </si>
  <si>
    <t>19-CONSTRUCCIÓN EDIFICIO DE AULAS PARA EL CENTRO DE CORRECCION Y REHABILITACION RAFEY , PROVINCIA SANTIAGO</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</si>
  <si>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</si>
  <si>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</si>
  <si>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</si>
  <si>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26-RECONSTRUCCIÓN DE PUENTE PEATONAL EN LA AUTOPISTA JOAQUÍN BALAGUER, ESTANCIA DEL YAQUE, MUNICIPIO VILLA GONZÁLEZ, PROVINCIA SANTIAGO</t>
  </si>
  <si>
    <t>29-RECONSTRUCCIÓN DE LA INFRAESTRUCTURA VIAL URBANA DEL MUNICIPIO BISONÓ, PROVINCIA SANTIAGO</t>
  </si>
  <si>
    <t>30-AMPLIACIÓN DEL PLANTEL EDUCATIVO PARA INICIAL DELFÍN RODRÍGUEZ TORRES, MUNICIPIO SAN JOSÉ DE LAS MATAS, PROVINCIA SANTIAGO.</t>
  </si>
  <si>
    <t>30-RECONSTRUCCIÓN DE LA INFRAESTRUCTURA VIAL URBANA DEL MUNICIPIO LICEY AL MEDIO, PROVINCIA SANTIAGO</t>
  </si>
  <si>
    <t>30-REMODELACIÓN HOSPITAL MUNICIPAL DE SAN JOSÉ DE LAS MATAS EN LA PROVINCIA DE SANTIAGO</t>
  </si>
  <si>
    <t>31-AMPLIACIÓN DEL PLANTEL EDUCATIVO PARA INICIAL MARÍA TRINIDAD SÁNCHEZ, MUNICIPIO SAN JOSÉ DE LAS MATAS, PROVINCIA SANTIAGO.</t>
  </si>
  <si>
    <t>31-RECONSTRUCCIÓN DE LA INFRAESTRUCTURA VIAL URBANA DEL MUNICIPIO JÁNICO, PROVINCIA SANTIAGO</t>
  </si>
  <si>
    <t>32-AMPLIACIÓN DEL PLANTEL EDUCATIVO PARA INICIAL GENEROSA FERREIRA - SABANA IGLESIA , MUNICIPIO SANTIAGO, PROVINCIA SANTIAGO.</t>
  </si>
  <si>
    <t>32-CONSTRUCCIÓN CARRETERA JACAGUA- PALO ALTO,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</si>
  <si>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</si>
  <si>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</si>
  <si>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33-RECONSTRUCCIÓN DE LA INFRAESTRUCTURA VIAL URBANA DEL MUNICIPIO SABANA IGLESIA, PROVINCIA SANTIAGO</t>
  </si>
  <si>
    <t>34-AMPLIACIÓN DEL PLANTEL EDUCATIVO PARA INICIAL JOSÉ RAMÓN PIÑEYRO- MONTE ZANJA, MUNICIPIO SANTIAGO, PROVINCIA SANTIAGO.</t>
  </si>
  <si>
    <t>34-REPARACIÓN DE DOS IGLESIAS DE LA PROVINCIA SANTIAGO</t>
  </si>
  <si>
    <t>35-AMPLIACIÓN DEL PLANTEL EDUCATIVO PARA INICIAL PROF. GRICELIS MARTÍNEZ, MUNICIPIO SANTIAGO, PROVINCIA SANTIAGO.</t>
  </si>
  <si>
    <t>35-CONSTRUCCIÓN  DE 8 ESTANCIAS INFANTILES EN LA PROVINCIA SANTIAGO (FASE 2)</t>
  </si>
  <si>
    <t>36-AMPLIACIÓN DEL PLANTEL EDUCATIVO PARA INICIAL DELIA SANTELISES, MUNICIPIO SAN JOSÉ DE LAS MATAS, PROVINCIA SANTIAGO.</t>
  </si>
  <si>
    <t>36-RECONSTRUCCIÓN HOSPITAL JOSE MARIA CABRAL Y BAEZ, SANTIAGO, PROVINCIA SANTIAGO</t>
  </si>
  <si>
    <t>37-AMPLIACIÓN DEL PLANTEL EDUCATIVO PARA INICIAL PROF. MAXIMILIANO ANTONIO ESTRELLA GRULLÓN, MUNICIPIO PUÑAL, PROVINCIA SANTIAGO.</t>
  </si>
  <si>
    <t>37-RECONSTRUCCIÓN CALLE PEATONAL BENITO MONCIÓN, DESDE CALLE BOY SCOUTS HASTA SALVADOR CUCURULLO, CENTRO HISTÓRICO SANTIAGO, PROV. SANTIAG</t>
  </si>
  <si>
    <t>38-AMPLIACIÓN DEL PLANTEL EDUCATIVO PARA INICIAL PROF. MARÍA NATIVIDAD BATISTA, MUNICIPIO PUÑAL, PROVINCIA SANTIAGO.</t>
  </si>
  <si>
    <t>39-AMPLIACIÓN DEL PLANTEL EDUCATIVO PARA INICIAL ANA DOLORES TORRES, MUNICIPIO SAN JOSÉ DE LAS MATAS, PROVINCIA SANTIAGO.</t>
  </si>
  <si>
    <t>40-AMPLIACIÓN DEL PLANTEL EDUCATIVO PARA INICIAL GENARO PÉREZ, MUNICIPIO SANTIAGO, PROVINCIA SANTIAGO.</t>
  </si>
  <si>
    <t>40-REMODELACIÓN DE LA CALLE DEL SOL TRAMO COMPRENDIDO ENTRE LAS CALLES GENERAL VALVERDE Y SABANA LARGA,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</si>
  <si>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</si>
  <si>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</si>
  <si>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</si>
  <si>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</si>
  <si>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</si>
  <si>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</si>
  <si>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</si>
  <si>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</si>
  <si>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</si>
  <si>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DEL PLANTEL EDUCATIVO PARA INICIAL AURA HERRERA MARTÍNEZ - LAS TRES CRUCES, MUNICIPIO SANTIAGO, PROVINCIA SANTIAGO.</t>
  </si>
  <si>
    <t>50-CONSTRUCCIÓN PUENTE CANAL EL FLUMEN, AFECTADO POR LA VAGUADA DE ABRIL 2022, CARRETERA LA CANELA, HATO DEL YAQUE, MUNICIPIO SANTIAGO DE LOS CABALLEROS,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</si>
  <si>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</si>
  <si>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</si>
  <si>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</si>
  <si>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</si>
  <si>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</si>
  <si>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</si>
  <si>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AV. CIRCUNVALACIÓN NORTE EN EL MUNICIPIO VILLA BISONÓ (NAVARRETE),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</si>
  <si>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</si>
  <si>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</si>
  <si>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</si>
  <si>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</si>
  <si>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</si>
  <si>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</si>
  <si>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</si>
  <si>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</si>
  <si>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</si>
  <si>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</si>
  <si>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</si>
  <si>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66-AMPLIACIÓN DEL PLANTEL EDUCATIVO PARA INICIAL JAPÓN (HATO DEL YAQUE),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</si>
  <si>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</si>
  <si>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</si>
  <si>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</si>
  <si>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</si>
  <si>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DEL PLANTEL EDUCATIVO PARA INICIAL BAO, MUNICIPIO JÁNICO,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</si>
  <si>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</si>
  <si>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</si>
  <si>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</si>
  <si>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</si>
  <si>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</si>
  <si>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</si>
  <si>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</si>
  <si>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</si>
  <si>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</si>
  <si>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</si>
  <si>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</si>
  <si>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</si>
  <si>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</si>
  <si>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</si>
  <si>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</si>
  <si>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</si>
  <si>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</si>
  <si>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</si>
  <si>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</si>
  <si>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</si>
  <si>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</si>
  <si>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</si>
  <si>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89-CONSTRUCCIÓN SEDE DE LA JUNTA DEL DISTRITO MUNICIPAL SANTIAGO OESTE,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</si>
  <si>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</si>
  <si>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</si>
  <si>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</si>
  <si>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</si>
  <si>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93-CONSTRUCCIÓN DE MURO DE HORMIGÓN ARMADO EN TRAMO DEL PASO A DESNIVEL DE LA AVENIDA LAS CARRERAS ESQUINA 30 DE MARZO, SANTIAGO DE LOS CABALLEROS,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</si>
  <si>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</si>
  <si>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</si>
  <si>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</si>
  <si>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</si>
  <si>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</si>
  <si>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13-CONSTRUCCIÓN  DE 200 VIVIENDAS EN LA PROVINCIA SANTIAGO RODRÍGUEZ</t>
  </si>
  <si>
    <t>22-RECONSTRUCCIÓN MURO DE GAVIÓN AFECTADO POR LA VAGUADA DE ABRIL 2022, EN TRAMO CARRETERO SABANETA - VILLA LOS ALMÁCIGOS, MUNICIPIO LOS ALMÁCIGOS, PROVINCIA SANTIAGO RODRÍGUEZ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</si>
  <si>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</si>
  <si>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</si>
  <si>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</si>
  <si>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</si>
  <si>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</si>
  <si>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</si>
  <si>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</si>
  <si>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</si>
  <si>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34-RECONSTRUCCIÓN DE LA INFRAESTRUCTURA VIAL URBANA DEL MUNICIPIO VILLA LOS ALMÁCIGOS, PROVINCIA SANTIAGO RODRÍGUEZ</t>
  </si>
  <si>
    <t>36-AMPLIACIÓN DEL PLANTEL EDUCATIVO PARA INICIAL LA GINITA, MUNICIPIO VILLA LOS ALMÁCIGOS,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</si>
  <si>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</si>
  <si>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</si>
  <si>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44-CONSTRUCCIÓN CENTRO UNIVESITARIO REGIONAL UASD PROVINCIA SANTIAGO RODRIGUEZ</t>
  </si>
  <si>
    <t>58-CONSTRUCCIÓN DE PLANTELES EDUCATIVOS EN LA PROVINCIA DE SANTIAGO RODRÍGUEZ (FASE 2)</t>
  </si>
  <si>
    <t>73-RECONSTRUCCIÓN DE LA INFRAESTRUCTURA VIAL URBANA DEL MUNICIPIO SAN IGNACIO DE SABANETA, PROVINCIA SANTIAGO RODRÍGUEZ</t>
  </si>
  <si>
    <t>04-RECONSTRUCCIÓN  DE MUROS DE GAVION EN LA CARRETERA MAGUANA - LA LEONOR, PROVINCIA SANTIAGO RODRÍGUEZ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</si>
  <si>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</si>
  <si>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</si>
  <si>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</si>
  <si>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</si>
  <si>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</si>
  <si>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</si>
  <si>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</si>
  <si>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</si>
  <si>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</si>
  <si>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</si>
  <si>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</si>
  <si>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</si>
  <si>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</si>
  <si>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27-AMPLIACIÓN DEL PLANTEL EDUCATIVO PARA INICIAL SALOMÉ UREÑA , MUNICIPIO ESPERANZA, PROVINCIA VALVERDE.</t>
  </si>
  <si>
    <t>30-CONSTRUCCIÓN DE 2 ESTANCIAS INFANTILES EN LA PROVINCIA DE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</si>
  <si>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</si>
  <si>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</si>
  <si>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38-AMPLIACIÓN DEL PLANTEL EDUCATIVO PARA INICIAL MARÍA TRINIDAD SÁNCHEZ, MUNICIPIO LAGUNA SALADA, PROVINCIA VALVERDE.</t>
  </si>
  <si>
    <t>39-AMPLIACIÓN DEL PLANTEL EDUCATIVO PARA INICIAL JACINTO DE LA CONCHA, MUNICIPIO LAGUNA SALADA, PROVINCIA VALVERDE.</t>
  </si>
  <si>
    <t>39-CONSTRUCCIÓN DE PUENTE VEHICULAR TIPO TABLERO LOS CHIVOS, D.M GUATAPANAL, MUNICIPIO MAO, PROVINCIA VALVERDE</t>
  </si>
  <si>
    <t>40-AMPLIACIÓN DEL PLANTEL EDUCATIVO PARA INICIAL PROF. GUILLERMO RAFAEL PERALTA SANDY, MUNICIPIO LAGUNA SALADA, PROVINCIA VALVERDE.</t>
  </si>
  <si>
    <t>41-REMODELACIÓN PARQUE CENTRAL D.M. AMINA,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</si>
  <si>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</si>
  <si>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</si>
  <si>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</si>
  <si>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</si>
  <si>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</si>
  <si>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86-REPARACIÓN DE HOSPITALES EN LA PROVINCIA VALVERDE</t>
  </si>
  <si>
    <t>01-REMODELACIÓN ANTIGUO EDIFICIO HOSPITAL DR. PEDRO EMILIO DE MARCHENA PARA ALOJAR OFICINAS GUBERNAMENTALES, MUNICIPIO BONAO, PROVINCIA MONSEÑOR NOUEL</t>
  </si>
  <si>
    <t>12-CONSTRUCCIÓN DE RELLENO SANITARIO EN EL MUNICIPIO BONAO, PROVINCIA MONSEÑOR NOUEL</t>
  </si>
  <si>
    <t>15-CONSTRUCCIÓN PUENTE BADEN TUBULAR AFECTADO POR LA VAGUADA DE ABRIL 2022 EN ARROYO TORO, MUNICIPIO BONAO, PROVINCIA MONSEÑOR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</si>
  <si>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</si>
  <si>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</si>
  <si>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</si>
  <si>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</si>
  <si>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</si>
  <si>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</si>
  <si>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24-CONSTRUCCIÓN CENTRO COMUNAL DAVID DE VARGAS, MUNICIPIO BONAO,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</si>
  <si>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</si>
  <si>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</si>
  <si>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</si>
  <si>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</si>
  <si>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</si>
  <si>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</si>
  <si>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</si>
  <si>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51-RECONSTRUCCIÓN CAMINO LOS BLEOS AFECTADO POR LA VAGUADA DE ABRIL 2022, ARROYO TORO, MUNICIPIO BONAO, PROVINCIA MONSEÑOR NOUEL</t>
  </si>
  <si>
    <t>53-AMPLIACIÓN DEL PLANTEL EDUCATIVO PARA INICIAL ARROYO TORO ARRIBA, MUNICIPIO BONAO, PROVINCIA MONSEÑOR NOUEL.</t>
  </si>
  <si>
    <t>53-CONSTRUCCIÓN MURO DE GAVIONES EN ARROYO HIGUERITO ABAJO AFECTADO POR LA VAGUADA DE ABRIL 2022, ARROYO TORO MASIPEDRO, MUNICIPIO BONAO,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</si>
  <si>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</si>
  <si>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</si>
  <si>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59-CONSTRUCCIÓN ESTADIO DE BASEBALL BEBECITO DEL VILLAR, BONAO, PROV. MONSEÑOR NOUEL</t>
  </si>
  <si>
    <t>60-AMPLIACIÓN DEL PLANTEL EDUCATIVO PARA INICIAL PROF. JUAN EMILIO BOSCH GAVIÑO - EMI,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</si>
  <si>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</si>
  <si>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</si>
  <si>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</si>
  <si>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</si>
  <si>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</si>
  <si>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</si>
  <si>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86-RECONSTRUCCIÓN DE LA INFRAESTRUCTURA VIAL URBANA DEL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</si>
  <si>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</si>
  <si>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</si>
  <si>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99-CONSTRUCCIÓN PUENTE BADEN TUBULAR AFECTADO POR LA VAGUADA DE ABRIL 2022 EN ARROYO TORO, MUNICIPIO BONAO, PROVINCIA MONSEÑOR NOUEL</t>
  </si>
  <si>
    <t>01-AMPLIACIÓN DEL PLANTEL EDUCATIVO PARA INICIAL GUAZUMITA, MUNICIPIO YAMASÁ,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</si>
  <si>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</si>
  <si>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</si>
  <si>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</si>
  <si>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</si>
  <si>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</si>
  <si>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</si>
  <si>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</si>
  <si>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</si>
  <si>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</si>
  <si>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14-RECONSTRUCCIÓN CARRETERA GUERRA-BAYAGUANA, PROV. MONTE PLATA</t>
  </si>
  <si>
    <t>19-CONSTRUCCIÓN DE 1 ESTANCIA INFANTIL EN LA PROVINCIA DE MONTE PLATA</t>
  </si>
  <si>
    <t>26-CONSTRUCCIÓN DE LOS ENLACES Y EL PUENTE SOBRE EL RÍO LA LEONORA EN LA CARRETERA LOS BOTADOS, MUNICIPIO DE YAMASÁ, PROVINCIA MONTE PLATA</t>
  </si>
  <si>
    <t>31-RECONSTRUCCIÓN DE APROCHE AFECTADO POR LA VAGUADA DE ABRIL 2022 EN LA CARRETERA JUAN PABLO II CRUCE JUAN PABLO II - BAYAGUANA, MUNICIPIO BAYAGUANA, PROVINCIA MONTE PLATA</t>
  </si>
  <si>
    <t>31-REHABILITACIÓN CONSTRUCCIÓN AMPLIACIÓN DE LA ESCUELA DE MONTE PLATA</t>
  </si>
  <si>
    <t>34-CONSTRUCCIÓN DE LA  ALCANTARILLA DE CAJÓN SIMPLE, ARROYO PIEDRA EN LA CARRETERA LOS BOTADOS, AFECTADOS POR LA TORMENTA FRANKLIN, MUNICIPIO YAMASÁ, PROVINCIA MONTE PLATA.</t>
  </si>
  <si>
    <t>37-RECONSTRUCCIÓN CARRETERA LA LUISA- PORTILLO, PROVINCIA MONTE PLATA</t>
  </si>
  <si>
    <t>41-RECONSTRUCCIÓN DEL PUENTE SOBRE EL RIO EL COROZO AFECTADO POR LA VAGUADA DE ABRIL 2022, EN LA CARRETERA HACIENDA ESTRELLA, MUNICIPIO MONTE PLATA, PROVINCIA MONTE PLATA</t>
  </si>
  <si>
    <t>46-CONSTRUCCIÓN CAMPO DE BÉISBOL EN EL MUNICIPIO PERALVILLO, PROVINCIA MONTE PLATA.</t>
  </si>
  <si>
    <t>47-RECONSTRUCCIÓN DE LA INFRAESTRUCTURA VIAL URBANA DEL MUNICIPIO DE MONTE PLATA, PROVINCIA MONTE PLATA</t>
  </si>
  <si>
    <t>48-CONSTRUCCIÓN DE PLANTELES EDUCATIVOS EN LA PROVINCIA DE MONTE PLATA (FASE 2)</t>
  </si>
  <si>
    <t>48-CONSTRUCCIÓN DEL CAMINO VECINAL LA CEIBA-CHIRINO, MUNICIPIO MONTE PLATA, PROVINCIA MONTE PLATA</t>
  </si>
  <si>
    <t>48-CONSTRUCCIÓN TEMPLOS, CASAS CURIALES Y OFICINAS PARROQUIALES,  PROVINCIA MONTE PLATA</t>
  </si>
  <si>
    <t>49-RECONSTRUCCIÓN DEL CAMINO VECINAL SABANA GRANDE DE BOYÁ-AUTOPISTA JUAN PABLO II (AVENIDA DUARTE), PROVINCIA MONTE PLATA.</t>
  </si>
  <si>
    <t>51-AMPLIACIÓN DE PLANTELES EDUCATIVOS EN LA PROVINCIA DE MONTE PLATA (FASE 3)</t>
  </si>
  <si>
    <t>51-CONSTRUCCIÓN CAMPO DE BÉISBOL SABANA DE PAYABO, MUNICIPIO MONTE PLATA, PROVINCIA MONTE PLATA.</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</si>
  <si>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</si>
  <si>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</si>
  <si>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</si>
  <si>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</si>
  <si>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55-RECONSTRUCCIÓN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</si>
  <si>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</si>
  <si>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</si>
  <si>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</si>
  <si>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</si>
  <si>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</si>
  <si>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</si>
  <si>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</si>
  <si>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</si>
  <si>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65-RECONSTRUCCIÓN CAMINO VECINAL CAÑUELO - DAJAO - ANTON SÁNCHEZ, AFECTADO POR EL HURACAN FIONA, MUNICIPIO BAYAGUANA, PROVINCIA MONTE PLATA.</t>
  </si>
  <si>
    <t>66-RECONSTRUCCIÓN DEL CAMINO VECINAL CALLEJÓN DE DAJAO, AFECTADO POR EL HURACAN FIONA, MUNICIPIO BAYAGUANA, PROVINCIA MONTE PLATA</t>
  </si>
  <si>
    <t>67-RECONSTRUCCIÓN CAMINO VECINAL LA DOLE-BATEY LOS LANOS, AFECTADO POR EL HURACAN FIONA, MUNICIPIO MONTE PLATA, PROVINCIA MONTE PLATA</t>
  </si>
  <si>
    <t>68-CONSTRUCCIÓN CAMINO VECINAL LA DOLE AFECTADO POR EL HURACAN FIONA, DISTRITO MUNICIPAL DON JUAN, MUNICIPIO MONTE PLATA, PROVINCIA MONTE PLATA</t>
  </si>
  <si>
    <t>69-AMPLIACIÓN DEL PLANTEL EDUCATIVO PARA INICIAL LOS JOVILLOS, MUNICIPIO YAMASÁ, PROVINCIA MONTE PLATA.</t>
  </si>
  <si>
    <t>69-RECONSTRUCCIÓN CAMINO VECINAL LOS SALADOS AFECTADO POR EL HURACAN FIONA, DISTRITO MUNICIPAL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</si>
  <si>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</si>
  <si>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</si>
  <si>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</si>
  <si>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</si>
  <si>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75-CONSTRUCCIÓN NUEVO PUENTE DE ALCANTARILLA DE CAJON POR DAÑOS VAGUADA ABRIL 2022, CARRETERA HACIENDA ESTRELLA, MUNICIPIO MONTE PLATA, PROVINCIA MONTE PLATA</t>
  </si>
  <si>
    <t>75-RECONSTRUCCIÓN DE LA INFRAESTRUCTURA VIAL URBANA DEL MUNICIPIO BAYAGUANA, PROVINCIA MONTE PLATA</t>
  </si>
  <si>
    <t>80-AMPLIACIÓN DEL PLANTEL EDUCATIVO PARA INICIAL CRUCE DE PAYABO, MUNICIPIO MONTE PLATA, PROVINCIA MONTE PLATA.</t>
  </si>
  <si>
    <t>81-RECONSTRUCCIÓN CRUCE DAJAO-CARRETERA BAYAGUANA AFECTADO POR EL HURACAN FIONA, MUNICIPIO BAYAGUANA, PROVINCIA MONTE PLATA</t>
  </si>
  <si>
    <t>82-RECONSTRUCCIÓN TRAMO DE CARRETERA JUAN PABLO II- CHIRINO AFECTADO POR EL HURACAN FIONA, PROVINCIA MONTE PLATA</t>
  </si>
  <si>
    <t>83-RECONSTRUCCIÓN CRUCE DAJAO-CARRETERA BAYAGUANA AFECTADO POR EL HURACAN FIONA, MUNICIPIO BAYAGUANA, PROVINCIA MONTE PLATA</t>
  </si>
  <si>
    <t>92-AMPLIACIÓN DEL PLANTEL EDUCATIVO PARA INICIAL MARTÍN FERRER DE LOS SANTOS, MUNICIPIO PERALVILLO, PROVINCIA MONTE PLATA.</t>
  </si>
  <si>
    <t>94-RECONSTRUCCIÓN DE TRAMO VIAL EN  LOS COQUITOS, MUNICIPIO MONTE PLATA, PROVINCIA MONTE PLATA</t>
  </si>
  <si>
    <t>98-RECONSTRUCCIÓN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</si>
  <si>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</si>
  <si>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58-CONSTRUCCIÓN VERJA PERIMETRAL DEL SANTUARIO NACIONAL SANTO CRISTO DE LOS MILAGROS, MUNICIPIO DE BAYAGUANA, PROVINCIA MONTE PLATA</t>
  </si>
  <si>
    <t>06-RECONSTRUCCIÓN CARRETERA HATO MAYOR - EL PUERTO, PROVINCIA HATO MAYOR</t>
  </si>
  <si>
    <t>10-CONSTRUCCIÓN DE MUELLE MARÍTIMO, PRÓXIMO A LA AVENIDA ELISEO DEMORIZI,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</si>
  <si>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</si>
  <si>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</si>
  <si>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15-RECONSTRUCCIÓN DE LA INFRAESTRUCTURA VIAL URBANA DEL MUNICIPIO EL VALLE, PROVINCIA HATO MAYOR</t>
  </si>
  <si>
    <t>16-RECONSTRUCCIÓN DE LA INFRAESTRUCTURA VIAL URBANA DEL MUNICIPIO DE SABANA LA MAR, PROVINCIA HATO MAYOR</t>
  </si>
  <si>
    <t>33-AMPLIACIÓN DEL PLANTEL EDUCATIVO PARA INICIAL FRANCISCO DEL ROSARIO SÁNCHEZ, MUNICIPIO HATO MAYOR, PROVINCIA HATO MAYOR.</t>
  </si>
  <si>
    <t>38-CONSTRUCCIÓN EXTENSION UASD HATO MAYOR</t>
  </si>
  <si>
    <t>39-AMPLIACIÓN DEL PLANTEL EDUCATIVO PARA INICIAL MONTE COCA, MUNICIPIO HATO MAYOR, PROVINCIA HATO MAYOR.</t>
  </si>
  <si>
    <t>42-RECONSTRUCCIÓN CAMINO VECINAL LOS ALGARROBOS-PRINGAMOSALA FUENTEMATA GALLINA-GUACHUPITA-HOYONCITO-EL PUERTO, PROV.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</si>
  <si>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</si>
  <si>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</si>
  <si>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</si>
  <si>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</si>
  <si>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84-RECONSTRUCCIÓN DE LA INFRAESTRUCTURA VIAL URBANA DEL MUNICIPIO DE HATO MAYOR DEL REY, PROVINCIA HATO MAYOR</t>
  </si>
  <si>
    <t>02-CONSTRUCCIÓN MUROS DE GAVIONES EN MARGEN NORTE DEL RIO NIZAO, AFECTADO POR EL DISTURBIO TROPICAL NO.22, COMUNIDAD LA ESTRECHURA, MUNICIPIO SAN JOSÉ DE OCOA, PROVINCIA SAN JOSÉ DE OCOA</t>
  </si>
  <si>
    <t>05-RESTAURACIÓN DE LA CUENCA  DEL RÍO OCOA Y SU  COSTA EN LA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</si>
  <si>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</si>
  <si>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</si>
  <si>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</si>
  <si>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</si>
  <si>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</si>
  <si>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</si>
  <si>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</si>
  <si>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34-CONSTRUCCIÓN DEL ESTADIO DE BÉISBOL EL PINAR DE OCOA, DISTRITO MUNICIPAL EL PINAR, PROVINCIA SAN JOSÉ DE OCOA</t>
  </si>
  <si>
    <t>35-AMPLIACIÓN DEL PLANTEL EDUCATIVO PARA INICIAL MONTE NEGRO, MUNICIPIO RANCHO ARRIBA, PROVINCIA SAN JOSÉ DE OCOA.</t>
  </si>
  <si>
    <t>35-RECONSTRUCCIÓN DE LA INFRAESTRUCTURA VIAL URBANA DEL MUNICIPIO SAN JOSE DE OCOA, PROVINCIA SAN JOSE DE OCOA</t>
  </si>
  <si>
    <t>36-CONSTRUCCIÓN PUENTE DE HORMIGON POSTENSADO SOBRE ARROYO LA VACA EN LA CALLE MANOLO TAVÁREZ JUSTO, AFECTADO POR EL DISTURBIO TROPICAL NO.22, MUNICIPIO SABANA LARGA, PROVINCIA SAN JOSÉ DE OCOA</t>
  </si>
  <si>
    <t>53-CONSTRUCCIÓN DE PLANTELES EDUCATIVOS EN LA PROVINCIA DE SAN JOSÉ DE OCOA (FASE 2)</t>
  </si>
  <si>
    <t>58-RECONSTRUCCIÓN DE LA INFRAESTRUCTURA VIAL URBANA DEL MUNICIPIO RANCHO ARRIBA, PROVINCIA SAN JOSE DE OCOA</t>
  </si>
  <si>
    <t>69-RECONSTRUCCIÓN DE LA INFRAESTRUCTURA VIAL URBANA DEL MUNICIPIO DE SABANA LARGA, PROVINCIA SAN JOSÉ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</si>
  <si>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</si>
  <si>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</si>
  <si>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</si>
  <si>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96-CONSTRUCCIÓN DE PROTECCIÓN DE TALUD EN LA CARRETERA CRUCE DE OCOA,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</si>
  <si>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</si>
  <si>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45-CONSTRUCCIÓN DE MURO DE GAVIONES EN ARROYO LA VACA AFECTADO POR LA VAGUADA DE ABRIL 2022, MUNICIPIO SABANA LARGA, PROVINCIA SAN JOSÉ DE OCOA</t>
  </si>
  <si>
    <t>01-AMPLIACIÓN DEL PLANTEL EDUCATIVO PARA INICIAL PROF. VINICIO VALENZUELA PÉREZ, MUNICIPIO LOS ALCARRIZOS, PROVINCIA SANTO DOMINGO.</t>
  </si>
  <si>
    <t>01-AMPLIACIÓN VIAL KM9 DE LA AUTOPISTA DUARTE Y AVENIDA GREGORIO LUPERON,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</si>
  <si>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</si>
  <si>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</si>
  <si>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01-CONSTRUCCIÓN PROTECCIÓN DE TALUD EN LA AVENIDA BARCELÓ, AFECTADO POR EL DISTURBIO TROPICAL NO.22, MUNICIPIO SANTO DOMINGO ESTE, PROVINCIA SANTO DOMINGO</t>
  </si>
  <si>
    <t>01-RECONSTRUCCIÓN ESTADIO DE SOFTBALL LOS MAMEYES  MUNICIPIO  SANTO DOMINGO ESTE, PROVINCIA SANTO DOMINGO</t>
  </si>
  <si>
    <t>02-AMPLIACIÓN DEL PLANTEL EDUCATIVO PARA INICIAL JUANA SALTITOPA, MUNICIPIO LOS ALCARRIZOS, PROVINCIA SANTO DOMINGO.</t>
  </si>
  <si>
    <t>02-AMPLIACIÓN DEL SERVICIO DE LA LINEA 1 DEL METRO DE SANTO DOMINGO</t>
  </si>
  <si>
    <t>02-RECONSTRUCCIÓN  DE LA INFRAESTRUCTURA VIAL URBANA DEL MUNICIPIO SANTO DOMINGO ESTE</t>
  </si>
  <si>
    <t>02-RECONSTRUCCIÓN CANCHA	LOS	PALMARES,	SABANA	PERDIDA, MUNICIPIO SANTO DOMINGO NORTE, PROVINCIA SANTO DOMINGO.</t>
  </si>
  <si>
    <t>02-REMODELACIÓN CLUB DEPORTIVO Y CULTURAL RAMÓN MATÍAS MELLA, MUNICIPIO SANTO DOMINGO ESTE, PROVINCIA SANTO DOMINGO</t>
  </si>
  <si>
    <t>03-CONSTRUCCIÓN CENTRO DE ACOPIO BIENES NACIONALES, SANTO DOMINGO NORTE</t>
  </si>
  <si>
    <t>03-CONSTRUCCIÓN DE 1,912 VIVIENDAS EN CIUDAD MODELO, MUNICIPIO SANTO DOMINGO NORTE, PROVINCIA SANTO DOMINGO</t>
  </si>
  <si>
    <t>03-CONSTRUCCIÓN INSTALACIONES PARA EL CUERPO ESPECIALIZADO DE MITIGACION A EMERGENCIAS Y DESASTRES, CEMED, DIRECCION GENERAL - CENTRO DE MITIGACION OZAMA, DISTRITO NACIONAL</t>
  </si>
  <si>
    <t>03-CONSTRUCCIÓN LÍNEA 2C DEL METRO DE SANTO DOMINGO TRAMOS:  ALCARRIZOS- LUPERÓN</t>
  </si>
  <si>
    <t>03-RECONSTRUCCIÓN  DE DOS CANCHAS DEPORTIVAS EN EL MUNICIPIO PEDRO BRAND, PROVINCIA SANTO DOMINGO</t>
  </si>
  <si>
    <t>03-RECUPERACION DEL MARGEN ORIENTAL DEL RÍO OZAMA EN EL BARRIO LAS LILAS, MUNICIPIO SANTO DOMINGO ESTE, PROVINCIA SANTO DOMINGO</t>
  </si>
  <si>
    <t>04-AMPLIACIÓN DEL PLANTEL EDUCATIVO PARA INICIAL EVARISTO BRITO REYES, MUNICIPIO LOS ALCARRIZOS, PROVINCIA SANTO DOMINGO.</t>
  </si>
  <si>
    <t>04-CONSTRUCCIÓN DE LA LÍNEA 1B DEL METRO DE SANTO DOMINGO, TRAMO VILLA MELLA - PUNTA, SANTO DOMINGO NORTE</t>
  </si>
  <si>
    <t>04-RECONSTRUCCIÓN TRES CANCHAS DEPORTIVAS EN LOS ALCARRIZOS Y PANTOJA, PROVINCIA SANTO DOMINGO.</t>
  </si>
  <si>
    <t>05-AMPLIACIÓN DEL PLANTEL EDUCATIVO PARA INICIAL JESÚS DE NAZARET - BATEY PALMAREJITO, MUNICIPIO LOS ALCARRIZOS, PROVINCIA SANTO DOMINGO.</t>
  </si>
  <si>
    <t>05-CONSTRUCCIÓN EDIFICIO DE DOS NIVELES DEL INSTITUTO DE CARDIOLOGÍA</t>
  </si>
  <si>
    <t>05-RECONSTRUCCIÓN CANCHAS ENSANCHE ALTAGRACIA Y ENGOMBE, MUNICIPIO SANTO DOMNGO OESTE, PROVINCIA SANTO DOMINGO"</t>
  </si>
  <si>
    <t>05-REMODELACIÓN CLUB DEPORTIVO Y CULTURAL LOS MINA, MUNICIPIO SANTO DOMINGO ESTE, PROVINCIA SANTO DOMINGO</t>
  </si>
  <si>
    <t>06-CONSTRUCCIÓN CENTRO PREVENTIVO PARA MENORES EN EL DISTRITO MUNICIPAL PALMAREJO VILLA LINDA, MUNICIPIO LOS ALCARRIZOS, PROVINCIA SANTO DOMINGO</t>
  </si>
  <si>
    <t>06-CONSTRUCCIÓN DEL PARQUE  DISTRITO INDUSTRIAL SANTO DOMINGO OESTE (DISDO), EN HATO NUEVO, MANOGUAYABO</t>
  </si>
  <si>
    <t>06-RECONSTRUCCIÓN DE PUENTE VIAL (TIPO TABLERO) SOBRE CAÑADA VILLA MARIA, D. M. PANTOJA, MUNICIPIO LOS ALCARRIZOS, PROVINCIA SANTO DOMINGO</t>
  </si>
  <si>
    <t>07-AMPLIACIÓN DEL PLANTEL EDUCATIVO PARA INICIAL NORGE BOTELLO FERNÁNDEZ, MUNICIPIO LOS ALCARRIZOS, PROVINCIA SANTO DOMINGO.</t>
  </si>
  <si>
    <t>07-CONSTRUCCIÓN EDIFICIO PARA SALONES PARROQUIALES, PARROQUIA STELLA MARIS, MUNICIPIO SANTO DOMINGO ESTE.</t>
  </si>
  <si>
    <t>07-CONSTRUCCIÓN PALACIO DE JUSTICIA DE SANTO DOMINGO ESTE</t>
  </si>
  <si>
    <t>07-RECONSTRUCCIÓN DEL PARQUE EL DIQUE DEL OZAMA, C/ 1RA, ENSANCHE OZAMA, MUNICIPIO SANTO DOMINGO ESTE, PROVINCIA SANTO DOMINGO</t>
  </si>
  <si>
    <t>08-CONSTRUCCIÓN CENTRAL DE ENTRENAMIENTO E INVESTIGACION DE LA POLICIA NACIONAL (CEI-PN), MUNICIPIO PEDRO BRAND, PROVINCIA SANTO DOMINGO</t>
  </si>
  <si>
    <t>08-CONSTRUCCIÓN CLUB DEPORTIVO VILLA MELLA, MUNICIPIO SANTO DOMINGO NORTE, PROVINCIA SANTO DOMINGO</t>
  </si>
  <si>
    <t>08-REMODELACIÓN PARQUE IGNACIO MARTINEZ, SECTOR LOS MINA, MUNICIPIO SANTO DOMINGO ESTE, PROVINCIA SANTO DOMINGO</t>
  </si>
  <si>
    <t>10-AMPLIACIÓN DEL PABELLÓN HOGAR ÁNGELES FELICES, MUNICIPIO PEDRO BRAND, PROVINCIA SANTO DOMINGO</t>
  </si>
  <si>
    <t>10-CONSTRUCCIÓN DE LA INTERCONEXION CARRETERA ZONA FRANCA GUERRA Y NUEVA AUTOPISTA DEL NORDESTE</t>
  </si>
  <si>
    <t>10-CONSTRUCCIÓN DE PASO A DESNIVEL SOTERRADO EN LA INTERSECCIÓN DE LA AV. LUPERÓN CON AV. 27 DE FEBRERO,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</si>
  <si>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</si>
  <si>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</si>
  <si>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</si>
  <si>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13-CONSTRUCCIÓN DE 2 FARMACIAS DEL PUEBLO (BOTICA POPULAR), EN LOS SECTORES VILLA MELLA Y LA CEIBA, MUNICIPIO SANTO DOMINGO NORTE, PROVINCIA SANTO DOMINGO</t>
  </si>
  <si>
    <t>13-CONSTRUCCIÓN DE CENTRO DIAGNÓSTICO Y ATENCIÓN PRIMARIA EN CIUDAD MODELO, SANTO DOMINGO NORTE , PROVINCIA SANTO DOMINGO</t>
  </si>
  <si>
    <t>13-CONSTRUCCIÓN Y RECONSTRUCCIÓN DE DESTACAMENTOS POLICIALES EN COMUNIDADES DE LA PROVINCIA SANTO DOMINGO</t>
  </si>
  <si>
    <t>13-RECONSTRUCCIÓN CANCHA CLUB DEPORTIVO Y CULTURAL CANCINO II  MUNICIPIO SANTO DOMINGO ESTE, PROVINCIA SANTO DOMINGO.</t>
  </si>
  <si>
    <t>14-CONSTRUCCIÓN MUROS DE GAVIONES EN CALLE SANTA CLARA SECTOR DE MANOGUAYABO, AFECTADO POR EL DISTURBIO TROPICAL NO 22, MUNICIPIO SANTO DOMINGO OESTE, PROVINCIA SANTO DOMINGO</t>
  </si>
  <si>
    <t>14-CONSTRUCCIÓN Y EQUIPAMIENTO DEL CENTRO DE DIAGNÓSTICO Y ATENCIÓN PRIMARIA EN MANOGUAYABO,  MUNICIPIO SANTO DOMINGO OESTE, PROVINCIA SANTO DOMINGO</t>
  </si>
  <si>
    <t>14-RECONSTRUCCIÓN CANCHA CLUB DEPORTIVO Y CULTURAL ITALIA, SECTOR VILLA FARO, MUNICIPIO SANTO DOMINGO ESTE.</t>
  </si>
  <si>
    <t>15-RECONSTRUCCIÓN  CANCHA PUEBLO NUEVO, BARRIO PUEBLO NUEVO, SECTOR VILLA DUARTE, MUNICIPIO  SANTO DOMINGO ESTE</t>
  </si>
  <si>
    <t>15-RECONSTRUCCIÓN CLUB CULTURAL Y DEPORTIVO OZAMA (MERLIN), SECTOR ENSANCHE OZAMA, MUNICIPIO SANTO DOMINGO ESTE, PROVINCIA SANTO DOMINGO</t>
  </si>
  <si>
    <t>16-AMPLIACIÓN DEL PLANTEL EDUCATIVO PARA INICIAL AURA ALTAGRACIA BENZANT, MUNICIPIO BOCA CHICA, PROVINCIA SANTO DOMINGO.</t>
  </si>
  <si>
    <t>16-RECONSTRUCCIÓN CLUB DEPORTIVO EL BRISAL, MUNICIPIO SANTO DOMINGO ESTE, PROVINCIA SANTO DOMINGO</t>
  </si>
  <si>
    <t>16-REPARACIÓN HOSPITALES DE LA PROVINCIA SANTO DOMINGO</t>
  </si>
  <si>
    <t>17-CONSTRUCCIÓN MUROS DE GAVIONES EN MARGENES DEL ARROYO MANOGUAYABO, SECTOR EL CONTROL, AFECTADO POR EL DISTURBIO TROPICAL NO.22, MUNICIPIO SANTO DOMINGO OESTE, PROVINCIA SANTO DOMINGO</t>
  </si>
  <si>
    <t>17-RECONSTRUCCIÓN CLUB DEPORTIVO Y CULTURAL LOS COQUITOS, URB. ISABELITA, SECTOR VILLA DUARTE,  MUNICIPIO SANTO DOMINGO ESTE.</t>
  </si>
  <si>
    <t>18-RECONSTRUCCIÓN CANCHA CLUB JUAN CARLOS RAMOS INC.  SECTOR  VILLA DUARTE, MUNICIPIO SANTO DOMINGO ESTE.</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</si>
  <si>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</si>
  <si>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</si>
  <si>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20-RECONSTRUCCIÓN DE LA CARRETERA ANTIGUA ANGELITA INTERSECCION LA CIENEGA - CABALLONA - LOS RIELES EN SANTO DOMINGO OESTE</t>
  </si>
  <si>
    <t>20-REPARACIÓN INSTALACIONES DEPORTIVAS PARQUE MIRADOR DEL ESTE, SANTO DOMINGO ESTE</t>
  </si>
  <si>
    <t>21-RECONSTRUCCIÓN  CANCHA CLUB DEPORTIVO Y CULTURAL FRANCIA NUEVA, URBANIZACIÓN FRANCIA NUEVA, SECTOR VILLA DUARTE, MUNICIPIO SANTO DOMINGO ESTE, PROVINCIA SANTO DOMINGO.</t>
  </si>
  <si>
    <t>21-RECONSTRUCCIÓN DE LA CARRETERA LA CEIBITA - LOS MAMBRUCE, MUNICIPIO DE SANTO DOMINGO NORTE, PROVINCIA SANTO DOMINGO</t>
  </si>
  <si>
    <t>21-RECONSTRUCCIÓN DEL COMEDOR EN SANS SOUCI SANTO DOMINGO</t>
  </si>
  <si>
    <t>22-RECONSTRUCCIÓN CANCHA CLUB DEPORTIVO Y CULTURAL EL PENSADOR, BARRIO EL PENSADOR, SECTOR VILLA DUARTE, MUNICIPIO SANTO DOMINGO ESTE.</t>
  </si>
  <si>
    <t>23-CONSTRUCCIÓN DE 2,240 VIVIENDAS EN HATO NUEVO, MUNICIPIO SANTO DOMINGO OESTE, PROVINCIA SANTO DOMINGO</t>
  </si>
  <si>
    <t>23-MEJORAMIENTO DE LA CONECTIVIDAD PARA LA TRANSFORMACION DIGITAL EN LA REPUBLICA DOMINICANA</t>
  </si>
  <si>
    <t>23-REPARACIÓN DE 8 LOTES DE VIVIENDAS EN EL SECTOR INVIVIENDA, MUNICIPIO SANTO DOMINGO ESTE, PROVINCIA SANTO DOMINGO</t>
  </si>
  <si>
    <t>24-REHABILITACIÓN RESIDENCIAL DR. LEOCADIO PEÑA PARA EL COLEGIO MEDICO DOMINICANO, MUNICIPIO SANTO DOMINGO NORTE, PROVINCIA SANTO DOMINGO</t>
  </si>
  <si>
    <t>26-AMPLIACIÓN DEL PLANTEL EDUCATIVO PARA INICIAL EL ROSARIO, MUNICIPIO SANTO DOMINGO NORTE, PROVINCIA SANTO DOMINGO.</t>
  </si>
  <si>
    <t>28-AMPLIACIÓN DEL PLANTEL EDUCATIVO PARA INICIAL EL OCHO, MUNICIPIO SANTO DOMINGO NORTE, PROVINCIA SANTO DOMINGO.</t>
  </si>
  <si>
    <t>29-AMPLIACIÓN DEL PLANTEL EDUCATIVO PARA INICIAL AVE MARÍA, MUNICIPIO SANTO DOMINGO NORTE, PROVINCIA SANTO DOMINGO.</t>
  </si>
  <si>
    <t>30-CONSTRUCCIÓN DE 2 ALCANTARILLAS TIPO CAJÓN SIMPLE, EN ARROYOS LA VUELTA Y LA PLATA, CARRETERA SIERRA PRIETA- MAMÁ TINGÓ, AFECTADAS POR EL DISTURBIO NO. 22, MUNICIPIO PEDRO BRAND, PROVINCIA SANTO DOMINGO</t>
  </si>
  <si>
    <t>32-CONSTRUCCIÓN EDIFICIO PARA HABITACIONES Y ESTRUCTURA DEL TECHO DE LA CANCHA DEL CEFIJUFA, MUNICIPIO SANTO DOMINGO ESTE.</t>
  </si>
  <si>
    <t>33-MEJORAMIENTO DE  LA CAPILLA SAGRADO CORAZÓN DE JESÚS, MUNICIPIO SANTO DOMINGO ESTE, PROVINCIA SANTO DOMINGO.</t>
  </si>
  <si>
    <t>35-CONSTRUCCIÓN DE CUATRO CANCHAS DEPORTIVAS MUNICIPIO SANTO DOMINGO NORTE, PROVINCIA SANTO DOMINGO</t>
  </si>
  <si>
    <t>38-AMPLIACIÓN DEL PLANTEL EDUCATIVO PARA INICIAL PROF. LUZ MARÍA BATISTA GERMÁN, MUNICIPIO SANTO DOMINGO NORTE, PROVINCIA SANTO DOMINGO.</t>
  </si>
  <si>
    <t>38-CONSTRUCCIÓN DE 31 VIVIENDAS A NIVEL NACIONAL (PRESENCIA DOMINICANA)</t>
  </si>
  <si>
    <t>39-AMPLIACIÓN DEL PLANTEL EDUCATIVO PARA INICIAL SANTO TOMÁS DE AQUINO, MUNICIPIO SANTO DOMINGO ESTE, PROVINCIA SANTO DOMINGO.</t>
  </si>
  <si>
    <t>40-CONSTRUCCIÓN DE TEMPLOS, CASAS CURIALES Y OFICINAS PARROQUIALES, PROVINCIA SANTO DOMINGO</t>
  </si>
  <si>
    <t>40-CONSTRUCCIÓN PUENTE EN HORMIGÓN POSTENSADO SOBRE ARROYO MANOGUAYABO EN LA AV. LOS BEISBOLISTAS, AFECTADO POR EL DISTURBIO TROPICAL NO. 22, MUNICIPIO SANTO DOMINGO OESTE, PROVINCIA SANTO DOMINGO</t>
  </si>
  <si>
    <t>44-AMPLIACIÓN DEL PLANTEL EDUCATIVO PARA INICIAL PROF. VICTORIANA SANCIÓN BECO, MUNICIPIO SANTO DOMINGO ESTE, PROVINCIA SANTO DOMINGO.</t>
  </si>
  <si>
    <t>44-REPARACIÓN DEL INSTITUTO TECNOLÓGICO SUPERIOR COMUNITARIO DE SAN LUIS, MUNICIPIO SANTO DOMINGO ESTE, PROVINCIA SANTO DOMINGO.</t>
  </si>
  <si>
    <t>45-AMPLIACIÓN DEL PLANTEL EDUCATIVO PARA INICIAL REPÚBLICA DE NICARAGUA, MUNICIPIO SANTO DOMINGO ESTE, PROVINCIA SANTO DOMINGO.</t>
  </si>
  <si>
    <t>45-CONSTRUCCIÓN CAMPO DE BÉISBOL EL CAFÉ DE HERRERA,  MUNICIPIO SANTO DOMINGO OESTE, PROVINCIA SANTO DOMINGO</t>
  </si>
  <si>
    <t>47-CONSTRUCCIÓN DE LA SALA DE TERAPIA FÍSICA DE LA FUNDACIÓN CASA DE LUZ, MUNICIPIO SANTO DOMINGO ESTE, PROVINCIA SANTO DOMINGO</t>
  </si>
  <si>
    <t>47-CONSTRUCCIÓN DEL TRAMO III DE LA AVENIDA CIRCUNVALACIÓN SANTO DOMINGO (PROF. JUAN BOSCH)</t>
  </si>
  <si>
    <t>48-CONSTRUCCIÓN CAMPO DE BÉISBOL LAS CAOBAS, SECTOR LAS CAOBAS, MUNICIPIO SANTO DOMINGO OESTE</t>
  </si>
  <si>
    <t>49-RECONSTRUCCIÓN PUENTE FRANCISCO DEL ROSARIO SANCHEZ (PUENTE DE LA 17) AFECTADO POR LA VAGUADA DE ABRIL 2022, PROVINCIA SANTO DOMINGO</t>
  </si>
  <si>
    <t>49-REMODELACIÓN IGLESIA LA LUZ DEL MUNDO, SECTOR MIRAFLORES, MUNICIPIO SANTO DOMINGO NORTE</t>
  </si>
  <si>
    <t>51-RECONSTRUCCIÓN AVENIDA ECOLÓGICA HASTA LA CIUDAD JUAN BOSCH,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</si>
  <si>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</si>
  <si>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</si>
  <si>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</si>
  <si>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</si>
  <si>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58-CONSTRUCCIÓN DESTACAMENTO POLICIAL EL CAFE, MUNICIPIO SANTO DOMINGO OESTE, PROVINCIA SANTO DOMINGO</t>
  </si>
  <si>
    <t>59-AMPLIACIÓN DEL PLANTEL EDUCATIVO PARA INICIAL LOS BERROA, MUNICIPIO SAN ANTONIO DE GUERRA, PROVINCIA SANTO DOMINGO.</t>
  </si>
  <si>
    <t>59-CONSTRUCCIÓN DE PLANTELES EDUCATIVOS EN LA PROVINCIA DE SANTO DOMINGO (FASE 2)</t>
  </si>
  <si>
    <t>59-REMODELACIÓN CLUB DEPORTIVO CAJUQUIS, SECTOR 12 DE HAINA, MUNICIPIO SANTO DOMINGO OESTE</t>
  </si>
  <si>
    <t>60-AMPLIACIÓN DEL PLANTEL EDUCATIVO PARA INICIAL PARROQUIAL MATECA (MADRE TERESA DE CALCUTA), MUNICIPIO SAN ANTONIO DE GUERRA, PROVINCIA SANTO DOMINGO.</t>
  </si>
  <si>
    <t>60-CONSTRUCCIÓN CIUDAD JUDICIAL MUNICIPIO SANTO DOMINGO OESTE, PROVINCIA SANTO DOMINGO</t>
  </si>
  <si>
    <t>60-REMODELACIÓN CANCHA DE BALONCESTO BATEY BIENVENIDO, SECTOR MANOGUAYABO, MUNICIPIO SANTO DOMINGO OESTE</t>
  </si>
  <si>
    <t>61-AMPLIACIÓN DEL PLANTEL EDUCATIVO PARA INICIAL TOMAS HERNÁNDEZ FRANCO, MUNICIPIO SAN ANTONIO DE GUERRA, PROVINCIA SANTO DOMINGO.</t>
  </si>
  <si>
    <t>61-CONSTRUCCIÓN DE PLANTELES EDUCATIVOS EN LA PROVINCIA SANTO DOMINGO (FASE 3)</t>
  </si>
  <si>
    <t>62-CONSTRUCCIÓN PUENTE VEHICULAR TIPO TABLERO LAS LILAS, SECTOR RIVERA DEL OZAMA, MUNICIPIO SANTO DOMINGO ESTE</t>
  </si>
  <si>
    <t>63-CONSTRUCCIÓN CENTRO COMUNAL DISTRITO MUNICIPAL SAN LUIS, PROVINCIA SANTO DOMINGO</t>
  </si>
  <si>
    <t>64-CONSTRUCCIÓN CENTRO PARROQUIAL DE LA IGLESIA SAN FRANCISCO DE ASÍS, SECTOR LA NUEVA BARQUITA, MUNICIPIO SANTO DOMINGO NORTE</t>
  </si>
  <si>
    <t>67-CONSTRUCCIÓN CENTRO COMUNAL DELIO RINCÓN, SECCIÓN LA JOYA, MUNICIPIO SAN ANTONIO DE GUERRA, PROVINCIA SANTO DOMINGO</t>
  </si>
  <si>
    <t>67-CONSTRUCCIÓN DE 13 ESTANCIAS INFANTILES EN LA PROVINCIA SANTO DOMINGO (FASE 3)</t>
  </si>
  <si>
    <t>72-RECONSTRUCCIÓN DE LA INFRAESTRUCTURA VIAL URBANA DEL MUNICIPIO SANTO DOMINGO NORTE, PROVINCIA SANTO DOMINGO</t>
  </si>
  <si>
    <t>73-CONSTRUCCIÓN MULTIUSOS DE  ISABELITA, MUNICIPIO SANTO DOMINGO ESTE, PROVINCIA SANTO DOMINGO</t>
  </si>
  <si>
    <t>74-REMODELACIÓN DEL CAMPO DE BEISBOL LA CUABA, MUNICIPIO PEDRO BRAND, PROVINCIA SANTO DOMINGO</t>
  </si>
  <si>
    <t>78-RECONSTRUCCIÓN CLUB DEPORTIVO Y CULTURAL VILLA FARO, MUNICIPIO SANTO DOMINGO ESTE, PROVINCIA SANTO DOMINGO</t>
  </si>
  <si>
    <t>79-AMPLIACIÓN DEL PLANTEL EDUCATIVO PARA INICIAL JAPÓN, MUNICIPIO SANTO DOMINGO ESTE, PROVINCIA SANTO DOMINGO.</t>
  </si>
  <si>
    <t>80-REPARACIÓN TECHO HIPODROMO V CENTENARIO, MUNICIPIO SANTO DOMINGO ESTE, PROVINCIA SANTO DOMINGO</t>
  </si>
  <si>
    <t>83-RECONSTRUCCIÓN DE LA INFRAESTRUCTURA VIAL URBANA DEL MUNICIPIO BOCA CHICA,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</si>
  <si>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</si>
  <si>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</si>
  <si>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86-CONSTRUCCIÓN MULTIUSOS LOS ALCARRIZOS, MUNICIPIO LOS ALCARRIZOS, PROV. SANTO DOMINGO</t>
  </si>
  <si>
    <t>86-REPARACIÓN DE VIVIENDAS VULNERABLES EN LOS MUNICIPIOS DE BOCA CHICA Y SAN ANTONIO DE GUERRA, PROVINCIA SANTO DOMINGO</t>
  </si>
  <si>
    <t>87-AMPLIACIÓN DEL PLANTEL EDUCATIVO PARA INICIAL ROSARIO EVANGELINA SOLANO - HATO NUEVO MANOGUAYABO, MUNICIPIO SANTO DOMINGO OESTE, PROVINCIA SANTO DOMINGO.</t>
  </si>
  <si>
    <t>87-REPARACIÓN DE VIVIENDAS VULNERABLES EN LOS MUNICIPIOS DE LOS ALCARRIZOS, SANTO DOMINGO ESTE Y PEDRO BRAND,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</si>
  <si>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</si>
  <si>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</si>
  <si>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89-REPARACIÓN DE VIVIENDAS VULNERABLES EN LOS MUNICIPIOS DE PEDRO BRAND, SANTO DOMINGO ESTE Y SANTO DOMINGO OESTE,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</si>
  <si>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</si>
  <si>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</si>
  <si>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</si>
  <si>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</si>
  <si>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</si>
  <si>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</si>
  <si>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</si>
  <si>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</si>
  <si>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</si>
  <si>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</si>
  <si>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</si>
  <si>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</si>
  <si>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</si>
  <si>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79-RECONSTRUCCIÓN DE LA INFRAESTRUCTURA VIAL URBANA DEL MUNICIPIO SANTO DOMINGO OESTE, PROVINCIA SANTO DOMINGO</t>
  </si>
  <si>
    <t>90-RECONSTRUCCIÓN DE LA INFRAESTRUCTURA VIAL URBANA DEL MUNICIPIO SAN ANTONIO DE GUERRA, PROVINCIA SANTO DOMINGO</t>
  </si>
  <si>
    <t>96-RECONSTRUCCIÓN DE LA INFRAESTRUCTURA VIAL URBANA DEL MUNICIPIO DE LOS ALCARRIZOS, PROVINCIA SANTO DOMINGO</t>
  </si>
  <si>
    <t>99-RECONSTRUCCIÓN DE LA INFRAESTRUCTURA VIAL URBANA DEL MUNICIPIO DE PEDRO BRAND, PROVINCIA SANTO DOMINGO</t>
  </si>
  <si>
    <t>01-MEJORAMIENTO DE 100,000 VIVIENDAS EN LA REPÚBLICA DOMINICANA</t>
  </si>
  <si>
    <t>01-GESTION  INTEGRAL DE RESIDUOS SOLIDOS EN EL VERTEDERO DE DUQUESA , PROVINCIA SANTO DOMINGO</t>
  </si>
  <si>
    <t>05-CONSTRUCCIÓN CENTRO MODELO DE PRESTACIÓN DE SERVICIOS PARA MUJERES (CIUDAD MUJER)</t>
  </si>
  <si>
    <t>14-CONSTRUCCIÓN DE PUENTE LEVADIZO EN SUSTITUCIÓN AL FLOTANTE SOBRE EL RIO OZAMA, ENTRE AV. FRANCISCO CAAMAÑO DEÑÓ CON AV. MALECÓN, PROVINCIA SANTO DOMINGO</t>
  </si>
  <si>
    <t>01-CONSTRUCCIÓN DE CAMARAS TERMICA PARA LA PRODUCCION DE MATERIAL DE SIEMBRA DE PLATANO DE ALTA CALIDAD EN LA REP. DOM</t>
  </si>
  <si>
    <t>01-CONSTRUCCIÓN DE CANCHA DEPORTIVA, SECTOR ENSANCHE PARAÍSO, MUNICIPIO PEDRO BRAND, PROVINCIA SANTO DOMINGO</t>
  </si>
  <si>
    <t>02-CONSTRUCCIÓN LABORATORIO DE CALIBRACIONES DOSIMÉTRICAS PARA LA PROTECCIÓN RADIOLÓGICA, DISTRITO NACIONAL.</t>
  </si>
  <si>
    <t>02-FORTALECIMIENTO DE LA CRIANZA OVICAPRINA EN LA REGIÓN FRONTERIZA DE LA RD</t>
  </si>
  <si>
    <t>03-CONSTRUCCIÓN DEL CENTRO DE RETENCIÓN VEHICULAR DE LA DIGESETT, PROVINCIA SANTO DOMINGO</t>
  </si>
  <si>
    <t>05-CONSTRUCCIÓN DE PUENTES PEATONALES Y DE MOTOCICLETAS A NIVEL NACIONAL</t>
  </si>
  <si>
    <t>08-RECONSTRUCCIÓN CANCHA  CLUB DEPORTIVO 30 DE MAYO, DISTRITO NACIONAL</t>
  </si>
  <si>
    <t>09-RECONSTRUCCIÓN CANCHA CLUB DEPORTIVO RAFAEL PAULINO, CRISTO REY, DISTRITO NACIONAL</t>
  </si>
  <si>
    <t>15-MEJORAMIENTO DE OBRAS PÚBLICAS RESILIENTES PARA REDUCIR RIESGOS DE DESASTRES EN EL CONTEXTO DEL CAMBIO CLIMÁTICO  A NIVEL NACIONAL</t>
  </si>
  <si>
    <t>21-MEJORAMIENTO  EN CAMBIO DE 25,000 PISOS DE TIERRA POR PISO DE CEMENTO A NIVEL NACIONAL</t>
  </si>
  <si>
    <t>21-RESTAURACIÓN DEL MONUMENTO FARO A COLÓN, MUNICIPIO SANTO DOMINGO ESTE, PROVINCIA SANTO DOMINGO.</t>
  </si>
  <si>
    <t>23-RECONSTRUCCIÓN  CANCHA CLUB DEPORTIVO LUCERNA INC., SECTOR CANCINO I, MUNICIPIO SANTO DOMINGO ESTE, PROVINCIA SANTO DOMINGO.</t>
  </si>
  <si>
    <t>24-RECONSTRUCCIÓN CANCHA CLUB DEPORTIVO ORLANDO MARTINEZ, MATA HAMBRE, DISTRITO NACIONAL</t>
  </si>
  <si>
    <t>33-REHABILITACIÓN HOSPITAL GENERAL Y ESPECIALIDADES DR. NELSON ASTACIO, SANTO DOMINGO NORTE, PROV. SANTO DOMINGO,</t>
  </si>
  <si>
    <t>51-CONSTRUCCIÓN SEGUNDA ETAPA CENTROS DE ATENCIÓN INTEGRAL PARA NIÑOS DISCAPACITADOS(CAID) (COORDINADO CON EL DESPACHO DE LA PRIMERA DAM</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</si>
  <si>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</si>
  <si>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</si>
  <si>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84-HUMANIZACION DEL SISTEMA PENITENCIARIO DE LA REPÚBLICA DOMINICANA</t>
  </si>
  <si>
    <t>26-RECONSTRUCCIÓN DE LA CAPA DE RODADURA DE LA AUTOPISTA JUAN PABLO DUARTE</t>
  </si>
  <si>
    <t>01-CONSTRUCCIÓN  DEL LABORATORIO REGIONAL DE SALUD PÚBLICA EN AZUA DE COMPOSTELA</t>
  </si>
  <si>
    <t>09-GESTION DE LA PARTE ALTA Y MEDIA DE LA CUENCA DEL RÍO YAQUE DEL NORTE EN LA VERTIENTE NORTE DE LA CORDILLERA CENTRAL.</t>
  </si>
  <si>
    <t>21-FORTALECIMIENTO DE LA INFRAESTRUCTURA SANITARIA DEL SISTEMA NACIONAL DE SALUD EN LA REPÚBLICA DOMINICANA</t>
  </si>
  <si>
    <t>En RD$</t>
  </si>
  <si>
    <t>Row Labels</t>
  </si>
  <si>
    <t>Grand Total</t>
  </si>
  <si>
    <t>94-CONSTRUCCIÓN DE PUENTE SOBRE EL RIO LA LEONORA, CALLE MIGUEL ANGEL GARRIDO, MUNICIPIO MAIMON, PROVINCIA MONSEÑOR NOUEL</t>
  </si>
  <si>
    <t>74-RECONSTRUCCIÓN DEL PARQUE ANACAONA, MUNICIPIO DE CONSTANZA, PROVINCIA LA VEGA</t>
  </si>
  <si>
    <t>71-CONSTRUCCIÓN PLAZA DE VENDEDORES PLAYA TECO, DISTRITO MUNICIPAL MAIMÓN, PROVINCIA PUERTO PLATA</t>
  </si>
  <si>
    <t>72-MEJORAMIENTO  ENTORNOS  BALNEARIOS CASCADA LAS TAÍNAS Y EL TABERNÁCULO, MUNICIPIO LOS CACAOS, PROVINCIA SAN CRISTOBAL.</t>
  </si>
  <si>
    <t>73-REMODELACIÓN INSTITUTO DE FORMACIÓN TURÍSTICA DEL CARIBE (IFTC), MUNICIPIO SAN CRISTÓBAL, PROVINCIA SAN CRISTÓBAL.</t>
  </si>
  <si>
    <t>Proyectos de inversión*</t>
  </si>
  <si>
    <t>Cifras preliminares.</t>
  </si>
  <si>
    <t>*Exclusivamente los proyectos que son inversión pública.</t>
  </si>
  <si>
    <t>27-CONSTRUCCIÓN INFRAESTRUCTURA DEPORTIVA PARA BEISBOL SANTO DOMINGO OESTE, PROVINCIA SANTO DOMINGO</t>
  </si>
  <si>
    <t xml:space="preserve">      Ejecución 1ro de enero - 13 de junio de 2025 (fecha de imputación)</t>
  </si>
  <si>
    <t>Ejecución 1ro de enero - 16 de junio 2025 (fecha de registro)</t>
  </si>
  <si>
    <t>Ejecución 1ro de enero - 13 de junio de 2025*</t>
  </si>
  <si>
    <t>* Fecha de imputación al 13 de junio de 2025 y fecha de registro al 16 de junio de 2025. La fecha de imputación representa los gastos o ingresos en el momento de su ejecución, mientras que la fecha de registro representa el momento de su registro en el sistema, en la medida que se van regularizando los pagos.</t>
  </si>
  <si>
    <t>Se utilizó el PIB del Panorama Macroeconómico actualizado al 9 de junio 2025, elaborado por el Ministerio de Economía Planificación y Desarrollo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</si>
</sst>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 numFmtId="179" formatCode="#,##0.0_);\(#,##0.0\)"/>
  </numFmts>
  <fonts count="62">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sz val="11"/>
      <color theme="1"/>
      <name val="Avenir Next LT Pro"/>
      <family val="2"/>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2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right/>
      <top style="thin">
        <color theme="4" tint="0.39997558519241921"/>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12">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3" fillId="0" borderId="0" xfId="0" applyFont="1" applyAlignment="1">
      <alignment horizontal="center" vertical="center" wrapText="1" readingOrder="1"/>
    </xf>
    <xf numFmtId="0" fontId="40" fillId="0" borderId="0" xfId="0" applyFont="1"/>
    <xf numFmtId="0" fontId="45" fillId="0" borderId="0" xfId="0" applyFont="1" applyAlignment="1">
      <alignment horizontal="center" vertical="center" wrapText="1" readingOrder="1"/>
    </xf>
    <xf numFmtId="0" fontId="40" fillId="0" borderId="0" xfId="0" applyFont="1" applyAlignment="1">
      <alignment vertical="center" readingOrder="1"/>
    </xf>
    <xf numFmtId="43" fontId="40" fillId="0" borderId="0" xfId="0" applyNumberFormat="1" applyFont="1" applyAlignment="1">
      <alignment vertical="center" readingOrder="1"/>
    </xf>
    <xf numFmtId="49" fontId="46" fillId="2" borderId="0" xfId="0" applyNumberFormat="1" applyFont="1" applyFill="1" applyAlignment="1">
      <alignment horizontal="center" vertical="center"/>
    </xf>
    <xf numFmtId="0" fontId="48" fillId="2" borderId="0" xfId="0" applyFont="1" applyFill="1" applyAlignment="1">
      <alignment horizontal="center"/>
    </xf>
    <xf numFmtId="0" fontId="49" fillId="3" borderId="0" xfId="0" applyFont="1" applyFill="1" applyAlignment="1">
      <alignment horizontal="center" wrapText="1"/>
    </xf>
    <xf numFmtId="0" fontId="49" fillId="3" borderId="22" xfId="0" applyFont="1" applyFill="1" applyBorder="1" applyAlignment="1">
      <alignment horizontal="center" wrapText="1"/>
    </xf>
    <xf numFmtId="0" fontId="40" fillId="0" borderId="19" xfId="0" applyFont="1" applyBorder="1"/>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0" fontId="46" fillId="2" borderId="0" xfId="0" applyFont="1" applyFill="1" applyAlignment="1">
      <alignment horizontal="center"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1" xfId="749" applyNumberFormat="1" applyFont="1" applyFill="1" applyBorder="1" applyAlignment="1">
      <alignment vertical="center"/>
    </xf>
    <xf numFmtId="176" fontId="50" fillId="5" borderId="0" xfId="436" applyNumberFormat="1" applyFont="1" applyFill="1" applyAlignment="1">
      <alignment horizontal="left" vertical="center"/>
    </xf>
    <xf numFmtId="176" fontId="50" fillId="5" borderId="0" xfId="856" applyNumberFormat="1" applyFont="1" applyFill="1" applyAlignment="1">
      <alignment vertical="center"/>
    </xf>
    <xf numFmtId="0" fontId="51" fillId="0" borderId="0" xfId="0" applyFont="1" applyAlignment="1">
      <alignment horizontal="left" vertical="center"/>
    </xf>
    <xf numFmtId="0" fontId="59" fillId="4" borderId="20" xfId="919" applyFont="1" applyFill="1" applyBorder="1" applyAlignment="1">
      <alignment vertical="center"/>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2" fillId="42" borderId="28" xfId="864" applyFont="1" applyFill="1" applyBorder="1" applyAlignment="1">
      <alignment horizontal="left" vertical="center"/>
    </xf>
    <xf numFmtId="176" fontId="52" fillId="42" borderId="28" xfId="864" applyNumberFormat="1" applyFont="1" applyFill="1" applyBorder="1" applyAlignment="1">
      <alignment vertical="center"/>
    </xf>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0" fontId="60" fillId="0" borderId="0" xfId="749" applyFont="1"/>
    <xf numFmtId="176" fontId="51" fillId="0" borderId="0" xfId="0" applyNumberFormat="1" applyFont="1" applyAlignment="1">
      <alignment horizontal="left" indent="2"/>
    </xf>
    <xf numFmtId="176" fontId="51" fillId="0" borderId="0" xfId="0" applyNumberFormat="1" applyFont="1"/>
    <xf numFmtId="176" fontId="51" fillId="0" borderId="0" xfId="0" applyNumberFormat="1" applyFont="1" applyAlignment="1">
      <alignment horizontal="left" indent="3"/>
    </xf>
    <xf numFmtId="0" fontId="61" fillId="0" borderId="0" xfId="0" applyFont="1"/>
    <xf numFmtId="0" fontId="61" fillId="0" borderId="0" xfId="0" applyFont="1" applyAlignment="1">
      <alignment horizontal="left"/>
    </xf>
    <xf numFmtId="176" fontId="61" fillId="0" borderId="0" xfId="0" applyNumberFormat="1" applyFont="1"/>
    <xf numFmtId="0" fontId="61" fillId="0" borderId="0" xfId="0" applyFont="1" applyAlignment="1">
      <alignment horizontal="left" indent="1"/>
    </xf>
    <xf numFmtId="0" fontId="61" fillId="0" borderId="0" xfId="0" applyFont="1" applyAlignment="1">
      <alignment horizontal="left" indent="2"/>
    </xf>
    <xf numFmtId="0" fontId="61" fillId="0" borderId="0" xfId="0" applyFont="1" applyAlignment="1">
      <alignment horizontal="left" indent="3"/>
    </xf>
    <xf numFmtId="0" fontId="61" fillId="0" borderId="0" xfId="0" pivotButton="1" applyFont="1"/>
    <xf numFmtId="175" fontId="51" fillId="2" borderId="0" xfId="788" applyNumberFormat="1" applyFont="1" applyFill="1" applyBorder="1" applyAlignment="1">
      <alignment horizontal="right" vertical="center"/>
    </xf>
    <xf numFmtId="176" fontId="51" fillId="0" borderId="0" xfId="0" applyNumberFormat="1" applyFont="1" applyAlignment="1">
      <alignment horizontal="left" vertical="center" indent="3"/>
    </xf>
    <xf numFmtId="179" fontId="50" fillId="4" borderId="20" xfId="1" applyNumberFormat="1" applyFont="1" applyFill="1" applyBorder="1" applyAlignment="1">
      <alignment horizontal="right" vertical="center" wrapText="1"/>
    </xf>
    <xf numFmtId="165" fontId="55" fillId="4" borderId="20" xfId="1" applyNumberFormat="1" applyFont="1" applyFill="1" applyBorder="1" applyAlignment="1">
      <alignment horizontal="right" vertical="center" wrapText="1"/>
    </xf>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4" xfId="0" applyFont="1" applyFill="1" applyBorder="1" applyAlignment="1">
      <alignment horizontal="center" vertic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49" fontId="47" fillId="2" borderId="0" xfId="749" applyNumberFormat="1" applyFont="1" applyFill="1" applyAlignment="1">
      <alignment horizontal="center" vertical="center"/>
    </xf>
    <xf numFmtId="0" fontId="48" fillId="2" borderId="0" xfId="749" applyFont="1" applyFill="1" applyAlignment="1">
      <alignment horizontal="center" vertical="center"/>
    </xf>
    <xf numFmtId="176" fontId="58" fillId="3" borderId="0" xfId="856" applyNumberFormat="1"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176" fontId="58" fillId="3" borderId="0" xfId="436" applyNumberFormat="1" applyFont="1" applyFill="1" applyAlignment="1">
      <alignment horizontal="center" vertical="center"/>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7" xfId="919" applyFont="1" applyFill="1" applyBorder="1" applyAlignment="1">
      <alignment horizontal="center" vertical="center" wrapText="1"/>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3">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8020898"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5</xdr:col>
      <xdr:colOff>1259205</xdr:colOff>
      <xdr:row>2</xdr:row>
      <xdr:rowOff>238035</xdr:rowOff>
    </xdr:from>
    <xdr:to>
      <xdr:col>7</xdr:col>
      <xdr:colOff>760680</xdr:colOff>
      <xdr:row>6</xdr:row>
      <xdr:rowOff>17418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060180" y="866685"/>
          <a:ext cx="1616025" cy="846183"/>
        </a:xfrm>
        <a:prstGeom prst="rect">
          <a:avLst/>
        </a:prstGeom>
      </xdr:spPr>
    </xdr:pic>
    <xdr:clientData/>
  </xdr:twoCellAnchor>
  <xdr:twoCellAnchor editAs="oneCell">
    <xdr:from>
      <xdr:col>0</xdr:col>
      <xdr:colOff>791664</xdr:colOff>
      <xdr:row>2</xdr:row>
      <xdr:rowOff>265045</xdr:rowOff>
    </xdr:from>
    <xdr:to>
      <xdr:col>2</xdr:col>
      <xdr:colOff>113974</xdr:colOff>
      <xdr:row>5</xdr:row>
      <xdr:rowOff>213292</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91664" y="893695"/>
          <a:ext cx="1655935" cy="7921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9</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396240</xdr:colOff>
      <xdr:row>5</xdr:row>
      <xdr:rowOff>209092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3</xdr:col>
      <xdr:colOff>554145</xdr:colOff>
      <xdr:row>3</xdr:row>
      <xdr:rowOff>30692</xdr:rowOff>
    </xdr:from>
    <xdr:to>
      <xdr:col>4</xdr:col>
      <xdr:colOff>1126722</xdr:colOff>
      <xdr:row>7</xdr:row>
      <xdr:rowOff>19262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90077" y="853306"/>
          <a:ext cx="1783810" cy="902623"/>
        </a:xfrm>
        <a:prstGeom prst="rect">
          <a:avLst/>
        </a:prstGeom>
      </xdr:spPr>
    </xdr:pic>
    <xdr:clientData/>
  </xdr:twoCellAnchor>
  <xdr:twoCellAnchor editAs="oneCell">
    <xdr:from>
      <xdr:col>1</xdr:col>
      <xdr:colOff>186690</xdr:colOff>
      <xdr:row>3</xdr:row>
      <xdr:rowOff>139065</xdr:rowOff>
    </xdr:from>
    <xdr:to>
      <xdr:col>1</xdr:col>
      <xdr:colOff>1810616</xdr:colOff>
      <xdr:row>7</xdr:row>
      <xdr:rowOff>57997</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1348740" y="958215"/>
          <a:ext cx="1620116" cy="8619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53686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982980</xdr:colOff>
      <xdr:row>2</xdr:row>
      <xdr:rowOff>62866</xdr:rowOff>
    </xdr:from>
    <xdr:to>
      <xdr:col>4</xdr:col>
      <xdr:colOff>212092</xdr:colOff>
      <xdr:row>6</xdr:row>
      <xdr:rowOff>17179</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583805" y="691516"/>
          <a:ext cx="1768477" cy="859188"/>
        </a:xfrm>
        <a:prstGeom prst="rect">
          <a:avLst/>
        </a:prstGeom>
      </xdr:spPr>
    </xdr:pic>
    <xdr:clientData/>
  </xdr:twoCellAnchor>
  <xdr:twoCellAnchor editAs="oneCell">
    <xdr:from>
      <xdr:col>0</xdr:col>
      <xdr:colOff>811530</xdr:colOff>
      <xdr:row>2</xdr:row>
      <xdr:rowOff>133350</xdr:rowOff>
    </xdr:from>
    <xdr:to>
      <xdr:col>1</xdr:col>
      <xdr:colOff>624840</xdr:colOff>
      <xdr:row>6</xdr:row>
      <xdr:rowOff>54561</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11530" y="762000"/>
          <a:ext cx="1836420" cy="8127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97155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624840</xdr:colOff>
      <xdr:row>2</xdr:row>
      <xdr:rowOff>129541</xdr:rowOff>
    </xdr:from>
    <xdr:to>
      <xdr:col>4</xdr:col>
      <xdr:colOff>3368</xdr:colOff>
      <xdr:row>6</xdr:row>
      <xdr:rowOff>211455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387715" y="758191"/>
          <a:ext cx="1664528" cy="906779"/>
        </a:xfrm>
        <a:prstGeom prst="rect">
          <a:avLst/>
        </a:prstGeom>
      </xdr:spPr>
    </xdr:pic>
    <xdr:clientData/>
  </xdr:twoCellAnchor>
  <xdr:twoCellAnchor editAs="oneCell">
    <xdr:from>
      <xdr:col>0</xdr:col>
      <xdr:colOff>683895</xdr:colOff>
      <xdr:row>3</xdr:row>
      <xdr:rowOff>40005</xdr:rowOff>
    </xdr:from>
    <xdr:to>
      <xdr:col>1</xdr:col>
      <xdr:colOff>1656130</xdr:colOff>
      <xdr:row>7</xdr:row>
      <xdr:rowOff>95250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683895" y="849630"/>
          <a:ext cx="1770430" cy="9220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1</xdr:col>
      <xdr:colOff>192405</xdr:colOff>
      <xdr:row>2</xdr:row>
      <xdr:rowOff>173356</xdr:rowOff>
    </xdr:from>
    <xdr:to>
      <xdr:col>2</xdr:col>
      <xdr:colOff>1313914</xdr:colOff>
      <xdr:row>7</xdr:row>
      <xdr:rowOff>20956</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982980" y="802006"/>
          <a:ext cx="1767304" cy="895350"/>
        </a:xfrm>
        <a:prstGeom prst="rect">
          <a:avLst/>
        </a:prstGeom>
      </xdr:spPr>
    </xdr:pic>
    <xdr:clientData/>
  </xdr:twoCellAnchor>
  <xdr:twoCellAnchor editAs="oneCell">
    <xdr:from>
      <xdr:col>3</xdr:col>
      <xdr:colOff>1110615</xdr:colOff>
      <xdr:row>3</xdr:row>
      <xdr:rowOff>7621</xdr:rowOff>
    </xdr:from>
    <xdr:to>
      <xdr:col>5</xdr:col>
      <xdr:colOff>15240</xdr:colOff>
      <xdr:row>7</xdr:row>
      <xdr:rowOff>154305</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8787765" y="817246"/>
          <a:ext cx="1828800" cy="10134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12</xdr:row>
      <xdr:rowOff>55245</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23850" cy="2703195"/>
        </a:xfrm>
        <a:prstGeom prst="rect">
          <a:avLst/>
        </a:prstGeom>
      </xdr:spPr>
    </xdr:pic>
    <xdr:clientData/>
  </xdr:twoCellAnchor>
  <xdr:twoCellAnchor editAs="oneCell">
    <xdr:from>
      <xdr:col>1</xdr:col>
      <xdr:colOff>590550</xdr:colOff>
      <xdr:row>1</xdr:row>
      <xdr:rowOff>150495</xdr:rowOff>
    </xdr:from>
    <xdr:to>
      <xdr:col>2</xdr:col>
      <xdr:colOff>1866900</xdr:colOff>
      <xdr:row>5</xdr:row>
      <xdr:rowOff>190500</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196340" y="512445"/>
          <a:ext cx="1889760" cy="897255"/>
        </a:xfrm>
        <a:prstGeom prst="rect">
          <a:avLst/>
        </a:prstGeom>
      </xdr:spPr>
    </xdr:pic>
    <xdr:clientData/>
  </xdr:twoCellAnchor>
  <xdr:twoCellAnchor editAs="oneCell">
    <xdr:from>
      <xdr:col>3</xdr:col>
      <xdr:colOff>70402</xdr:colOff>
      <xdr:row>1</xdr:row>
      <xdr:rowOff>167642</xdr:rowOff>
    </xdr:from>
    <xdr:to>
      <xdr:col>4</xdr:col>
      <xdr:colOff>758770</xdr:colOff>
      <xdr:row>5</xdr:row>
      <xdr:rowOff>205740</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1144250" y="532077"/>
          <a:ext cx="1823085" cy="8994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498263</xdr:colOff>
      <xdr:row>2</xdr:row>
      <xdr:rowOff>144781</xdr:rowOff>
    </xdr:from>
    <xdr:to>
      <xdr:col>5</xdr:col>
      <xdr:colOff>133352</xdr:colOff>
      <xdr:row>7</xdr:row>
      <xdr:rowOff>56304</xdr:rowOff>
    </xdr:to>
    <xdr:pic>
      <xdr:nvPicPr>
        <xdr:cNvPr id="3" name="Imagen 3">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8632613" y="897256"/>
          <a:ext cx="1692489" cy="987848"/>
        </a:xfrm>
        <a:prstGeom prst="rect">
          <a:avLst/>
        </a:prstGeom>
      </xdr:spPr>
    </xdr:pic>
    <xdr:clientData/>
  </xdr:twoCellAnchor>
  <xdr:twoCellAnchor editAs="oneCell">
    <xdr:from>
      <xdr:col>0</xdr:col>
      <xdr:colOff>536366</xdr:colOff>
      <xdr:row>3</xdr:row>
      <xdr:rowOff>37256</xdr:rowOff>
    </xdr:from>
    <xdr:to>
      <xdr:col>2</xdr:col>
      <xdr:colOff>476250</xdr:colOff>
      <xdr:row>6</xdr:row>
      <xdr:rowOff>211666</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536366" y="980231"/>
          <a:ext cx="1463884" cy="82211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342900</xdr:colOff>
      <xdr:row>7</xdr:row>
      <xdr:rowOff>92498</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42900" cy="1763818"/>
        </a:xfrm>
        <a:prstGeom prst="rect">
          <a:avLst/>
        </a:prstGeom>
      </xdr:spPr>
    </xdr:pic>
    <xdr:clientData/>
  </xdr:twoCellAnchor>
  <xdr:twoCellAnchor editAs="oneCell">
    <xdr:from>
      <xdr:col>0</xdr:col>
      <xdr:colOff>778359</xdr:colOff>
      <xdr:row>4</xdr:row>
      <xdr:rowOff>5050</xdr:rowOff>
    </xdr:from>
    <xdr:to>
      <xdr:col>1</xdr:col>
      <xdr:colOff>1749735</xdr:colOff>
      <xdr:row>7</xdr:row>
      <xdr:rowOff>211788</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768834" y="995650"/>
          <a:ext cx="1752426" cy="892538"/>
        </a:xfrm>
        <a:prstGeom prst="rect">
          <a:avLst/>
        </a:prstGeom>
      </xdr:spPr>
    </xdr:pic>
    <xdr:clientData/>
  </xdr:twoCellAnchor>
  <xdr:twoCellAnchor editAs="oneCell">
    <xdr:from>
      <xdr:col>5</xdr:col>
      <xdr:colOff>1215178</xdr:colOff>
      <xdr:row>3</xdr:row>
      <xdr:rowOff>78771</xdr:rowOff>
    </xdr:from>
    <xdr:to>
      <xdr:col>7</xdr:col>
      <xdr:colOff>20964</xdr:colOff>
      <xdr:row>7</xdr:row>
      <xdr:rowOff>95250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2232428" y="883104"/>
          <a:ext cx="1673869" cy="8948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5825.404934027778" createdVersion="8" refreshedVersion="8" minRefreshableVersion="3" recordCount="14495" xr:uid="{17292A9B-66F4-47BA-A1D4-1FDFB2A0BEA6}">
  <cacheSource type="worksheet">
    <worksheetSource ref="A1:T14496" sheet="Hoja2" r:id="rId2"/>
  </cacheSource>
  <cacheFields count="20">
    <cacheField name="COD_PERIODO" numFmtId="0">
      <sharedItems/>
    </cacheField>
    <cacheField name="INSTITUCIONAL" numFmtId="0">
      <sharedItems containsBlank="1" count="8">
        <s v="1.1.1.1.1 - Administración central"/>
        <s v="1.1.1.1.2 - Instituciones públicas descentralizadas y autónomas no financieras"/>
        <s v="1.1.1.1.3 - Instituciones de la seguridad social"/>
        <s v="1.1.2.1.1 - Empresas públicas no financieras"/>
        <s v="1.2.2.3.0 - Auxiliares Financieros"/>
        <s v="1.2.2.1.1 - Instituciones públicas financieras no monetarias"/>
        <s v="1.2.1.1.1 - Instituciones públicas financieras monetarias"/>
        <m/>
      </sharedItems>
    </cacheField>
    <cacheField name="TIPO" numFmtId="0">
      <sharedItems containsBlank="1" count="3">
        <s v="2 - GASTOS"/>
        <s v="4 - Aplicaciones financieras"/>
        <m/>
      </sharedItems>
    </cacheField>
    <cacheField name="ECO_TITULO" numFmtId="0">
      <sharedItems containsBlank="1" count="4">
        <s v="2.1 - Gastos corrientes"/>
        <s v="2.2 - Gastos de capital"/>
        <s v="3.2 - Aplicaciones financieras"/>
        <m/>
      </sharedItems>
    </cacheField>
    <cacheField name="ECO_SUBTITULO" numFmtId="0">
      <sharedItems containsBlank="1" count="18">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2.2.7 - Inversiones financieras realizadas con fines de política"/>
        <s v="2.1.1 - Gastos de explotación"/>
        <m/>
      </sharedItems>
    </cacheField>
    <cacheField name="PODER_Y_ORGANISMO" numFmtId="0">
      <sharedItems containsBlank="1"/>
    </cacheField>
    <cacheField name="CAPITULO" numFmtId="0">
      <sharedItems containsBlank="1"/>
    </cacheField>
    <cacheField name="UNIDAD_EJECUTORA" numFmtId="0">
      <sharedItems containsBlank="1"/>
    </cacheField>
    <cacheField name="FINALIDAD" numFmtId="0">
      <sharedItems containsBlank="1"/>
    </cacheField>
    <cacheField name="FUNCION" numFmtId="0">
      <sharedItems containsBlank="1"/>
    </cacheField>
    <cacheField name="SUB_FUNCION" numFmtId="0">
      <sharedItems containsBlank="1"/>
    </cacheField>
    <cacheField name="CONCEPTO" numFmtId="0">
      <sharedItems containsBlank="1"/>
    </cacheField>
    <cacheField name="CUENTA" numFmtId="0">
      <sharedItems containsBlank="1"/>
    </cacheField>
    <cacheField name="TIP_INVERSION_PUBLICA" numFmtId="0">
      <sharedItems containsBlank="1"/>
    </cacheField>
    <cacheField name="PROYECTO" numFmtId="0">
      <sharedItems containsBlank="1"/>
    </cacheField>
    <cacheField name="FUENTE_FINANCIAMIENTO" numFmtId="0">
      <sharedItems containsBlank="1"/>
    </cacheField>
    <cacheField name="PRY_COD_SNIP" numFmtId="0">
      <sharedItems containsBlank="1" containsMixedTypes="1" containsNumber="1" containsInteger="1" minValue="2451" maxValue="17003"/>
    </cacheField>
    <cacheField name="PROVINCIA" numFmtId="0">
      <sharedItems containsBlank="1"/>
    </cacheField>
    <cacheField name="Suma de INICIAL" numFmtId="0">
      <sharedItems containsSemiMixedTypes="0" containsString="0" containsNumber="1" containsInteger="1" minValue="0" maxValue="2561823184729"/>
    </cacheField>
    <cacheField name="Suma de DEVENGADO" numFmtId="0">
      <sharedItems containsSemiMixedTypes="0" containsString="0" containsNumber="1" minValue="0" maxValue="846036242747.3089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495">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blank)"/>
    <s v="99 - MULTIPROVINCIAL"/>
    <n v="1333108528"/>
    <n v="666554274"/>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blank)"/>
    <s v="99 - MULTIPROVINCIAL"/>
    <n v="122200000"/>
    <n v="61099998"/>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blank)"/>
    <s v="99 - MULTIPROVINCIAL"/>
    <n v="31226000"/>
    <n v="15612996"/>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blank)"/>
    <s v="99 - MULTIPROVINCIAL"/>
    <n v="3000000"/>
    <n v="150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blank)"/>
    <s v="99 - MULTIPROVINCIAL"/>
    <n v="410945786"/>
    <n v="205472880"/>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blank)"/>
    <s v="99 - MULTIPROVINCIAL"/>
    <n v="38190000"/>
    <n v="18845004"/>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blank)"/>
    <s v="99 - MULTIPROVINCIAL"/>
    <n v="53000000"/>
    <n v="26500002"/>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blank)"/>
    <s v="99 - MULTIPROVINCIAL"/>
    <n v="34076000"/>
    <n v="17038002"/>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blank)"/>
    <s v="99 - MULTIPROVINCIAL"/>
    <n v="6700000"/>
    <n v="3349998"/>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blank)"/>
    <s v="99 - MULTIPROVINCIAL"/>
    <n v="35287374"/>
    <n v="17643678"/>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blank)"/>
    <s v="99 - MULTIPROVINCIAL"/>
    <n v="107650000"/>
    <n v="53825004"/>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44900000"/>
    <n v="22450002"/>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blank)"/>
    <s v="99 - MULTIPROVINCIAL"/>
    <n v="38675000"/>
    <n v="16800030"/>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blank)"/>
    <s v="99 - MULTIPROVINCIAL"/>
    <n v="55000000"/>
    <n v="19537494"/>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blank)"/>
    <s v="99 - MULTIPROVINCIAL"/>
    <n v="10600000"/>
    <n v="4300002"/>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blank)"/>
    <s v="99 - MULTIPROVINCIAL"/>
    <n v="2500000"/>
    <n v="1249998"/>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blank)"/>
    <s v="99 - MULTIPROVINCIAL"/>
    <n v="9000000"/>
    <n v="4500006"/>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blank)"/>
    <s v="99 - MULTIPROVINCIAL"/>
    <n v="600000"/>
    <n v="30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blank)"/>
    <s v="99 - MULTIPROVINCIAL"/>
    <n v="3850000"/>
    <n v="1925004"/>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blank)"/>
    <s v="99 - MULTIPROVINCIAL"/>
    <n v="3025000"/>
    <n v="1512504"/>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blank)"/>
    <s v="99 - MULTIPROVINCIAL"/>
    <n v="40795436"/>
    <n v="20397714"/>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blank)"/>
    <s v="99 - MULTIPROVINCIAL"/>
    <n v="12700000"/>
    <n v="6350010"/>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blank)"/>
    <s v="99 - MULTIPROVINCIAL"/>
    <n v="2139712301"/>
    <n v="1078630716.6599998"/>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blank)"/>
    <s v="99 - MULTIPROVINCIAL"/>
    <n v="127424355"/>
    <n v="60688229"/>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blank)"/>
    <s v="99 - MULTIPROVINCIAL"/>
    <n v="220723990"/>
    <n v="129034449.84"/>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blank)"/>
    <s v="99 - MULTIPROVINCIAL"/>
    <n v="432302000"/>
    <n v="282587623.65999997"/>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blank)"/>
    <s v="99 - MULTIPROVINCIAL"/>
    <n v="592089113"/>
    <n v="297885737.46000004"/>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blank)"/>
    <s v="99 - MULTIPROVINCIAL"/>
    <n v="69594859"/>
    <n v="39246253.359999999"/>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blank)"/>
    <s v="99 - MULTIPROVINCIAL"/>
    <n v="185365938"/>
    <n v="79650769.090000004"/>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blank)"/>
    <s v="99 - MULTIPROVINCIAL"/>
    <n v="218000000"/>
    <n v="91624458.659999967"/>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blank)"/>
    <s v="99 - MULTIPROVINCIAL"/>
    <n v="19197060"/>
    <n v="15296655.23"/>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blank)"/>
    <s v="99 - MULTIPROVINCIAL"/>
    <n v="45620855"/>
    <n v="18892928.07"/>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blank)"/>
    <s v="99 - MULTIPROVINCIAL"/>
    <n v="333125468"/>
    <n v="152132302.75"/>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64218202"/>
    <n v="29636557.839999996"/>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blank)"/>
    <s v="99 - MULTIPROVINCIAL"/>
    <n v="200804543"/>
    <n v="154388981.75"/>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blank)"/>
    <s v="99 - MULTIPROVINCIAL"/>
    <n v="68000000"/>
    <n v="39056286.07"/>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blank)"/>
    <s v="99 - MULTIPROVINCIAL"/>
    <n v="2300000"/>
    <n v="801831.7699999999"/>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blank)"/>
    <s v="99 - MULTIPROVINCIAL"/>
    <n v="10823000"/>
    <n v="6203885"/>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blank)"/>
    <s v="99 - MULTIPROVINCIAL"/>
    <n v="10000000"/>
    <n v="1874774.33"/>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blank)"/>
    <s v="99 - MULTIPROVINCIAL"/>
    <n v="10600000"/>
    <n v="3351362.52"/>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blank)"/>
    <s v="99 - MULTIPROVINCIAL"/>
    <n v="1330747"/>
    <n v="914993.25"/>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blank)"/>
    <s v="99 - MULTIPROVINCIAL"/>
    <n v="116324750"/>
    <n v="58889463.360000007"/>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blank)"/>
    <s v="99 - MULTIPROVINCIAL"/>
    <n v="25600000"/>
    <n v="10333223.19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blank)"/>
    <s v="99 - MULTIPROVINCIAL"/>
    <n v="562197947"/>
    <n v="210500539.7599999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blank)"/>
    <s v="99 - MULTIPROVINCIAL"/>
    <n v="23000000"/>
    <n v="7262811.469999999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blank)"/>
    <s v="99 - MULTIPROVINCIAL"/>
    <n v="2400000"/>
    <n v="678422.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blank)"/>
    <s v="99 - MULTIPROVINCIAL"/>
    <n v="40000000"/>
    <n v="13416207.5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blank)"/>
    <s v="99 - MULTIPROVINCIAL"/>
    <n v="65328536"/>
    <n v="31993911.87999999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blank)"/>
    <s v="99 - MULTIPROVINCIAL"/>
    <n v="9060000"/>
    <n v="4776855.5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blank)"/>
    <s v="99 - MULTIPROVINCIAL"/>
    <n v="2000000"/>
    <n v="432331.4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blank)"/>
    <s v="99 - MULTIPROVINCIAL"/>
    <n v="3450000"/>
    <n v="1911635.999999999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blank)"/>
    <s v="99 - MULTIPROVINCIAL"/>
    <n v="40030000"/>
    <n v="15912443.5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blank)"/>
    <s v="99 - MULTIPROVINCIAL"/>
    <n v="13553000"/>
    <n v="10377986.04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blank)"/>
    <s v="99 - MULTIPROVINCIAL"/>
    <n v="17550000"/>
    <n v="6091512.410000001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40000"/>
    <n v="3705988.840000000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5000000"/>
    <n v="313797.8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blank)"/>
    <s v="99 - MULTIPROVINCIAL"/>
    <n v="3850000"/>
    <n v="1175240.159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blank)"/>
    <s v="99 - MULTIPROVINCIAL"/>
    <n v="1590000"/>
    <n v="856405.7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blank)"/>
    <s v="99 - MULTIPROVINCIAL"/>
    <n v="700000"/>
    <n v="16568.3300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blank)"/>
    <s v="99 - MULTIPROVINCIAL"/>
    <n v="2600000"/>
    <n v="960503.6599999999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blank)"/>
    <s v="99 - MULTIPROVINCIAL"/>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blank)"/>
    <s v="99 - MULTIPROVINCIAL"/>
    <n v="665000"/>
    <n v="36389.05000000000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405000"/>
    <n v="29695.2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765000"/>
    <n v="1547900.9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blank)"/>
    <s v="99 - MULTIPROVINCIAL"/>
    <n v="4710000"/>
    <n v="9059313.2100000009"/>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blank)"/>
    <s v="99 - MULTIPROVINCIAL"/>
    <n v="1722893014"/>
    <n v="783426681.09000003"/>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blank)"/>
    <s v="99 - MULTIPROVINCIAL"/>
    <n v="645138837"/>
    <n v="138592468.78"/>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2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0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32974626"/>
    <n v="113099353.67999996"/>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blank)"/>
    <s v="99 - MULTIPROVINCIAL"/>
    <n v="25275008"/>
    <n v="12028111.5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606243"/>
    <n v="6338853.650000000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blank)"/>
    <s v="99 - MULTIPROVINCIAL"/>
    <n v="27000000"/>
    <n v="6769932.900000000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1150000"/>
    <n v="440108.4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blank)"/>
    <s v="99 - MULTIPROVINCIAL"/>
    <n v="81687572"/>
    <n v="4121478.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blank)"/>
    <s v="99 - MULTIPROVINCIAL"/>
    <n v="32615694"/>
    <n v="9506470.4199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458000"/>
    <n v="2944570.82"/>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7408953"/>
    <n v="23958222.389999997"/>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267359"/>
    <n v="12944160.21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804000"/>
    <n v="1575331.699999999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blank)"/>
    <s v="99 - MULTIPROVINCIAL"/>
    <n v="1595200"/>
    <n v="186657.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blank)"/>
    <s v="99 - MULTIPROVINCIAL"/>
    <n v="4983733"/>
    <n v="1053201.6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blank)"/>
    <s v="99 - MULTIPROVINCIAL"/>
    <n v="1487565"/>
    <n v="22803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blank)"/>
    <s v="99 - MULTIPROVINCIAL"/>
    <n v="1350968"/>
    <n v="1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91014"/>
    <n v="53989.4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6923002"/>
    <n v="10759543.98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14030357"/>
    <n v="3745507.55"/>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3 - PAPEL, CARTÓN E IMPRES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blank)"/>
    <s v="99 - MULTIPROVINCIAL"/>
    <n v="0"/>
    <n v="0"/>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blank)"/>
    <s v="99 - MULTIPROVINCIAL"/>
    <n v="361977745"/>
    <n v="165297770.79000002"/>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blank)"/>
    <s v="99 - MULTIPROVINCIAL"/>
    <n v="87624730"/>
    <n v="40026968.369999997"/>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blank)"/>
    <s v="99 - MULTIPROVINCIAL"/>
    <n v="52252357"/>
    <n v="25143502.93"/>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blank)"/>
    <s v="99 - MULTIPROVINCIAL"/>
    <n v="13275001"/>
    <n v="7532972.4100000001"/>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blank)"/>
    <s v="99 - MULTIPROVINCIAL"/>
    <n v="19899724"/>
    <n v="2540116.7599999998"/>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blank)"/>
    <s v="99 - MULTIPROVINCIAL"/>
    <n v="3204860"/>
    <n v="1369400"/>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blank)"/>
    <s v="99 - MULTIPROVINCIAL"/>
    <n v="10247000"/>
    <n v="1480500"/>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blank)"/>
    <s v="99 - MULTIPROVINCIAL"/>
    <n v="26910000"/>
    <n v="9462106.0199999996"/>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blank)"/>
    <s v="99 - MULTIPROVINCIAL"/>
    <n v="7200000"/>
    <n v="6214801.7599999998"/>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blank)"/>
    <s v="99 - MULTIPROVINCIAL"/>
    <n v="6500000"/>
    <n v="209566.18"/>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blank)"/>
    <s v="99 - MULTIPROVINCIAL"/>
    <n v="34161000"/>
    <n v="1693099.99"/>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blank)"/>
    <s v="99 - MULTIPROVINCIAL"/>
    <n v="8286250"/>
    <n v="97500"/>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blank)"/>
    <s v="99 - MULTIPROVINCIAL"/>
    <n v="6967648"/>
    <n v="409495.56"/>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blank)"/>
    <s v="99 - MULTIPROVINCIAL"/>
    <n v="19007180"/>
    <n v="2089896.8099999998"/>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blank)"/>
    <s v="99 - MULTIPROVINCIAL"/>
    <n v="6163300"/>
    <n v="170548.76"/>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blank)"/>
    <s v="99 - MULTIPROVINCIAL"/>
    <n v="16000"/>
    <n v="0"/>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blank)"/>
    <s v="99 - MULTIPROVINCIAL"/>
    <n v="315000"/>
    <n v="0"/>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blank)"/>
    <s v="99 - MULTIPROVINCIAL"/>
    <n v="3387000"/>
    <n v="0"/>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blank)"/>
    <s v="99 - MULTIPROVINCIAL"/>
    <n v="16838810"/>
    <n v="2807708.71"/>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blank)"/>
    <s v="99 - MULTIPROVINCIAL"/>
    <n v="20403255"/>
    <n v="781837.79999999993"/>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blank)"/>
    <s v="99 - MULTIPROVINCIAL"/>
    <n v="508651386"/>
    <n v="228818311.87999997"/>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blank)"/>
    <s v="99 - MULTIPROVINCIAL"/>
    <n v="143057400"/>
    <n v="58473437.75"/>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blank)"/>
    <s v="99 - MULTIPROVINCIAL"/>
    <n v="69227340"/>
    <n v="34349616.749999993"/>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blank)"/>
    <s v="99 - MULTIPROVINCIAL"/>
    <n v="68271954"/>
    <n v="31290332.800000004"/>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blank)"/>
    <s v="99 - MULTIPROVINCIAL"/>
    <n v="13266899"/>
    <n v="4317788.51"/>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blank)"/>
    <s v="99 - MULTIPROVINCIAL"/>
    <n v="17766560"/>
    <n v="5509574.5600000005"/>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blank)"/>
    <s v="99 - MULTIPROVINCIAL"/>
    <n v="4527500"/>
    <n v="251485.77"/>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blank)"/>
    <s v="99 - MULTIPROVINCIAL"/>
    <n v="30630790"/>
    <n v="3874614.74"/>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blank)"/>
    <s v="99 - MULTIPROVINCIAL"/>
    <n v="13720000"/>
    <n v="9697924.0999999978"/>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8133771"/>
    <n v="2015619.31"/>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blank)"/>
    <s v="99 - MULTIPROVINCIAL"/>
    <n v="49508428"/>
    <n v="11003101.760000002"/>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blank)"/>
    <s v="99 - MULTIPROVINCIAL"/>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blank)"/>
    <s v="99 - MULTIPROVINCIAL"/>
    <n v="9797600"/>
    <n v="1367643.75"/>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blank)"/>
    <s v="99 - MULTIPROVINCIAL"/>
    <n v="5324250"/>
    <n v="914771"/>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blank)"/>
    <s v="99 - MULTIPROVINCIAL"/>
    <n v="3895530"/>
    <n v="27317"/>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blank)"/>
    <s v="99 - MULTIPROVINCIAL"/>
    <n v="2431400"/>
    <n v="174831.40000000002"/>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blank)"/>
    <s v="99 - MULTIPROVINCIAL"/>
    <n v="390000"/>
    <n v="0"/>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blank)"/>
    <s v="99 - MULTIPROVINCIAL"/>
    <n v="1983800"/>
    <n v="320008.62"/>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blank)"/>
    <s v="99 - MULTIPROVINCIAL"/>
    <n v="4703757"/>
    <n v="16937.93"/>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blank)"/>
    <s v="99 - MULTIPROVINCIAL"/>
    <n v="18701931"/>
    <n v="4095070"/>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blank)"/>
    <s v="99 - MULTIPROVINCIAL"/>
    <n v="33830808"/>
    <n v="3053770.1499999994"/>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25 - SANTIAGO"/>
    <n v="14625000"/>
    <n v="15388714.050000001"/>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32 - SANTO DOMINGO"/>
    <n v="43875000"/>
    <n v="186585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25 - SANTIAGO"/>
    <n v="9250000"/>
    <n v="1882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32 - SANTO DOMINGO"/>
    <n v="13750000"/>
    <n v="3077763.8899999997"/>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25 - SANTIAGO"/>
    <n v="2019850"/>
    <n v="2346167.7800000003"/>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32 - SANTO DOMINGO"/>
    <n v="6059553"/>
    <n v="2828119.41"/>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25 - SANTIAGO"/>
    <n v="13210299"/>
    <n v="8450213.9700000007"/>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32 - SANTO DOMINGO"/>
    <n v="13210299"/>
    <n v="9217733.3000000007"/>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32 - SANTO DOMINGO"/>
    <n v="0"/>
    <n v="1020950"/>
  </r>
  <r>
    <s v="2025"/>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blank)"/>
    <s v="32 - SANTO DOMINGO"/>
    <n v="0"/>
    <n v="10000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25 - SANTIAGO"/>
    <n v="0"/>
    <n v="30276"/>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25 - SANTIAGO"/>
    <n v="0"/>
    <n v="489117.08"/>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25 - SANTIAGO"/>
    <n v="0"/>
    <n v="247221.8"/>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32 - SANTO DOMINGO"/>
    <n v="0"/>
    <n v="561085.19999999995"/>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32 - SANTO DOMINGO"/>
    <n v="50000000"/>
    <n v="19348.79"/>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blank)"/>
    <s v="25 - SANTIAGO"/>
    <n v="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25 - SANTIAGO"/>
    <n v="2867303"/>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32 - SANTO DOMINGO"/>
    <n v="2643384"/>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0"/>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blank)"/>
    <s v="99 - MULTIPROVINCIAL"/>
    <n v="4713232"/>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376480981"/>
    <n v="134185914.44999999"/>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blank)"/>
    <s v="99 - MULTIPROVINCIAL"/>
    <n v="0"/>
    <n v="4692472.3100000005"/>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90714446"/>
    <n v="32242068.329999998"/>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669800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841000"/>
    <n v="18889263.969999995"/>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645488.0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24897743"/>
    <n v="6024771.2700000005"/>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100000"/>
    <n v="183338"/>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blank)"/>
    <s v="99 - MULTIPROVINCIAL"/>
    <n v="8700000"/>
    <n v="2713683.7899999996"/>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2850000"/>
    <n v="1043927.73"/>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48048000"/>
    <n v="9328810.5599999968"/>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blank)"/>
    <s v="99 - MULTIPROVINCIAL"/>
    <n v="19247200"/>
    <n v="14431376.39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57200"/>
    <n v="2578951.5499999998"/>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183490"/>
    <n v="7041277.9800000004"/>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580000"/>
    <n v="8222882.789999999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94285"/>
    <n v="832156.11"/>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2800000"/>
    <n v="546421.35"/>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4450000"/>
    <n v="162604"/>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145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1500000"/>
    <n v="58111.75"/>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519964"/>
    <n v="8987325.0700000003"/>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23798622"/>
    <n v="2229887.31"/>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blank)"/>
    <s v="99 - MULTIPROVINCIAL"/>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blank)"/>
    <s v="99 - MULTIPROVINCIAL"/>
    <n v="900000"/>
    <n v="17625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blank)"/>
    <s v="99 - MULTIPROVINCIAL"/>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blank)"/>
    <s v="99 - MULTIPROVINCIAL"/>
    <n v="200000"/>
    <n v="17422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blank)"/>
    <s v="99 - MULTIPROVINCIAL"/>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blank)"/>
    <s v="99 - MULTIPROVINCIAL"/>
    <n v="15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blank)"/>
    <s v="99 - MULTIPROVINCIAL"/>
    <n v="2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blank)"/>
    <s v="99 - MULTIPROVINCIAL"/>
    <n v="600000"/>
    <n v="412528.75"/>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blank)"/>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3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blank)"/>
    <s v="99 - MULTIPROVINCIAL"/>
    <n v="12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blank)"/>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blank)"/>
    <s v="99 - MULTIPROVINCIAL"/>
    <n v="2343080"/>
    <n v="187765.3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724732189"/>
    <n v="257165358.8099999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138022420"/>
    <n v="51792496.29999997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8936400"/>
    <n v="37103725.63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103210000"/>
    <n v="41238683.70999999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9200000"/>
    <n v="889904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blank)"/>
    <s v="99 - MULTIPROVINCIAL"/>
    <n v="204000000"/>
    <n v="82672435.09999999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181750000"/>
    <n v="7592395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55688240"/>
    <n v="26177943.89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blank)"/>
    <s v="99 - MULTIPROVINCIAL"/>
    <n v="53500000"/>
    <n v="50494918.60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9750000"/>
    <n v="19638526.6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7357189"/>
    <n v="146243375.47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1017968"/>
    <n v="21849475.669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10000"/>
    <n v="38118685.46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5500000"/>
    <n v="1707621.4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8300000"/>
    <n v="676701.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2500000"/>
    <n v="85785299.24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12876476.86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430000"/>
    <n v="15990626.02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0050000"/>
    <n v="58739839.94999999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blank)"/>
    <s v="99 - MULTIPROVINCIAL"/>
    <n v="3796497018"/>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39937349"/>
    <n v="144422745.59000003"/>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blank)"/>
    <s v="99 - MULTIPROVINCIAL"/>
    <n v="32937054"/>
    <n v="11365500"/>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blank)"/>
    <s v="99 - MULTIPROVINCIAL"/>
    <n v="5300000"/>
    <n v="1895500"/>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blank)"/>
    <s v="99 - MULTIPROVINCIAL"/>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blank)"/>
    <s v="99 - MULTIPROVINCIAL"/>
    <n v="3737947"/>
    <n v="1696117.98"/>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blank)"/>
    <s v="99 - MULTIPROVINCIAL"/>
    <n v="9550000"/>
    <n v="3703369.93"/>
  </r>
  <r>
    <s v="2025"/>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blank)"/>
    <s v="99 - MULTIPROVINCIAL"/>
    <n v="0"/>
    <n v="144402.5"/>
  </r>
  <r>
    <s v="2025"/>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blank)"/>
    <s v="99 - MULTIPROVINCIAL"/>
    <n v="0"/>
    <n v="24000"/>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blank)"/>
    <s v="99 - MULTIPROVINCIAL"/>
    <n v="60000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200000"/>
    <n v="4602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blank)"/>
    <s v="99 - MULTIPROVINCIAL"/>
    <n v="600000"/>
    <n v="59934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blank)"/>
    <s v="99 - MULTIPROVINCIAL"/>
    <n v="3000000"/>
    <n v="536310"/>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blank)"/>
    <s v="99 - MULTIPROVINCIAL"/>
    <n v="300000"/>
    <n v="203196"/>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blank)"/>
    <s v="99 - MULTIPROVINCIAL"/>
    <n v="325000"/>
    <n v="283867.5"/>
  </r>
  <r>
    <s v="2025"/>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blank)"/>
    <s v="99 - MULTIPROVINCIAL"/>
    <n v="0"/>
    <n v="3717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blank)"/>
    <s v="99 - MULTIPROVINCIAL"/>
    <n v="15000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blank)"/>
    <s v="99 - MULTIPROVINCIAL"/>
    <n v="10000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blank)"/>
    <s v="99 - MULTIPROVINCIAL"/>
    <n v="7000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blank)"/>
    <s v="99 - MULTIPROVINCIAL"/>
    <n v="157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blank)"/>
    <s v="99 - MULTIPROVINCIAL"/>
    <n v="1095000"/>
    <n v="226715.76"/>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blank)"/>
    <s v="99 - MULTIPROVINCIAL"/>
    <n v="321153667"/>
    <n v="122092483.45999999"/>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blank)"/>
    <s v="99 - MULTIPROVINCIAL"/>
    <n v="60223366"/>
    <n v="23478793.859999999"/>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blank)"/>
    <s v="99 - MULTIPROVINCIAL"/>
    <n v="254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blank)"/>
    <s v="99 - MULTIPROVINCIAL"/>
    <n v="38472654"/>
    <n v="15829609.160000006"/>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blank)"/>
    <s v="99 - MULTIPROVINCIAL"/>
    <n v="26560000"/>
    <n v="11290548.789999999"/>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blank)"/>
    <s v="99 - MULTIPROVINCIAL"/>
    <n v="8350000"/>
    <n v="191975.61"/>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blank)"/>
    <s v="99 - MULTIPROVINCIAL"/>
    <n v="20000000"/>
    <n v="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blank)"/>
    <s v="99 - MULTIPROVINCIAL"/>
    <n v="7420000"/>
    <n v="225641.1"/>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blank)"/>
    <s v="99 - MULTIPROVINCIAL"/>
    <n v="105309000"/>
    <n v="76714729.709999993"/>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blank)"/>
    <s v="99 - MULTIPROVINCIAL"/>
    <n v="16800000"/>
    <n v="10058790.099999998"/>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blank)"/>
    <s v="99 - MULTIPROVINCIAL"/>
    <n v="24170000"/>
    <n v="2278141.13"/>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blank)"/>
    <s v="99 - MULTIPROVINCIAL"/>
    <n v="34100000"/>
    <n v="2869586.63"/>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blank)"/>
    <s v="99 - MULTIPROVINCIAL"/>
    <n v="7960000"/>
    <n v="5595191.5499999998"/>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blank)"/>
    <s v="99 - MULTIPROVINCIAL"/>
    <n v="3652712135"/>
    <n v="1188939067.0699999"/>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blank)"/>
    <s v="99 - MULTIPROVINCIAL"/>
    <n v="7200000"/>
    <n v="24520.400000000001"/>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blank)"/>
    <s v="99 - MULTIPROVINCIAL"/>
    <n v="3200000"/>
    <n v="965635.3"/>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blank)"/>
    <s v="99 - MULTIPROVINCIAL"/>
    <n v="10000000"/>
    <n v="0"/>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blank)"/>
    <s v="99 - MULTIPROVINCIAL"/>
    <n v="9010000"/>
    <n v="4563700.7300000004"/>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blank)"/>
    <s v="99 - MULTIPROVINCIAL"/>
    <n v="32482363"/>
    <n v="0"/>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blank)"/>
    <s v="99 - MULTIPROVINCIAL"/>
    <n v="31700000"/>
    <n v="4730999.87"/>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blank)"/>
    <s v="99 - MULTIPROVINCIAL"/>
    <n v="81589006"/>
    <n v="50365087.100000001"/>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blank)"/>
    <s v="99 - MULTIPROVINCIAL"/>
    <n v="357909040"/>
    <n v="130852310.58999999"/>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blank)"/>
    <s v="99 - MULTIPROVINCIAL"/>
    <n v="49463978"/>
    <n v="21416421.869999997"/>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blank)"/>
    <s v="99 - MULTIPROVINCIAL"/>
    <n v="36690374"/>
    <n v="15019679.049999995"/>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blank)"/>
    <s v="99 - MULTIPROVINCIAL"/>
    <n v="10353156"/>
    <n v="4063110.3600000003"/>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blank)"/>
    <s v="99 - MULTIPROVINCIAL"/>
    <n v="1020183"/>
    <n v="173342"/>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blank)"/>
    <s v="99 - MULTIPROVINCIAL"/>
    <n v="2160000"/>
    <n v="470458.5"/>
  </r>
  <r>
    <s v="2025"/>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blank)"/>
    <s v="99 - MULTIPROVINCIAL"/>
    <n v="0"/>
    <n v="165958.71"/>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blank)"/>
    <s v="99 - MULTIPROVINCIAL"/>
    <n v="23401419"/>
    <n v="12660772.380000001"/>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blank)"/>
    <s v="99 - MULTIPROVINCIAL"/>
    <n v="3041938"/>
    <n v="754214.39"/>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blank)"/>
    <s v="99 - MULTIPROVINCIAL"/>
    <n v="4121027"/>
    <n v="2404351.2999999998"/>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blank)"/>
    <s v="99 - MULTIPROVINCIAL"/>
    <n v="24014830"/>
    <n v="7393661.4800000004"/>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blank)"/>
    <s v="99 - MULTIPROVINCIAL"/>
    <n v="2700000"/>
    <n v="965712"/>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blank)"/>
    <s v="99 - MULTIPROVINCIAL"/>
    <n v="70336804"/>
    <n v="351887.57999999996"/>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blank)"/>
    <s v="99 - MULTIPROVINCIAL"/>
    <n v="11890742"/>
    <n v="550822.81999999995"/>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blank)"/>
    <s v="99 - MULTIPROVINCIAL"/>
    <n v="744380"/>
    <n v="343834.3"/>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blank)"/>
    <s v="99 - MULTIPROVINCIAL"/>
    <n v="593400"/>
    <n v="791355.2"/>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blank)"/>
    <s v="99 - MULTIPROVINCIAL"/>
    <n v="28302372"/>
    <n v="259937.48"/>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blank)"/>
    <s v="99 - MULTIPROVINCIAL"/>
    <n v="33806760"/>
    <n v="6305790.120000001"/>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blank)"/>
    <s v="99 - MULTIPROVINCIAL"/>
    <n v="73034615"/>
    <n v="2216161.54"/>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blank)"/>
    <s v="99 - MULTIPROVINCIAL"/>
    <n v="879837000"/>
    <n v="322293801.45999998"/>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blank)"/>
    <s v="99 - MULTIPROVINCIAL"/>
    <n v="496982800"/>
    <n v="212902316.47"/>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blank)"/>
    <s v="99 - MULTIPROVINCIAL"/>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blank)"/>
    <s v="99 - MULTIPROVINCIAL"/>
    <n v="117550000"/>
    <n v="48506196.609999999"/>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blank)"/>
    <s v="99 - MULTIPROVINCIAL"/>
    <n v="248961000"/>
    <n v="96887987.140000015"/>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blank)"/>
    <s v="99 - MULTIPROVINCIAL"/>
    <n v="30500000"/>
    <n v="6677285.4200000009"/>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blank)"/>
    <s v="99 - MULTIPROVINCIAL"/>
    <n v="15500000"/>
    <n v="2550426.0099999998"/>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blank)"/>
    <s v="99 - MULTIPROVINCIAL"/>
    <n v="200000"/>
    <n v="32300"/>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blank)"/>
    <s v="99 - MULTIPROVINCIAL"/>
    <n v="16100000"/>
    <n v="7404040.8199999994"/>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blank)"/>
    <s v="99 - MULTIPROVINCIAL"/>
    <n v="135100000"/>
    <n v="65641640.799999997"/>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blank)"/>
    <s v="99 - MULTIPROVINCIAL"/>
    <n v="85000000"/>
    <n v="25637463.819999997"/>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blank)"/>
    <s v="99 - MULTIPROVINCIAL"/>
    <n v="16950000"/>
    <n v="679712.19"/>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blank)"/>
    <s v="99 - MULTIPROVINCIAL"/>
    <n v="69700000"/>
    <n v="30831432.91"/>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blank)"/>
    <s v="99 - MULTIPROVINCIAL"/>
    <n v="12950000"/>
    <n v="20786126.879999999"/>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blank)"/>
    <s v="99 - MULTIPROVINCIAL"/>
    <n v="38850000"/>
    <n v="15943765.140000001"/>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blank)"/>
    <s v="99 - MULTIPROVINCIAL"/>
    <n v="7000000"/>
    <n v="1539959.32"/>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blank)"/>
    <s v="99 - MULTIPROVINCIAL"/>
    <n v="15000000"/>
    <n v="10113198.800000003"/>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blank)"/>
    <s v="99 - MULTIPROVINCIAL"/>
    <n v="340000"/>
    <n v="403058.75999999995"/>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blank)"/>
    <s v="99 - MULTIPROVINCIAL"/>
    <n v="1000000"/>
    <n v="2344004.0099999998"/>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blank)"/>
    <s v="99 - MULTIPROVINCIAL"/>
    <n v="1199173"/>
    <n v="0"/>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blank)"/>
    <s v="99 - MULTIPROVINCIAL"/>
    <n v="5800000"/>
    <n v="3569939.88"/>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blank)"/>
    <s v="99 - MULTIPROVINCIAL"/>
    <n v="300000"/>
    <n v="557946.3600000001"/>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blank)"/>
    <s v="99 - MULTIPROVINCIAL"/>
    <n v="1000000"/>
    <n v="0"/>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blank)"/>
    <s v="99 - MULTIPROVINCIAL"/>
    <n v="100000"/>
    <n v="40510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blank)"/>
    <s v="99 - MULTIPROVINCIAL"/>
    <n v="650000"/>
    <n v="49230.07"/>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blank)"/>
    <s v="99 - MULTIPROVINCIAL"/>
    <n v="5200000"/>
    <n v="24400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blank)"/>
    <s v="99 - MULTIPROVINCIAL"/>
    <n v="1480000"/>
    <n v="66078.679999999993"/>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blank)"/>
    <s v="99 - MULTIPROVINCIAL"/>
    <n v="8000000"/>
    <n v="0"/>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blank)"/>
    <s v="99 - MULTIPROVINCIAL"/>
    <n v="50030000"/>
    <n v="19900384.639999997"/>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blank)"/>
    <s v="99 - MULTIPROVINCIAL"/>
    <n v="2500000"/>
    <n v="26927.01"/>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blank)"/>
    <s v="99 - MULTIPROVINCIAL"/>
    <n v="7100000"/>
    <n v="1032763.8500000001"/>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blank)"/>
    <s v="99 - MULTIPROVINCIAL"/>
    <n v="57229191"/>
    <n v="4883362.109999999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blank)"/>
    <s v="99 - MULTIPROVINCIAL"/>
    <n v="49469758"/>
    <n v="22049875.10000000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blank)"/>
    <s v="99 - MULTIPROVINCIAL"/>
    <n v="6795000"/>
    <n v="14837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273420"/>
    <n v="3314697.4799999995"/>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blank)"/>
    <s v="99 - MULTIPROVINCIAL"/>
    <n v="1940000"/>
    <n v="1168211.26"/>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blank)"/>
    <s v="99 - MULTIPROVINCIAL"/>
    <n v="4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18315"/>
    <n v="3293164.5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700000"/>
    <n v="25155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0"/>
    <n v="87531.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blank)"/>
    <s v="99 - MULTIPROVINCIAL"/>
    <n v="450000"/>
    <n v="86163.93000000000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100000"/>
    <n v="821695.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blank)"/>
    <s v="99 - MULTIPROVINCIAL"/>
    <n v="4660000"/>
    <n v="636513.7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blank)"/>
    <s v="99 - MULTIPROVINCIAL"/>
    <n v="137207368"/>
    <n v="44091060.59000000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blank)"/>
    <s v="99 - MULTIPROVINCIAL"/>
    <n v="23134214"/>
    <n v="7765283.339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245742"/>
    <n v="6426832.310000001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blank)"/>
    <s v="99 - MULTIPROVINCIAL"/>
    <n v="8710000"/>
    <n v="3834444.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0"/>
    <n v="1156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blank)"/>
    <s v="99 - MULTIPROVINCIAL"/>
    <n v="2500000"/>
    <n v="18986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blank)"/>
    <s v="99 - MULTIPROVINCIAL"/>
    <n v="0"/>
    <n v="118263.7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blank)"/>
    <s v="99 - MULTIPROVINCIAL"/>
    <n v="18000000"/>
    <n v="17892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blank)"/>
    <s v="99 - MULTIPROVINCIAL"/>
    <n v="3300000"/>
    <n v="4345.3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3233080"/>
    <n v="607103.0799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714000"/>
    <n v="2978354.92999999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950000"/>
    <n v="571035.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25398"/>
    <n v="240858.3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blank)"/>
    <s v="99 - MULTIPROVINCIAL"/>
    <n v="176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252407.2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blank)"/>
    <s v="99 - MULTIPROVINCIAL"/>
    <n v="7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blank)"/>
    <s v="99 - MULTIPROVINCIAL"/>
    <n v="1700000"/>
    <n v="37004.80000000000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25670"/>
    <n v="205945.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654000"/>
    <n v="871101.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blank)"/>
    <s v="99 - MULTIPROVINCIAL"/>
    <n v="6881304"/>
    <n v="1709272.3600000003"/>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blank)"/>
    <s v="99 - MULTIPROVINCIAL"/>
    <n v="45274275"/>
    <n v="20751465.220000003"/>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blank)"/>
    <s v="99 - MULTIPROVINCIAL"/>
    <n v="23804166"/>
    <n v="8148548.3700000001"/>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blank)"/>
    <s v="99 - MULTIPROVINCIAL"/>
    <n v="6027791"/>
    <n v="3143016.6299999994"/>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blank)"/>
    <s v="99 - MULTIPROVINCIAL"/>
    <n v="6360000"/>
    <n v="2379868.0399999996"/>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blank)"/>
    <s v="99 - MULTIPROVINCIAL"/>
    <n v="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blank)"/>
    <s v="99 - MULTIPROVINCIAL"/>
    <n v="1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blank)"/>
    <s v="99 - MULTIPROVINCIAL"/>
    <n v="4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blank)"/>
    <s v="99 - MULTIPROVINCIAL"/>
    <n v="10620000"/>
    <n v="5158870.0600000005"/>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blank)"/>
    <s v="99 - MULTIPROVINCIAL"/>
    <n v="4162809"/>
    <n v="2504656.200000000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blank)"/>
    <s v="99 - MULTIPROVINCIAL"/>
    <n v="300000"/>
    <n v="93015.739999999991"/>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blank)"/>
    <s v="99 - MULTIPROVINCIAL"/>
    <n v="9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2984000"/>
    <n v="1950459.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blank)"/>
    <s v="99 - MULTIPROVINCIAL"/>
    <n v="9750600"/>
    <n v="4205247.7200000007"/>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blank)"/>
    <s v="99 - MULTIPROVINCIAL"/>
    <n v="2244950383"/>
    <n v="866647022.10999978"/>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blank)"/>
    <s v="99 - MULTIPROVINCIAL"/>
    <n v="270138000"/>
    <n v="113304393.41"/>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blank)"/>
    <s v="99 - MULTIPROVINCIAL"/>
    <n v="15380000"/>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blank)"/>
    <s v="99 - MULTIPROVINCIAL"/>
    <n v="292777201"/>
    <n v="121316807.47"/>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blank)"/>
    <s v="99 - MULTIPROVINCIAL"/>
    <n v="221516724"/>
    <n v="67073851.289999999"/>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blank)"/>
    <s v="99 - MULTIPROVINCIAL"/>
    <n v="13300000"/>
    <n v="893195.72"/>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blank)"/>
    <s v="99 - MULTIPROVINCIAL"/>
    <n v="55000000"/>
    <n v="18873730.220000003"/>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blank)"/>
    <s v="99 - MULTIPROVINCIAL"/>
    <n v="3900000"/>
    <n v="1094446.7999999998"/>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blank)"/>
    <s v="99 - MULTIPROVINCIAL"/>
    <n v="86900000"/>
    <n v="16412099.369999997"/>
  </r>
  <r>
    <s v="2025"/>
    <x v="0"/>
    <x v="0"/>
    <x v="0"/>
    <x v="0"/>
    <s v="2 - Poder Ejecutivo"/>
    <s v="0201 - PRESIDENCIA DE LA REPÚBLICA"/>
    <s v="0007 - PROGRAMA SUPÉRATE"/>
    <s v="4 - SERVICIOS SOCIALES"/>
    <s v="4.5 - Protección social"/>
    <s v="4.5.10 - Asistencia social"/>
    <s v="2.2 - CONTRATACIÓN DE SERVICIOS"/>
    <s v="2.2.5 - ALQUILERES Y RENTA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blank)"/>
    <s v="99 - MULTIPROVINCIAL"/>
    <n v="69000000"/>
    <n v="24795408.039999999"/>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blank)"/>
    <s v="99 - MULTIPROVINCIAL"/>
    <n v="24550000"/>
    <n v="6303437.2600000007"/>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blank)"/>
    <s v="99 - MULTIPROVINCIAL"/>
    <n v="138454223"/>
    <n v="10271593.74"/>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blank)"/>
    <s v="99 - MULTIPROVINCIAL"/>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blank)"/>
    <s v="99 - MULTIPROVINCIAL"/>
    <n v="31100000"/>
    <n v="703079.39"/>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blank)"/>
    <s v="99 - MULTIPROVINCIAL"/>
    <n v="86602960"/>
    <n v="2735505.1"/>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blank)"/>
    <s v="99 - MULTIPROVINCIAL"/>
    <n v="4775800"/>
    <n v="107895.65"/>
  </r>
  <r>
    <s v="2025"/>
    <x v="0"/>
    <x v="0"/>
    <x v="0"/>
    <x v="0"/>
    <s v="2 - Poder Ejecutivo"/>
    <s v="0201 - PRESIDENCIA DE LA REPÚBLICA"/>
    <s v="0007 - PROGRAMA SUPÉRATE"/>
    <s v="4 - SERVICIOS SOCIALES"/>
    <s v="4.5 - Protección social"/>
    <s v="4.5.10 - Asistencia social"/>
    <s v="2.3 - MATERIALES Y SUMINISTROS"/>
    <s v="2.3.2 - TEXTILES Y VESTUARIOS"/>
    <s v="N"/>
    <s v="00 - N/A"/>
    <s v="40 - TRANSFERENCIAS"/>
    <s v="(blank)"/>
    <s v="99 - MULTIPROVINCIAL"/>
    <n v="0"/>
    <n v="115050"/>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blank)"/>
    <s v="99 - MULTIPROVINCIAL"/>
    <n v="5043082"/>
    <n v="706747.95"/>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blank)"/>
    <s v="99 - MULTIPROVINCIAL"/>
    <n v="4000000"/>
    <n v="665775"/>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blank)"/>
    <s v="99 - MULTIPROVINCIAL"/>
    <n v="4500000"/>
    <n v="193119.22"/>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blank)"/>
    <s v="99 - MULTIPROVINCIAL"/>
    <n v="7950000"/>
    <n v="892522.53000000014"/>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blank)"/>
    <s v="99 - MULTIPROVINCIAL"/>
    <n v="73525000"/>
    <n v="27516615.900000002"/>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blank)"/>
    <s v="99 - MULTIPROVINCIAL"/>
    <n v="51150000"/>
    <n v="8251782.3299999982"/>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40 - TRANSFERENCIAS"/>
    <s v="(blank)"/>
    <s v="99 - MULTIPROVINCIAL"/>
    <n v="0"/>
    <n v="18054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blank)"/>
    <s v="99 - MULTIPROVINCIAL"/>
    <n v="45703000"/>
    <n v="1433550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blank)"/>
    <s v="99 - MULTIPROVINCIAL"/>
    <n v="7462000"/>
    <n v="1753552.56"/>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4 - GRATIFICACIONES Y BONIFICACIONES"/>
    <s v="N"/>
    <s v="00 - N/A"/>
    <s v="10 - FONDO GENERAL"/>
    <s v="(blank)"/>
    <s v="99 - MULTIPROVINCIAL"/>
    <n v="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blank)"/>
    <s v="99 - MULTIPROVINCIAL"/>
    <n v="6295198"/>
    <n v="2175433.4700000007"/>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blank)"/>
    <s v="99 - MULTIPROVINCIAL"/>
    <n v="1250000"/>
    <n v="2665038.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blank)"/>
    <s v="99 - MULTIPROVINCIAL"/>
    <n v="12000000"/>
    <n v="3775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blank)"/>
    <s v="99 - MULTIPROVINCIAL"/>
    <n v="5000000"/>
    <n v="411959.41"/>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blank)"/>
    <s v="99 - MULTIPROVINCIAL"/>
    <n v="2799999"/>
    <n v="502074.94999999995"/>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blank)"/>
    <s v="99 - MULTIPROVINCIAL"/>
    <n v="1900000"/>
    <n v="66327.3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blank)"/>
    <s v="99 - MULTIPROVINCIAL"/>
    <n v="4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blank)"/>
    <s v="99 - MULTIPROVINCIAL"/>
    <n v="1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blank)"/>
    <s v="99 - MULTIPROVINCIAL"/>
    <n v="36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blank)"/>
    <s v="99 - MULTIPROVINCIAL"/>
    <n v="19933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blank)"/>
    <s v="99 - MULTIPROVINCIAL"/>
    <n v="42857"/>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blank)"/>
    <s v="99 - MULTIPROVINCIAL"/>
    <n v="7519106"/>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blank)"/>
    <s v="99 - MULTIPROVINCIAL"/>
    <n v="2165571"/>
    <n v="46886.119999999995"/>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blank)"/>
    <s v="99 - MULTIPROVINCIAL"/>
    <n v="15300000"/>
    <n v="210450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blank)"/>
    <s v="99 - MULTIPROVINCIAL"/>
    <n v="2000000"/>
    <n v="0"/>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blank)"/>
    <s v="99 - MULTIPROVINCIAL"/>
    <n v="8259670"/>
    <n v="1700000"/>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blank)"/>
    <s v="99 - MULTIPROVINCIAL"/>
    <n v="3300000"/>
    <n v="1418447"/>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blank)"/>
    <s v="99 - MULTIPROVINCIAL"/>
    <n v="5094762"/>
    <n v="1843451.08"/>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blank)"/>
    <s v="99 - MULTIPROVINCIAL"/>
    <n v="283157"/>
    <n v="13688"/>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blank)"/>
    <s v="99 - MULTIPROVINCIAL"/>
    <n v="346900"/>
    <n v="0"/>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blank)"/>
    <s v="99 - MULTIPROVINCIAL"/>
    <n v="21240"/>
    <n v="0"/>
  </r>
  <r>
    <s v="2025"/>
    <x v="0"/>
    <x v="0"/>
    <x v="0"/>
    <x v="0"/>
    <s v="2 - Poder Ejecutivo"/>
    <s v="0201 - PRESIDENCIA DE LA REPÚBLICA"/>
    <s v="0007 - PROGRAMA SUPÉRATE"/>
    <s v="4 - SERVICIOS SOCIALES"/>
    <s v="4.6 - Equidad de género"/>
    <s v="4.6.03 - Acciones para una cultura de igualdad de género."/>
    <s v="2.3 - MATERIALES Y SUMINISTROS"/>
    <s v="2.3.6 - PRODUCTOS DE MINERALES, METÁLICOS Y NO METÁLICOS"/>
    <s v="N"/>
    <s v="00 - N/A"/>
    <s v="10 - FONDO GENERAL"/>
    <s v="(blank)"/>
    <s v="99 - MULTIPROVINCIAL"/>
    <n v="0"/>
    <n v="0"/>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blank)"/>
    <s v="99 - MULTIPROVINCIAL"/>
    <n v="5394271"/>
    <n v="1713596"/>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blank)"/>
    <s v="99 - MULTIPROVINCIAL"/>
    <n v="296897333"/>
    <n v="120788277.11"/>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blank)"/>
    <s v="99 - MULTIPROVINCIAL"/>
    <n v="63195666"/>
    <n v="28575513.890000001"/>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blank)"/>
    <s v="99 - MULTIPROVINCIAL"/>
    <n v="46423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blank)"/>
    <s v="99 - MULTIPROVINCIAL"/>
    <n v="39958275"/>
    <n v="18208448.870000001"/>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blank)"/>
    <s v="99 - MULTIPROVINCIAL"/>
    <n v="42785000"/>
    <n v="22390735.139999993"/>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blank)"/>
    <s v="99 - MULTIPROVINCIAL"/>
    <n v="5000000"/>
    <n v="100000.01999999999"/>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blank)"/>
    <s v="99 - MULTIPROVINCIAL"/>
    <n v="6933667"/>
    <n v="1515294.45"/>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blank)"/>
    <s v="99 - MULTIPROVINCIAL"/>
    <n v="1650000"/>
    <n v="408861"/>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blank)"/>
    <s v="99 - MULTIPROVINCIAL"/>
    <n v="37700000"/>
    <n v="6631730.9400000004"/>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blank)"/>
    <s v="99 - MULTIPROVINCIAL"/>
    <n v="8100000"/>
    <n v="4455278.09"/>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blank)"/>
    <s v="99 - MULTIPROVINCIAL"/>
    <n v="8182667"/>
    <n v="3885629.4000000004"/>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blank)"/>
    <s v="99 - MULTIPROVINCIAL"/>
    <n v="12097667"/>
    <n v="827467.02"/>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blank)"/>
    <s v="99 - MULTIPROVINCIAL"/>
    <n v="6200000"/>
    <n v="1423191.06"/>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blank)"/>
    <s v="99 - MULTIPROVINCIAL"/>
    <n v="1600000"/>
    <n v="683371.59000000008"/>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blank)"/>
    <s v="99 - MULTIPROVINCIAL"/>
    <n v="1200000"/>
    <n v="1062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blank)"/>
    <s v="99 - MULTIPROVINCIAL"/>
    <n v="1600000"/>
    <n v="231280"/>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blank)"/>
    <s v="99 - MULTIPROVINCIAL"/>
    <n v="50000"/>
    <n v="20282.68"/>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blank)"/>
    <s v="99 - MULTIPROVINCIAL"/>
    <n v="700000"/>
    <n v="246400.01"/>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blank)"/>
    <s v="99 - MULTIPROVINCIAL"/>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blank)"/>
    <s v="99 - MULTIPROVINCIAL"/>
    <n v="10720000"/>
    <n v="1236108"/>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blank)"/>
    <s v="99 - MULTIPROVINCIAL"/>
    <n v="5611725"/>
    <n v="241076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175482000"/>
    <n v="62951754.10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34538000"/>
    <n v="12935936.14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452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8891685"/>
    <n v="9348638.17999999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1594000"/>
    <n v="3194392.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3115360"/>
    <n v="3538934.7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blank)"/>
    <s v="99 - MULTIPROVINCIAL"/>
    <n v="18307556"/>
    <n v="991509.7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12029990"/>
    <n v="816487.3200000000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0329684"/>
    <n v="1044707.210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blank)"/>
    <s v="99 - MULTIPROVINCIAL"/>
    <n v="3000000"/>
    <n v="1755571.96999999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560000"/>
    <n v="435691.399999999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344300"/>
    <n v="10974763.43999999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1954120"/>
    <n v="5493878.4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70000"/>
    <n v="20169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760000"/>
    <n v="3234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248648.4199999999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100000"/>
    <n v="3024913.0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9506550"/>
    <n v="371955.0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blank)"/>
    <s v="99 - MULTIPROVINCIAL"/>
    <n v="0"/>
    <n v="223.2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blank)"/>
    <s v="99 - MULTIPROVINCIAL"/>
    <n v="366695706"/>
    <n v="156558970.1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blank)"/>
    <s v="99 - MULTIPROVINCIAL"/>
    <n v="59857968"/>
    <n v="29120536"/>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1094323"/>
    <n v="23634772.620000001"/>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blank)"/>
    <s v="99 - MULTIPROVINCIAL"/>
    <n v="8202984"/>
    <n v="3246909.280000000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blank)"/>
    <s v="99 - MULTIPROVINCIAL"/>
    <n v="18318000"/>
    <n v="5428960.029999999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blank)"/>
    <s v="99 - MULTIPROVINCIAL"/>
    <n v="3650000"/>
    <n v="1160312.399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9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496000"/>
    <n v="1650000.0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00000"/>
    <n v="307040.1999999999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blank)"/>
    <s v="99 - MULTIPROVINCIAL"/>
    <n v="1549378"/>
    <n v="321564.1600000000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blank)"/>
    <s v="99 - MULTIPROVINCIAL"/>
    <n v="20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800000"/>
    <n v="193611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blank)"/>
    <s v="99 - MULTIPROVINCIAL"/>
    <n v="6080000"/>
    <n v="813207.6499999999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blank)"/>
    <s v="99 - MULTIPROVINCIAL"/>
    <n v="744393045"/>
    <n v="282529441.48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blank)"/>
    <s v="99 - MULTIPROVINCIAL"/>
    <n v="163766865"/>
    <n v="38347138.90999999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02409718"/>
    <n v="41810017.7199999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blank)"/>
    <s v="99 - MULTIPROVINCIAL"/>
    <n v="17776800"/>
    <n v="5562951.7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000000"/>
    <n v="1915158.920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blank)"/>
    <s v="99 - MULTIPROVINCIAL"/>
    <n v="54000000"/>
    <n v="18020729.1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blank)"/>
    <s v="99 - MULTIPROVINCIAL"/>
    <n v="4054000"/>
    <n v="165319.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blank)"/>
    <s v="99 - MULTIPROVINCIAL"/>
    <n v="40310000"/>
    <n v="7148108.890000000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blank)"/>
    <s v="99 - MULTIPROVINCIAL"/>
    <n v="22660000"/>
    <n v="3472087.380000000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510000"/>
    <n v="3481960.630000000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680153"/>
    <n v="27884906.0799999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450000"/>
    <n v="11201555.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80450000"/>
    <n v="21303273.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blank)"/>
    <s v="99 - MULTIPROVINCIAL"/>
    <n v="5292100"/>
    <n v="325771.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82135.32000000000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blank)"/>
    <s v="99 - MULTIPROVINCIAL"/>
    <n v="5450124"/>
    <n v="5531.4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251986.009999999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600000"/>
    <n v="471193.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5690000"/>
    <n v="5702206.949999999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blank)"/>
    <s v="99 - MULTIPROVINCIAL"/>
    <n v="36100000"/>
    <n v="11882851.38999999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1 - DISTRITO NACIONAL"/>
    <n v="45721491"/>
    <n v="10891954.52999999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2 - AZUA"/>
    <n v="18968510"/>
    <n v="6394327.490000000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0 - INDEPENDENCIA"/>
    <n v="12485827"/>
    <n v="4136365.999999999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1 - LA ALTAGRACIA"/>
    <n v="11916263"/>
    <n v="5256102.549999998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3 - LA VEGA"/>
    <n v="20038365"/>
    <n v="6731111.950000000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7 - PERAVIA"/>
    <n v="19921956"/>
    <n v="613529.5999999999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2 - SAN JUAN"/>
    <n v="11889067"/>
    <n v="4372664.8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7 - VALVERDE"/>
    <n v="11694848"/>
    <n v="4048566.210000000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0 - HATO MAYOR"/>
    <n v="20677219"/>
    <n v="127581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2 - SANTO DOMINGO"/>
    <n v="73662110"/>
    <n v="24040016.279999997"/>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99 - MULTIPROVINCIAL"/>
    <n v="496078012"/>
    <n v="174273195.76999995"/>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1 - DISTRITO NACIONAL"/>
    <n v="4391281"/>
    <n v="1747139.249999999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2 - AZUA"/>
    <n v="224412"/>
    <n v="87212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0 - INDEPENDENCIA"/>
    <n v="1811028"/>
    <n v="722953.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1 - LA ALTAGRACIA"/>
    <n v="1813341"/>
    <n v="882516.2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3 - LA VEGA"/>
    <n v="2445020"/>
    <n v="1267309.1100000006"/>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7 - PERAVIA"/>
    <n v="224414"/>
    <n v="21684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2 - SAN JUAN"/>
    <n v="1797498"/>
    <n v="888194.61999999976"/>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7 - VALVERDE"/>
    <n v="1386790"/>
    <n v="683702.33"/>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0 - HATO MAYOR"/>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2 - SANTO DOMINGO"/>
    <n v="4939987"/>
    <n v="3887334.069999998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99 - MULTIPROVINCIAL"/>
    <n v="77817142"/>
    <n v="33705599.690000013"/>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blank)"/>
    <s v="99 - MULTIPROVINCIAL"/>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1 - DISTRITO NACIONAL"/>
    <n v="6443072"/>
    <n v="1527146.129999999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2 - AZUA"/>
    <n v="2677184"/>
    <n v="957316.4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0 - INDEPENDENCIA"/>
    <n v="1750040"/>
    <n v="632450.3999999999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1 - LA ALTAGRACIA"/>
    <n v="1681842"/>
    <n v="803572.6800000001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3 - LA VEGA"/>
    <n v="2812630"/>
    <n v="1007490.7499999999"/>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7 - PERAVIA"/>
    <n v="2811753"/>
    <n v="93808.68999999998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2 - SAN JUAN"/>
    <n v="1652924"/>
    <n v="668580.5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7 - VALVERDE"/>
    <n v="1644990"/>
    <n v="617628.9500000000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0 - HATO MAYOR"/>
    <n v="2918350"/>
    <n v="195071.5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2 - SANTO DOMINGO"/>
    <n v="10388241"/>
    <n v="3659253.4399999995"/>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99 - MULTIPROVINCIAL"/>
    <n v="64381576"/>
    <n v="26374714.650000002"/>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blank)"/>
    <s v="99 - MULTIPROVINCIAL"/>
    <n v="19085792"/>
    <n v="6538663.629999998"/>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blank)"/>
    <s v="99 - MULTIPROVINCIAL"/>
    <n v="2930000"/>
    <n v="270125.16000000003"/>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blank)"/>
    <s v="99 - MULTIPROVINCIAL"/>
    <n v="5600000"/>
    <n v="1836755.7999999998"/>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blank)"/>
    <s v="99 - MULTIPROVINCIAL"/>
    <n v="700000"/>
    <n v="271179.09999999998"/>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blank)"/>
    <s v="99 - MULTIPROVINCIAL"/>
    <n v="19505784"/>
    <n v="6532131.1600000001"/>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1 - DISTRITO NACIONAL"/>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2 - AZU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0 - INDEPENDENCIA"/>
    <n v="37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1 - LA ALTAGRAC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7 - PERAV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22 - SAN JUAN"/>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0 - HATO MAYOR"/>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2 - SANTO DOMINGO"/>
    <n v="889476"/>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99 - MULTIPROVINCIAL"/>
    <n v="1900000"/>
    <n v="830304.72"/>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blank)"/>
    <s v="99 - MULTIPROVINCIAL"/>
    <n v="8124083"/>
    <n v="184238.51"/>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blank)"/>
    <s v="99 - MULTIPROVINCIAL"/>
    <n v="18033602"/>
    <n v="1033026.6699999999"/>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blank)"/>
    <s v="99 - MULTIPROVINCIAL"/>
    <n v="83250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1 - DISTRITO NACIONAL"/>
    <n v="33579065"/>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2 - AZUA"/>
    <n v="49106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0 - INDEPENDEN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1 - LA ALTAGRA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3 - LA VEGA"/>
    <n v="145454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7 - PERAVIA"/>
    <n v="699993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2 - SAN JUAN"/>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7 - VALVERDE"/>
    <n v="55944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0 - HATO MAYOR"/>
    <n v="80073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2 - SANTO DOMINGO"/>
    <n v="2164119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99 - MULTIPROVINCIAL"/>
    <n v="12200000"/>
    <n v="117705"/>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blank)"/>
    <s v="99 - MULTIPROVINCIAL"/>
    <n v="720000"/>
    <n v="172752"/>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blank)"/>
    <s v="99 - MULTIPROVINCIAL"/>
    <n v="982824"/>
    <n v="2295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1 - DISTRITO NACIONAL"/>
    <n v="636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2 - AZU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0 - INDEPENDEN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1 - LA ALTAGRA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3 - LA VEGA"/>
    <n v="26208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7 - PERAVI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2 - SAN JUAN"/>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7 - VALVERDE"/>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0 - HATO MAYOR"/>
    <n v="159264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2 - SANTO DOMINGO"/>
    <n v="56366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99 - MULTIPROVINCIAL"/>
    <n v="2000000"/>
    <n v="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blank)"/>
    <s v="99 - MULTIPROVINCIAL"/>
    <n v="1510000"/>
    <n v="0"/>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blank)"/>
    <s v="99 - MULTIPROVINCIAL"/>
    <n v="17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1 - DISTRITO NACIONAL"/>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2 - AZUA"/>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0 - INDEPENDEN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1 - LA ALTAGRA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3 - LA VEGA"/>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7 - PERAVIA"/>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2 - SAN JUAN"/>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7 - VALVERDE"/>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0 - HATO MAYOR"/>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2 - SANTO DOMINGO"/>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99 - MULTIPROVINCIAL"/>
    <n v="1041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blank)"/>
    <s v="99 - MULTIPROVINCIAL"/>
    <n v="4484176"/>
    <n v="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blank)"/>
    <s v="99 - MULTIPROVINCIAL"/>
    <n v="4290000"/>
    <n v="1980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blank)"/>
    <s v="99 - MULTIPROVINCIAL"/>
    <n v="660000"/>
    <n v="295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blank)"/>
    <s v="99 - MULTIPROVINCIAL"/>
    <n v="598543"/>
    <n v="299577.60000000003"/>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blank)"/>
    <s v="99 - MULTIPROVINCIAL"/>
    <n v="3510000"/>
    <n v="162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blank)"/>
    <s v="99 - MULTIPROVINCIAL"/>
    <n v="540000"/>
    <n v="264166.67"/>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blank)"/>
    <s v="99 - MULTIPROVINCIAL"/>
    <n v="495396"/>
    <n v="247698"/>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blank)"/>
    <s v="99 - MULTIPROVINCIAL"/>
    <n v="5070000"/>
    <n v="174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blank)"/>
    <s v="99 - MULTIPROVINCIAL"/>
    <n v="780000"/>
    <n v="20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blank)"/>
    <s v="99 - MULTIPROVINCIAL"/>
    <n v="703009"/>
    <n v="262413.11"/>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blank)"/>
    <s v="99 - MULTIPROVINCIAL"/>
    <n v="53180733"/>
    <n v="24221701.46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blank)"/>
    <s v="99 - MULTIPROVINCIAL"/>
    <n v="8743000"/>
    <n v="391084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7185548"/>
    <n v="3616463.249999999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blank)"/>
    <s v="99 - MULTIPROVINCIAL"/>
    <n v="3756000"/>
    <n v="1637013.6300000001"/>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blank)"/>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blank)"/>
    <s v="99 - MULTIPROVINCIAL"/>
    <n v="514908"/>
    <n v="1204112.909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blank)"/>
    <s v="99 - MULTIPROVINCIAL"/>
    <n v="200000"/>
    <n v="192101.4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blank)"/>
    <s v="99 - MULTIPROVINCIAL"/>
    <n v="13700000"/>
    <n v="7747658.799999999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blank)"/>
    <s v="99 - MULTIPROVINCIAL"/>
    <n v="5359736"/>
    <n v="2919511.8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blank)"/>
    <s v="99 - MULTIPROVINCIAL"/>
    <n v="696000"/>
    <n v="103166.7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028900"/>
    <n v="74278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1524886"/>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blank)"/>
    <s v="99 - MULTIPROVINCIAL"/>
    <n v="6852000"/>
    <n v="2040550.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blank)"/>
    <s v="99 - MULTIPROVINCIAL"/>
    <n v="180000"/>
    <n v="36719.25999999999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blank)"/>
    <s v="99 - MULTIPROVINCIAL"/>
    <n v="2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blank)"/>
    <s v="99 - MULTIPROVINCIAL"/>
    <n v="190200"/>
    <n v="43970.4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blank)"/>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blank)"/>
    <s v="99 - MULTIPROVINCIAL"/>
    <n v="0"/>
    <n v="2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4250000"/>
    <n v="16800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blank)"/>
    <s v="99 - MULTIPROVINCIAL"/>
    <n v="531022"/>
    <n v="167541.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blank)"/>
    <s v="99 - MULTIPROVINCIAL"/>
    <n v="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292068891"/>
    <n v="12346023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blank)"/>
    <s v="99 - MULTIPROVINCIAL"/>
    <n v="55922569"/>
    <n v="22502897.77000000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1602836"/>
    <n v="18443443.7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7067231"/>
    <n v="6933353.880000001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857683"/>
    <n v="779745.9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blank)"/>
    <s v="99 - MULTIPROVINCIAL"/>
    <n v="25352752"/>
    <n v="5556417.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98248"/>
    <n v="6820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23590555"/>
    <n v="7720958.759999999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blank)"/>
    <s v="99 - MULTIPROVINCIAL"/>
    <n v="15487056"/>
    <n v="1791059.9800000004"/>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0247658"/>
    <n v="3024880.7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10520335"/>
    <n v="24820435.45999999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7963283"/>
    <n v="6708307.710000000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131433"/>
    <n v="543824.3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7744507"/>
    <n v="1368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10506500"/>
    <n v="286854.8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350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984952"/>
    <n v="20165.5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68190"/>
    <n v="35236.2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518855"/>
    <n v="2812733.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20405786"/>
    <n v="938452.0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21727032"/>
    <n v="44801522.52999999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44612009"/>
    <n v="7069314.429999999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16781203"/>
    <n v="6652533.4300000025"/>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17958400"/>
    <n v="7767016.419999999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blank)"/>
    <s v="99 - MULTIPROVINCIAL"/>
    <n v="9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937200"/>
    <n v="325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blank)"/>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2720000"/>
    <n v="1494867.4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blank)"/>
    <s v="99 - MULTIPROVINCIAL"/>
    <n v="35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180000"/>
    <n v="121018.4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blank)"/>
    <s v="99 - MULTIPROVINCIAL"/>
    <n v="3194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9204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blank)"/>
    <s v="99 - MULTIPROVINCIAL"/>
    <n v="1937000"/>
    <n v="123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blank)"/>
    <s v="99 - MULTIPROVINCIAL"/>
    <n v="0"/>
    <n v="33984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blank)"/>
    <s v="99 - MULTIPROVINCIAL"/>
    <n v="2586000"/>
    <n v="2301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0"/>
    <n v="6844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blank)"/>
    <s v="99 - MULTIPROVINCIAL"/>
    <n v="827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0"/>
    <n v="885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blank)"/>
    <s v="99 - MULTIPROVINCIAL"/>
    <n v="2888200"/>
    <n v="790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0"/>
    <n v="255495.2299999999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blank)"/>
    <s v="99 - MULTIPROVINCIAL"/>
    <n v="940800"/>
    <n v="38232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blank)"/>
    <s v="99 - MULTIPROVINCIAL"/>
    <n v="0"/>
    <n v="288958.4000000000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blank)"/>
    <s v="99 - MULTIPROVINCIAL"/>
    <n v="66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1156.400000000000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blank)"/>
    <s v="99 - MULTIPROVINCIAL"/>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4582435"/>
    <n v="1840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blank)"/>
    <s v="99 - MULTIPROVINCIAL"/>
    <n v="40995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0"/>
    <n v="361946.7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blank)"/>
    <s v="99 - MULTIPROVINCIAL"/>
    <n v="80633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blank)"/>
    <s v="99 - MULTIPROVINCIAL"/>
    <n v="3090864"/>
    <n v="521850"/>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blank)"/>
    <s v="99 - MULTIPROVINCIAL"/>
    <n v="304000"/>
    <n v="0"/>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blank)"/>
    <s v="99 - MULTIPROVINCIAL"/>
    <n v="390574"/>
    <n v="79790.849999999991"/>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blank)"/>
    <s v="99 - MULTIPROVINCIAL"/>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blank)"/>
    <s v="99 - MULTIPROVINCIAL"/>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blank)"/>
    <s v="99 - MULTIPROVINCIAL"/>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blank)"/>
    <s v="99 - MULTIPROVINCIAL"/>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blank)"/>
    <s v="99 - MULTIPROVINCIAL"/>
    <n v="146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blank)"/>
    <s v="99 - MULTIPROVINCIAL"/>
    <n v="738984473"/>
    <n v="240187256.32000002"/>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blank)"/>
    <s v="99 - MULTIPROVINCIAL"/>
    <n v="134149067"/>
    <n v="45736605.449999996"/>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blank)"/>
    <s v="99 - MULTIPROVINCIAL"/>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blank)"/>
    <s v="99 - MULTIPROVINCIAL"/>
    <n v="81791596"/>
    <n v="35584221.830000006"/>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blank)"/>
    <s v="99 - MULTIPROVINCIAL"/>
    <n v="43672000"/>
    <n v="17182714.000000004"/>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blank)"/>
    <s v="99 - MULTIPROVINCIAL"/>
    <n v="7000000"/>
    <n v="335272.06"/>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blank)"/>
    <s v="99 - MULTIPROVINCIAL"/>
    <n v="5000000"/>
    <n v="2969251.49"/>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blank)"/>
    <s v="99 - MULTIPROVINCIAL"/>
    <n v="50000000"/>
    <n v="7147641.25"/>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blank)"/>
    <s v="99 - MULTIPROVINCIAL"/>
    <n v="3000000"/>
    <n v="951078"/>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blank)"/>
    <s v="99 - MULTIPROVINCIAL"/>
    <n v="41000000"/>
    <n v="9308695.7599999998"/>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blank)"/>
    <s v="99 - MULTIPROVINCIAL"/>
    <n v="6000000"/>
    <n v="1803119.74"/>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blank)"/>
    <s v="99 - MULTIPROVINCIAL"/>
    <n v="20599999"/>
    <n v="491407.28"/>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blank)"/>
    <s v="99 - MULTIPROVINCIAL"/>
    <n v="15000000"/>
    <n v="0"/>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blank)"/>
    <s v="99 - MULTIPROVINCIAL"/>
    <n v="19678000"/>
    <n v="928521.57"/>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blank)"/>
    <s v="99 - MULTIPROVINCIAL"/>
    <n v="1423274864"/>
    <n v="424719047.13999999"/>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blank)"/>
    <s v="99 - MULTIPROVINCIAL"/>
    <n v="1440000000"/>
    <n v="340263052.28000003"/>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blank)"/>
    <s v="99 - MULTIPROVINCIAL"/>
    <n v="3650000"/>
    <n v="3049.99"/>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blank)"/>
    <s v="99 - MULTIPROVINCIAL"/>
    <n v="10500000"/>
    <n v="1621124.96"/>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blank)"/>
    <s v="99 - MULTIPROVINCIAL"/>
    <n v="80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blank)"/>
    <s v="99 - MULTIPROVINCIAL"/>
    <n v="3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blank)"/>
    <s v="99 - MULTIPROVINCIAL"/>
    <n v="5500000"/>
    <n v="99600.75"/>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blank)"/>
    <s v="99 - MULTIPROVINCIAL"/>
    <n v="450000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blank)"/>
    <s v="99 - MULTIPROVINCIAL"/>
    <n v="8450000"/>
    <n v="875205.42999999993"/>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blank)"/>
    <s v="99 - MULTIPROVINCIAL"/>
    <n v="115000000"/>
    <n v="22681857.030000001"/>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blank)"/>
    <s v="99 - MULTIPROVINCIAL"/>
    <n v="56943065"/>
    <n v="11860383.029999997"/>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blank)"/>
    <s v="99 - MULTIPROVINCIAL"/>
    <n v="200000000"/>
    <n v="0"/>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blank)"/>
    <s v="99 - MULTIPROVINCIAL"/>
    <n v="143666630"/>
    <n v="49434227.120000005"/>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blank)"/>
    <s v="99 - MULTIPROVINCIAL"/>
    <n v="18902740"/>
    <n v="4201000"/>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blank)"/>
    <s v="99 - MULTIPROVINCIAL"/>
    <n v="15016874"/>
    <n v="6681071.6599999983"/>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blank)"/>
    <s v="99 - MULTIPROVINCIAL"/>
    <n v="9249340"/>
    <n v="4433762.4899999993"/>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blank)"/>
    <s v="99 - MULTIPROVINCIAL"/>
    <n v="3102280"/>
    <n v="1089900.98"/>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blank)"/>
    <s v="99 - MULTIPROVINCIAL"/>
    <n v="3000000"/>
    <n v="1301122.5"/>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blank)"/>
    <s v="99 - MULTIPROVINCIAL"/>
    <n v="93800"/>
    <n v="734"/>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blank)"/>
    <s v="99 - MULTIPROVINCIAL"/>
    <n v="6330000"/>
    <n v="538212.94999999995"/>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blank)"/>
    <s v="99 - MULTIPROVINCIAL"/>
    <n v="1804000"/>
    <n v="934217.24"/>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blank)"/>
    <s v="99 - MULTIPROVINCIAL"/>
    <n v="1680000"/>
    <n v="1699"/>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blank)"/>
    <s v="99 - MULTIPROVINCIAL"/>
    <n v="3426995"/>
    <n v="1980603.51"/>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blank)"/>
    <s v="99 - MULTIPROVINCIAL"/>
    <n v="1511793"/>
    <n v="524069.05"/>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blank)"/>
    <s v="99 - MULTIPROVINCIAL"/>
    <n v="2625000"/>
    <n v="903939.49"/>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blank)"/>
    <s v="99 - MULTIPROVINCIAL"/>
    <n v="1205000"/>
    <n v="878206.03"/>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blank)"/>
    <s v="99 - MULTIPROVINCIAL"/>
    <n v="880000"/>
    <n v="30327.18"/>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blank)"/>
    <s v="99 - MULTIPROVINCIAL"/>
    <n v="2050000"/>
    <n v="105000.29"/>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blank)"/>
    <s v="99 - MULTIPROVINCIAL"/>
    <n v="950000"/>
    <n v="111173"/>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blank)"/>
    <s v="99 - MULTIPROVINCIAL"/>
    <n v="2450928"/>
    <n v="249783.41"/>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blank)"/>
    <s v="99 - MULTIPROVINCIAL"/>
    <n v="14172784"/>
    <n v="7554889.4400000004"/>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blank)"/>
    <s v="99 - MULTIPROVINCIAL"/>
    <n v="4544660"/>
    <n v="2388183.9899999998"/>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blank)"/>
    <s v="99 - MULTIPROVINCIAL"/>
    <n v="132728433"/>
    <n v="59644359.939999998"/>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blank)"/>
    <s v="99 - MULTIPROVINCIAL"/>
    <n v="23429564"/>
    <n v="9169719.5099999998"/>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blank)"/>
    <s v="99 - MULTIPROVINCIAL"/>
    <n v="18355416"/>
    <n v="9006245.709999999"/>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blank)"/>
    <s v="99 - MULTIPROVINCIAL"/>
    <n v="8846928"/>
    <n v="4207740.0200000005"/>
  </r>
  <r>
    <s v="2025"/>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blank)"/>
    <s v="99 - MULTIPROVINCIAL"/>
    <n v="0"/>
    <n v="0"/>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blank)"/>
    <s v="99 - MULTIPROVINCIAL"/>
    <n v="3600000"/>
    <n v="148280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blank)"/>
    <s v="99 - MULTIPROVINCIAL"/>
    <n v="5335028"/>
    <n v="2104995.02"/>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blank)"/>
    <s v="99 - MULTIPROVINCIAL"/>
    <n v="2900000"/>
    <n v="1300000"/>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blank)"/>
    <s v="99 - MULTIPROVINCIAL"/>
    <n v="4300000"/>
    <n v="1776320"/>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blank)"/>
    <s v="99 - MULTIPROVINCIAL"/>
    <n v="180000"/>
    <n v="23128"/>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blank)"/>
    <s v="99 - MULTIPROVINCIAL"/>
    <n v="999600"/>
    <n v="261499.27000000002"/>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blank)"/>
    <s v="99 - MULTIPROVINCIAL"/>
    <n v="1425400"/>
    <n v="527959.02"/>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blank)"/>
    <s v="99 - MULTIPROVINCIAL"/>
    <n v="499800"/>
    <n v="202488"/>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blank)"/>
    <s v="99 - MULTIPROVINCIAL"/>
    <n v="305250"/>
    <n v="237640.2"/>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blank)"/>
    <s v="99 - MULTIPROVINCIAL"/>
    <n v="1599340"/>
    <n v="899986"/>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blank)"/>
    <s v="99 - MULTIPROVINCIAL"/>
    <n v="1386000"/>
    <n v="10838.3"/>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blank)"/>
    <s v="99 - MULTIPROVINCIAL"/>
    <n v="16970000"/>
    <n v="4543457.88"/>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blank)"/>
    <s v="99 - MULTIPROVINCIAL"/>
    <n v="1585000"/>
    <n v="1174066.08"/>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blank)"/>
    <s v="99 - MULTIPROVINCIAL"/>
    <n v="17551600"/>
    <n v="7376454.0800000001"/>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blank)"/>
    <s v="99 - MULTIPROVINCIAL"/>
    <n v="3817956"/>
    <n v="786437.07"/>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blank)"/>
    <s v="99 - MULTIPROVINCIAL"/>
    <n v="2212011"/>
    <n v="980956.5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blank)"/>
    <s v="99 - MULTIPROVINCIAL"/>
    <n v="1321400"/>
    <n v="604921.82000000007"/>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blank)"/>
    <s v="99 - MULTIPROVINCIAL"/>
    <n v="20100000"/>
    <n v="7803922.419999999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blank)"/>
    <s v="99 - MULTIPROVINCIAL"/>
    <n v="1000000"/>
    <n v="31340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blank)"/>
    <s v="99 - MULTIPROVINCIAL"/>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blank)"/>
    <s v="99 - MULTIPROVINCIAL"/>
    <n v="7550000"/>
    <n v="2581983.44"/>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blank)"/>
    <s v="99 - MULTIPROVINCIAL"/>
    <n v="1650000"/>
    <n v="567820.80000000005"/>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680000"/>
    <n v="69911.06"/>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4010000"/>
    <n v="3009353.4700000007"/>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blank)"/>
    <s v="99 - MULTIPROVINCIAL"/>
    <n v="1850000"/>
    <n v="903149.81"/>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blank)"/>
    <s v="99 - MULTIPROVINCIAL"/>
    <n v="1301187"/>
    <n v="636680.80000000005"/>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blank)"/>
    <s v="99 - MULTIPROVINCIAL"/>
    <n v="1612000"/>
    <n v="1265514.6000000001"/>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blank)"/>
    <s v="99 - MULTIPROVINCIAL"/>
    <n v="780000"/>
    <n v="247679.73"/>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blank)"/>
    <s v="99 - MULTIPROVINCIAL"/>
    <n v="100000"/>
    <n v="3600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905000"/>
    <n v="59991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blank)"/>
    <s v="99 - MULTIPROVINCIAL"/>
    <n v="5654600"/>
    <n v="147181.519999999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blank)"/>
    <s v="99 - MULTIPROVINCIAL"/>
    <n v="30658852"/>
    <n v="14039833.3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blank)"/>
    <s v="99 - MULTIPROVINCIAL"/>
    <n v="10096834"/>
    <n v="4432055.5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blank)"/>
    <s v="99 - MULTIPROVINCIAL"/>
    <n v="4301998"/>
    <n v="2093972.0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blank)"/>
    <s v="99 - MULTIPROVINCIAL"/>
    <n v="2258000"/>
    <n v="1018779.96999999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635000"/>
    <n v="38535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blank)"/>
    <s v="99 - MULTIPROVINCIAL"/>
    <n v="2304000"/>
    <n v="29278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blank)"/>
    <s v="99 - MULTIPROVINCIAL"/>
    <n v="500000"/>
    <n v="93151.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blank)"/>
    <s v="99 - MULTIPROVINCIAL"/>
    <n v="10715534"/>
    <n v="5652048.560000000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blank)"/>
    <s v="99 - MULTIPROVINCIAL"/>
    <n v="5708000"/>
    <n v="2060492.259999999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blank)"/>
    <s v="99 - MULTIPROVINCIAL"/>
    <n v="2834421"/>
    <n v="491418.1999999999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16074984"/>
    <n v="3340571.889999999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blank)"/>
    <s v="99 - MULTIPROVINCIAL"/>
    <n v="360000"/>
    <n v="1675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blank)"/>
    <s v="99 - MULTIPROVINCIAL"/>
    <n v="150000"/>
    <n v="66893.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blank)"/>
    <s v="99 - MULTIPROVINCIAL"/>
    <n v="175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blank)"/>
    <s v="99 - MULTIPROVINCIAL"/>
    <n v="550000"/>
    <n v="607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blank)"/>
    <s v="99 - MULTIPROVINCIAL"/>
    <n v="200000"/>
    <n v="47147.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blank)"/>
    <s v="99 - MULTIPROVINCIAL"/>
    <n v="3084000"/>
    <n v="1028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blank)"/>
    <s v="99 - MULTIPROVINCIAL"/>
    <n v="2182260"/>
    <n v="63795.520000000004"/>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blank)"/>
    <s v="99 - MULTIPROVINCIAL"/>
    <n v="143472333"/>
    <n v="41528160.900000006"/>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blank)"/>
    <s v="99 - MULTIPROVINCIAL"/>
    <n v="76842600"/>
    <n v="21381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942818"/>
    <n v="6117393.0700000003"/>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blank)"/>
    <s v="99 - MULTIPROVINCIAL"/>
    <n v="6015630"/>
    <n v="3083920.35"/>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84000"/>
    <n v="42190.2"/>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blank)"/>
    <s v="99 - MULTIPROVINCIAL"/>
    <n v="14500000"/>
    <n v="3574306.07"/>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blank)"/>
    <s v="99 - MULTIPROVINCIAL"/>
    <n v="675000"/>
    <n v="50095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blank)"/>
    <s v="99 - MULTIPROVINCIAL"/>
    <n v="14426000"/>
    <n v="1219969.73"/>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blank)"/>
    <s v="99 - MULTIPROVINCIAL"/>
    <n v="9656285"/>
    <n v="3376190.1599999997"/>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916231"/>
    <n v="3631472.33"/>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70000"/>
    <n v="1254053.6500000001"/>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7637500"/>
    <n v="5470616.800000000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000"/>
    <n v="688966.9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blank)"/>
    <s v="99 - MULTIPROVINCIAL"/>
    <n v="1575000"/>
    <n v="2114711.5"/>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blank)"/>
    <s v="99 - MULTIPROVINCIAL"/>
    <n v="785000"/>
    <n v="305783.03999999998"/>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229356.79"/>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blank)"/>
    <s v="99 - MULTIPROVINCIAL"/>
    <n v="1478028"/>
    <n v="907299.9500000000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50000"/>
    <n v="173384.48"/>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4235920"/>
    <n v="566450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45568333"/>
    <n v="2910690.8600000003"/>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blank)"/>
    <s v="99 - MULTIPROVINCIAL"/>
    <n v="109758886"/>
    <n v="37108857.309999995"/>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blank)"/>
    <s v="99 - MULTIPROVINCIAL"/>
    <n v="32829231"/>
    <n v="9031231.870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1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5327032"/>
    <n v="5608568.9300000016"/>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blank)"/>
    <s v="99 - MULTIPROVINCIAL"/>
    <n v="7179700"/>
    <n v="2580403.6299999994"/>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600000"/>
    <n v="1736243.74"/>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blank)"/>
    <s v="99 - MULTIPROVINCIAL"/>
    <n v="2700000"/>
    <n v="681075.3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blank)"/>
    <s v="99 - MULTIPROVINCIAL"/>
    <n v="450000"/>
    <n v="10164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blank)"/>
    <s v="99 - MULTIPROVINCIAL"/>
    <n v="5279000"/>
    <n v="2087917.5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blank)"/>
    <s v="99 - MULTIPROVINCIAL"/>
    <n v="6219299"/>
    <n v="2100435.709999999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00000"/>
    <n v="571842.8000000000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7101"/>
    <n v="312593.38"/>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476451"/>
    <n v="2028774"/>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41020"/>
    <n v="205032.5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blank)"/>
    <s v="99 - MULTIPROVINCIAL"/>
    <n v="20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blank)"/>
    <s v="99 - MULTIPROVINCIAL"/>
    <n v="293145"/>
    <n v="98939.450000000012"/>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blank)"/>
    <s v="99 - MULTIPROVINCIAL"/>
    <n v="10350"/>
    <n v="6059.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6685"/>
    <n v="858.69"/>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248240"/>
    <n v="3172638.52"/>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blank)"/>
    <s v="99 - MULTIPROVINCIAL"/>
    <n v="5354925"/>
    <n v="728222.1499999999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273468000"/>
    <n v="106530421.1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65436000"/>
    <n v="29024763.8000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560191"/>
    <n v="15803181.60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20145600"/>
    <n v="8317840.320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499500"/>
    <n v="1612472330.4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blank)"/>
    <s v="99 - MULTIPROVINCIAL"/>
    <n v="2400000"/>
    <n v="636836.9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11697201"/>
    <n v="1951518.490000000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blank)"/>
    <s v="99 - MULTIPROVINCIAL"/>
    <n v="15200000"/>
    <n v="6882247.37000000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51289"/>
    <n v="2781156.320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076776"/>
    <n v="333755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6900000"/>
    <n v="1208715.809999999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745950"/>
    <n v="275343.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1339563"/>
    <n v="295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609130"/>
    <n v="239241.4000000000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684400"/>
    <n v="300038.1800000000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9450"/>
    <n v="19303.46000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169370"/>
    <n v="91758.1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12139640"/>
    <n v="658864.56999999995"/>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blank)"/>
    <s v="99 - MULTIPROVINCIAL"/>
    <n v="183796000"/>
    <n v="87218949.120000005"/>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blank)"/>
    <s v="99 - MULTIPROVINCIAL"/>
    <n v="68434000"/>
    <n v="24558166.640000001"/>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002042"/>
    <n v="11688473.450000003"/>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blank)"/>
    <s v="99 - MULTIPROVINCIAL"/>
    <n v="11193066"/>
    <n v="6430372.96"/>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5000"/>
    <n v="439508.70000000007"/>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blank)"/>
    <s v="99 - MULTIPROVINCIAL"/>
    <n v="5000000"/>
    <n v="6648586.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blank)"/>
    <s v="99 - MULTIPROVINCIAL"/>
    <n v="5000000"/>
    <n v="129393.28"/>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blank)"/>
    <s v="99 - MULTIPROVINCIAL"/>
    <n v="36827577"/>
    <n v="20543468.28999999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blank)"/>
    <s v="99 - MULTIPROVINCIAL"/>
    <n v="8600000"/>
    <n v="4306415.8500000024"/>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3020000"/>
    <n v="7679322.2499999981"/>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300000"/>
    <n v="949431"/>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000000"/>
    <n v="7432354.799999999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08031"/>
    <n v="292183"/>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blank)"/>
    <s v="99 - MULTIPROVINCIAL"/>
    <n v="113969"/>
    <n v="110741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blank)"/>
    <s v="99 - MULTIPROVINCIAL"/>
    <n v="305000"/>
    <n v="2832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blank)"/>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0008000"/>
    <n v="2284347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blank)"/>
    <s v="99 - MULTIPROVINCIAL"/>
    <n v="10564127"/>
    <n v="1272617.7299999984"/>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blank)"/>
    <s v="99 - MULTIPROVINCIAL"/>
    <n v="2086500"/>
    <n v="0"/>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blank)"/>
    <s v="99 - MULTIPROVINCIAL"/>
    <n v="183000"/>
    <n v="0"/>
  </r>
  <r>
    <s v="2025"/>
    <x v="0"/>
    <x v="0"/>
    <x v="0"/>
    <x v="0"/>
    <s v="2 - Poder Ejecutivo"/>
    <s v="0201 - PRESIDENCIA DE LA REPÚBLICA"/>
    <s v="0033 - ECO5RD"/>
    <s v="3 - PROTECCIÓN DEL MEDIO AMBIENTE"/>
    <s v="3.3 - Cambio Climático"/>
    <s v="3.3.06 - Respuesta y recuperación de desastres climáticos"/>
    <s v="2.2 - CONTRATACIÓN DE SERVICIOS"/>
    <s v="2.2.9 - OTRAS CONTRATACIONES DE SERVICIOS"/>
    <s v="N"/>
    <s v="00 - N/A"/>
    <s v="10 - FONDO GENERAL"/>
    <s v="(blank)"/>
    <s v="99 - MULTIPROVINCIAL"/>
    <n v="0"/>
    <n v="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blank)"/>
    <s v="99 - MULTIPROVINCIAL"/>
    <n v="2564000"/>
    <n v="0"/>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blank)"/>
    <s v="99 - MULTIPROVINCIAL"/>
    <n v="1665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935963412"/>
    <n v="453918808.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92093276"/>
    <n v="312594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blank)"/>
    <s v="99 - MULTIPROVINCIAL"/>
    <n v="3168000"/>
    <n v="792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67566710"/>
    <n v="1733585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68538000"/>
    <n v="36039750.7599999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blank)"/>
    <s v="99 - MULTIPROVINCIAL"/>
    <n v="9600000"/>
    <n v="2399583.14"/>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648000"/>
    <n v="162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158748519"/>
    <n v="1135034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276000"/>
    <n v="1812161.019999999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38236624"/>
    <n v="13230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2500000"/>
    <n v="72262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502000"/>
    <n v="59967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blank)"/>
    <s v="99 - MULTIPROVINCIAL"/>
    <n v="13200000"/>
    <n v="2925732.44"/>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65285558"/>
    <n v="16140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3420000"/>
    <n v="1953405.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blank)"/>
    <s v="99 - MULTIPROVINCIAL"/>
    <n v="667329485"/>
    <n v="307653189.4399999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blank)"/>
    <s v="99 - MULTIPROVINCIAL"/>
    <n v="26306400"/>
    <n v="4585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blank)"/>
    <s v="99 - MULTIPROVINCIAL"/>
    <n v="167603217"/>
    <n v="76702507.25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945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1430235"/>
    <n v="300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2137714"/>
    <n v="40276169.54000000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3693600"/>
    <n v="692027.6400000001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blank)"/>
    <s v="99 - MULTIPROVINCIAL"/>
    <n v="57128780"/>
    <n v="44601936.09999999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38000000"/>
    <n v="3006705.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400000"/>
    <n v="1723035.7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47305880"/>
    <n v="17692800.62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blank)"/>
    <s v="99 - MULTIPROVINCIAL"/>
    <n v="19000768"/>
    <n v="7647366.320000000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4459088"/>
    <n v="14105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blank)"/>
    <s v="99 - MULTIPROVINCIAL"/>
    <n v="37769023"/>
    <n v="43736552.259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41382544"/>
    <n v="29495669.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blank)"/>
    <s v="99 - MULTIPROVINCIAL"/>
    <n v="59575797"/>
    <n v="104859029.63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blank)"/>
    <s v="99 - MULTIPROVINCIAL"/>
    <n v="22975291"/>
    <n v="34863828.3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4492469"/>
    <n v="11015514.04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46512120"/>
    <n v="5257530.4400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08229372"/>
    <n v="10895913.730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01256195"/>
    <n v="11105807.3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3935016"/>
    <n v="31356365.86000000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7998405"/>
    <n v="2041978.0799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836101"/>
    <n v="1208706.400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44000"/>
    <n v="53826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blank)"/>
    <s v="99 - MULTIPROVINCIAL"/>
    <n v="182500"/>
    <n v="944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5739876"/>
    <n v="224524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blank)"/>
    <s v="99 - MULTIPROVINCIAL"/>
    <n v="2484913"/>
    <n v="468389.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017330"/>
    <n v="1172920.8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4 - PRODUCTOS FARMACÉUTICOS"/>
    <s v="N"/>
    <s v="00 - N/A"/>
    <s v="10 - FONDO GENERAL"/>
    <s v="(blank)"/>
    <s v="99 - MULTIPROVINCIAL"/>
    <n v="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blank)"/>
    <s v="99 - MULTIPROVINCIAL"/>
    <n v="8897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602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299619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135180"/>
    <n v="970857.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blank)"/>
    <s v="99 - MULTIPROVINCIAL"/>
    <n v="53413626"/>
    <n v="15414577.70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384500"/>
    <n v="3159361.93"/>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500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blank)"/>
    <s v="99 - MULTIPROVINCIAL"/>
    <n v="1185282828"/>
    <n v="361610304.06000006"/>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blank)"/>
    <s v="99 - MULTIPROVINCIAL"/>
    <n v="102163965"/>
    <n v="52922064.939999998"/>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blank)"/>
    <s v="99 - MULTIPROVINCIAL"/>
    <n v="2854616"/>
    <n v="18610.27"/>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blank)"/>
    <s v="99 - MULTIPROVINCIAL"/>
    <n v="746078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blank)"/>
    <s v="99 - MULTIPROVINCIAL"/>
    <n v="174782261"/>
    <n v="54337216.730000138"/>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blank)"/>
    <s v="99 - MULTIPROVINCIAL"/>
    <n v="51850793"/>
    <n v="22107963.730000008"/>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blank)"/>
    <s v="99 - MULTIPROVINCIAL"/>
    <n v="67688655"/>
    <n v="52004730.710000001"/>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blank)"/>
    <s v="99 - MULTIPROVINCIAL"/>
    <n v="29138852"/>
    <n v="3017482.0700000003"/>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blank)"/>
    <s v="99 - MULTIPROVINCIAL"/>
    <n v="4693197"/>
    <n v="1077405.2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blank)"/>
    <s v="99 - MULTIPROVINCIAL"/>
    <n v="52170109"/>
    <n v="3765532.18"/>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blank)"/>
    <s v="99 - MULTIPROVINCIAL"/>
    <n v="3446565"/>
    <n v="22603548.130000003"/>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42099913"/>
    <n v="1200823.51"/>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blank)"/>
    <s v="99 - MULTIPROVINCIAL"/>
    <n v="72615567"/>
    <n v="6913970.6799999997"/>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blank)"/>
    <s v="99 - MULTIPROVINCIAL"/>
    <n v="42600350"/>
    <n v="6959742.6299999999"/>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blank)"/>
    <s v="99 - MULTIPROVINCIAL"/>
    <n v="23915046"/>
    <n v="664640.22000000009"/>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blank)"/>
    <s v="99 - MULTIPROVINCIAL"/>
    <n v="51919899"/>
    <n v="1377418"/>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blank)"/>
    <s v="99 - MULTIPROVINCIAL"/>
    <n v="19299301"/>
    <n v="145939.35"/>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blank)"/>
    <s v="99 - MULTIPROVINCIAL"/>
    <n v="875092"/>
    <n v="700.2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blank)"/>
    <s v="99 - MULTIPROVINCIAL"/>
    <n v="2223694"/>
    <n v="290019.44"/>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blank)"/>
    <s v="99 - MULTIPROVINCIAL"/>
    <n v="2736691"/>
    <n v="185481.53999999998"/>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blank)"/>
    <s v="99 - MULTIPROVINCIAL"/>
    <n v="68812815"/>
    <n v="4057891.9499999988"/>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blank)"/>
    <s v="99 - MULTIPROVINCIAL"/>
    <n v="75144360"/>
    <n v="8730676.870000001"/>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blank)"/>
    <s v="99 - MULTIPROVINCIAL"/>
    <n v="250000"/>
    <n v="2349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blank)"/>
    <s v="99 - MULTIPROVINCIAL"/>
    <n v="16854650"/>
    <n v="5665890.8300000001"/>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blank)"/>
    <s v="99 - MULTIPROVINCIAL"/>
    <n v="2593022"/>
    <n v="1986666.67"/>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blank)"/>
    <s v="99 - MULTIPROVINCIAL"/>
    <n v="1296511"/>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blank)"/>
    <s v="99 - MULTIPROVINCIAL"/>
    <n v="2394396"/>
    <n v="841424.6"/>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blank)"/>
    <s v="99 - MULTIPROVINCIAL"/>
    <n v="590000"/>
    <n v="59000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blank)"/>
    <s v="99 - MULTIPROVINCIAL"/>
    <n v="1184310"/>
    <n v="707017.08000000007"/>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blank)"/>
    <s v="99 - MULTIPROVINCIAL"/>
    <n v="1005701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blank)"/>
    <s v="99 - MULTIPROVINCIAL"/>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blank)"/>
    <s v="99 - MULTIPROVINCIAL"/>
    <n v="132669"/>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blank)"/>
    <s v="99 - MULTIPROVINCIAL"/>
    <n v="107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blank)"/>
    <s v="99 - MULTIPROVINCIAL"/>
    <n v="4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blank)"/>
    <s v="99 - MULTIPROVINCIAL"/>
    <n v="5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blank)"/>
    <s v="99 - MULTIPROVINCIAL"/>
    <n v="66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blank)"/>
    <s v="99 - MULTIPROVINCIAL"/>
    <n v="86075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01 - DISTRITO NACIONAL"/>
    <n v="542773897"/>
    <n v="164309637.22"/>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99 - MULTIPROVINCIAL"/>
    <n v="23108221593"/>
    <n v="8286595326.2299976"/>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blank)"/>
    <s v="99 - MULTIPROVINCIAL"/>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01 - DISTRITO NACIONAL"/>
    <n v="24280680"/>
    <n v="824020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99 - MULTIPROVINCIAL"/>
    <n v="562398624"/>
    <n v="235372437"/>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01 - DISTRITO NACIONAL"/>
    <n v="72945423"/>
    <n v="23438111.779999997"/>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99 - MULTIPROVINCIAL"/>
    <n v="2742083227"/>
    <n v="1159411376.3400004"/>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blank)"/>
    <s v="99 - MULTIPROVINCIAL"/>
    <n v="302477120"/>
    <n v="142221229.18000001"/>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blank)"/>
    <s v="99 - MULTIPROVINCIAL"/>
    <n v="13449122"/>
    <n v="5672346.6200000001"/>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blank)"/>
    <s v="99 - MULTIPROVINCIAL"/>
    <n v="36235800"/>
    <n v="35674714.890000001"/>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blank)"/>
    <s v="99 - MULTIPROVINCIAL"/>
    <n v="7000000"/>
    <n v="2500035.71"/>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blank)"/>
    <s v="99 - MULTIPROVINCIAL"/>
    <n v="3000000"/>
    <n v="1333156.69"/>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blank)"/>
    <s v="99 - MULTIPROVINCIAL"/>
    <n v="346894642"/>
    <n v="12568649.23"/>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blank)"/>
    <s v="99 - MULTIPROVINCIAL"/>
    <n v="751989627"/>
    <n v="440652428.61000001"/>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blank)"/>
    <s v="99 - MULTIPROVINCIAL"/>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17775000"/>
    <n v="838040.4"/>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blank)"/>
    <s v="99 - MULTIPROVINCIAL"/>
    <n v="34039000"/>
    <n v="10778769.939999999"/>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blank)"/>
    <s v="99 - MULTIPROVINCIAL"/>
    <n v="4710537"/>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blank)"/>
    <s v="99 - MULTIPROVINCIAL"/>
    <n v="12200000"/>
    <n v="430310.72"/>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blank)"/>
    <s v="99 - MULTIPROVINCIAL"/>
    <n v="198100000"/>
    <n v="74871632.799999997"/>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blank)"/>
    <s v="99 - MULTIPROVINCIAL"/>
    <n v="14911964"/>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blank)"/>
    <s v="99 - MULTIPROVINCIAL"/>
    <n v="157425502"/>
    <n v="77914840.909999996"/>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blank)"/>
    <s v="99 - MULTIPROVINCIAL"/>
    <n v="34129988"/>
    <n v="1852660.77"/>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blank)"/>
    <s v="99 - MULTIPROVINCIAL"/>
    <n v="1250000"/>
    <n v="260401.4"/>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blank)"/>
    <s v="99 - MULTIPROVINCIAL"/>
    <n v="44784000"/>
    <n v="16216758.01"/>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blank)"/>
    <s v="99 - MULTIPROVINCIAL"/>
    <n v="16859000"/>
    <n v="8848330.1300000008"/>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blank)"/>
    <s v="99 - MULTIPROVINCIAL"/>
    <n v="1926004426"/>
    <n v="574375914.88"/>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blank)"/>
    <s v="99 - MULTIPROVINCIAL"/>
    <n v="2009671360"/>
    <n v="195610453.78999999"/>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blank)"/>
    <s v="99 - MULTIPROVINCIAL"/>
    <n v="10000000"/>
    <n v="8267348.5300000003"/>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blank)"/>
    <s v="99 - MULTIPROVINCIAL"/>
    <n v="947151356"/>
    <n v="312457050.15999997"/>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blank)"/>
    <s v="99 - MULTIPROVINCIAL"/>
    <n v="746198483"/>
    <n v="290646666.65999997"/>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blank)"/>
    <s v="99 - MULTIPROVINCIAL"/>
    <n v="260205268"/>
    <n v="104775872.86999999"/>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blank)"/>
    <s v="99 - MULTIPROVINCIAL"/>
    <n v="234679078"/>
    <n v="103009455.52"/>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blank)"/>
    <s v="99 - MULTIPROVINCIAL"/>
    <n v="1012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blank)"/>
    <s v="99 - MULTIPROVINCIAL"/>
    <n v="110532777"/>
    <n v="43329099.719999999"/>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blank)"/>
    <s v="99 - MULTIPROVINCIAL"/>
    <n v="90640343"/>
    <n v="35220813.91000001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blank)"/>
    <s v="99 - MULTIPROVINCIAL"/>
    <n v="104122967"/>
    <n v="40578708.57000001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blank)"/>
    <s v="99 - MULTIPROVINCIAL"/>
    <n v="79200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blank)"/>
    <s v="99 - MULTIPROVINCIAL"/>
    <n v="5935270"/>
    <n v="970888.29000000027"/>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blank)"/>
    <s v="99 - MULTIPROVINCIAL"/>
    <n v="8112820"/>
    <n v="612982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blank)"/>
    <s v="99 - MULTIPROVINCIAL"/>
    <n v="8804370"/>
    <n v="2032020.9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blank)"/>
    <s v="99 - MULTIPROVINCIAL"/>
    <n v="103465684"/>
    <n v="8924855.20999999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blank)"/>
    <s v="99 - MULTIPROVINCIAL"/>
    <n v="55530640"/>
    <n v="31915956.819999993"/>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28981571"/>
    <n v="1001899.3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blank)"/>
    <s v="99 - MULTIPROVINCIAL"/>
    <n v="119782241"/>
    <n v="14221691.109999998"/>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blank)"/>
    <s v="99 - MULTIPROVINCIAL"/>
    <n v="26587362"/>
    <n v="768995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68011498"/>
    <n v="585940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blank)"/>
    <s v="99 - MULTIPROVINCIAL"/>
    <n v="10000000"/>
    <n v="165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blank)"/>
    <s v="99 - MULTIPROVINCIAL"/>
    <n v="7305917"/>
    <n v="97300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blank)"/>
    <s v="99 - MULTIPROVINCIAL"/>
    <n v="0"/>
    <n v="1810107.5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blank)"/>
    <s v="99 - MULTIPROVINCIAL"/>
    <n v="21008196"/>
    <n v="32085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blank)"/>
    <s v="99 - MULTIPROVINCIAL"/>
    <n v="0"/>
    <n v="17284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blank)"/>
    <s v="99 - MULTIPROVINCIAL"/>
    <n v="43926992"/>
    <n v="1309928.08"/>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blank)"/>
    <s v="99 - MULTIPROVINCIAL"/>
    <n v="7711722"/>
    <n v="4705631.1400000006"/>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blank)"/>
    <s v="99 - MULTIPROVINCIAL"/>
    <n v="25744051"/>
    <n v="16863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blank)"/>
    <s v="99 - MULTIPROVINCIAL"/>
    <n v="2958431"/>
    <n v="656485.2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blank)"/>
    <s v="99 - MULTIPROVINCIAL"/>
    <n v="0"/>
    <n v="1891158.1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blank)"/>
    <s v="99 - MULTIPROVINCIAL"/>
    <n v="9510300"/>
    <n v="1281173.19999999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blank)"/>
    <s v="99 - MULTIPROVINCIAL"/>
    <n v="0"/>
    <n v="192708.7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blank)"/>
    <s v="99 - MULTIPROVINCIAL"/>
    <n v="4974490"/>
    <n v="19800.0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blank)"/>
    <s v="99 - MULTIPROVINCIAL"/>
    <n v="0"/>
    <n v="197874.9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blank)"/>
    <s v="99 - MULTIPROVINCIAL"/>
    <n v="106803693"/>
    <n v="2314260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blank)"/>
    <s v="99 - MULTIPROVINCIAL"/>
    <n v="68958224"/>
    <n v="6306155.7700000014"/>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blank)"/>
    <s v="99 - MULTIPROVINCIAL"/>
    <n v="173215673"/>
    <n v="1360637.2699999998"/>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blank)"/>
    <s v="99 - MULTIPROVINCIAL"/>
    <n v="76489568"/>
    <n v="43130035"/>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blank)"/>
    <s v="99 - MULTIPROVINCIAL"/>
    <n v="5355306"/>
    <n v="3194472.5599999996"/>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blank)"/>
    <s v="99 - MULTIPROVINCIAL"/>
    <n v="700000"/>
    <n v="0"/>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blank)"/>
    <s v="99 - MULTIPROVINCIAL"/>
    <n v="851807"/>
    <n v="76405"/>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blank)"/>
    <s v="99 - MULTIPROVINCIAL"/>
    <n v="16188000"/>
    <n v="6973250"/>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blank)"/>
    <s v="99 - MULTIPROVINCIAL"/>
    <n v="1399490"/>
    <n v="480459.3"/>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blank)"/>
    <s v="99 - MULTIPROVINCIAL"/>
    <n v="750000"/>
    <n v="525305.54"/>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blank)"/>
    <s v="99 - MULTIPROVINCIAL"/>
    <n v="3100944"/>
    <n v="2153776.0499999998"/>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blank)"/>
    <s v="99 - MULTIPROVINCIAL"/>
    <n v="207046500"/>
    <n v="22772569.489999998"/>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blank)"/>
    <s v="99 - MULTIPROVINCIAL"/>
    <n v="300000"/>
    <n v="0"/>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blank)"/>
    <s v="99 - MULTIPROVINCIAL"/>
    <n v="22000000"/>
    <n v="6628613"/>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blank)"/>
    <s v="99 - MULTIPROVINCIAL"/>
    <n v="5743785"/>
    <n v="7066984.8100000005"/>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blank)"/>
    <s v="99 - MULTIPROVINCIAL"/>
    <n v="962280"/>
    <n v="107944.04"/>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blank)"/>
    <s v="99 - MULTIPROVINCIAL"/>
    <n v="142055"/>
    <n v="13999.99"/>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blank)"/>
    <s v="99 - MULTIPROVINCIAL"/>
    <n v="1173453"/>
    <n v="0"/>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blank)"/>
    <s v="99 - MULTIPROVINCIAL"/>
    <n v="15536413"/>
    <n v="6066665.4399999995"/>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blank)"/>
    <s v="99 - MULTIPROVINCIAL"/>
    <n v="5727347"/>
    <n v="7073292.290000001"/>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41107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blank)"/>
    <s v="99 - MULTIPROVINCIAL"/>
    <n v="129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00000"/>
    <n v="15930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906443.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
    <n v="247999.99"/>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40131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blank)"/>
    <s v="99 - MULTIPROVINCIAL"/>
    <n v="16000"/>
    <n v="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blank)"/>
    <s v="99 - MULTIPROVINCIAL"/>
    <n v="53032252"/>
    <n v="22378733.329999998"/>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blank)"/>
    <s v="99 - MULTIPROVINCIAL"/>
    <n v="10921582"/>
    <n v="4682079.17"/>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blank)"/>
    <s v="99 - MULTIPROVINCIAL"/>
    <n v="80000"/>
    <n v="3596.8"/>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blank)"/>
    <s v="99 - MULTIPROVINCIAL"/>
    <n v="6492664"/>
    <n v="3360106.179999999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blank)"/>
    <s v="99 - MULTIPROVINCIAL"/>
    <n v="4912769"/>
    <n v="2479649.1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blank)"/>
    <s v="99 - MULTIPROVINCIAL"/>
    <n v="2936000"/>
    <n v="714569.86"/>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blank)"/>
    <s v="99 - MULTIPROVINCIAL"/>
    <n v="1226041"/>
    <n v="924584.6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blank)"/>
    <s v="99 - MULTIPROVINCIAL"/>
    <n v="200000"/>
    <n v="5091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blank)"/>
    <s v="99 - MULTIPROVINCIAL"/>
    <n v="9671463"/>
    <n v="5397074.9900000002"/>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blank)"/>
    <s v="99 - MULTIPROVINCIAL"/>
    <n v="4404325"/>
    <n v="2748366.739999999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1082920"/>
    <n v="1244986.809999999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blank)"/>
    <s v="99 - MULTIPROVINCIAL"/>
    <n v="4765232"/>
    <n v="1333027.5899999999"/>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blank)"/>
    <s v="99 - MULTIPROVINCIAL"/>
    <n v="16395783"/>
    <n v="90532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blank)"/>
    <s v="99 - MULTIPROVINCIAL"/>
    <n v="4675574"/>
    <n v="1281968.9000000001"/>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blank)"/>
    <s v="99 - MULTIPROVINCIAL"/>
    <n v="541559"/>
    <n v="164477.5999999999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blank)"/>
    <s v="99 - MULTIPROVINCIAL"/>
    <n v="250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blank)"/>
    <s v="99 - MULTIPROVINCIAL"/>
    <n v="680748"/>
    <n v="189509"/>
  </r>
  <r>
    <s v="2025"/>
    <x v="0"/>
    <x v="0"/>
    <x v="0"/>
    <x v="0"/>
    <s v="2 - Poder Ejecutivo"/>
    <s v="0202 - MINISTERIO DE  INTERIOR Y POLICÍA"/>
    <s v="0003 - INSTITUTO NACIONAL DE MIGRACION"/>
    <s v="1 - SERVICIOS  GENERALES"/>
    <s v="1.4 - Justicia, orden público y seguridad"/>
    <s v="1.4.05 - Servicios de migraciones"/>
    <s v="2.3 - MATERIALES Y SUMINISTROS"/>
    <s v="2.3.4 - PRODUCTOS FARMACÉUTICOS"/>
    <s v="N"/>
    <s v="00 - N/A"/>
    <s v="10 - FONDO GENERAL"/>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blank)"/>
    <s v="99 - MULTIPROVINCIAL"/>
    <n v="45001"/>
    <n v="3429.3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blank)"/>
    <s v="99 - MULTIPROVINCIAL"/>
    <n v="25000"/>
    <n v="7931.8099999999995"/>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blank)"/>
    <s v="99 - MULTIPROVINCIAL"/>
    <n v="1540000"/>
    <n v="778049.30999999994"/>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blank)"/>
    <s v="99 - MULTIPROVINCIAL"/>
    <n v="1936573"/>
    <n v="799407.0600000001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blank)"/>
    <s v="01 - DISTRITO NACIONAL"/>
    <n v="98540216"/>
    <n v="43694651.63000000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blank)"/>
    <s v="01 - DISTRITO NACIONAL"/>
    <n v="63658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blank)"/>
    <s v="01 - DISTRITO NACIONAL"/>
    <n v="13547988"/>
    <n v="6761659.219999999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blank)"/>
    <s v="01 - DISTRITO NACIONAL"/>
    <n v="2418412"/>
    <n v="998359.6400000001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blank)"/>
    <s v="01 - DISTRITO NACIONAL"/>
    <n v="242943"/>
    <n v="111971.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blank)"/>
    <s v="01 - DISTRITO NACIONAL"/>
    <n v="10000"/>
    <n v="12512.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blank)"/>
    <s v="01 - DISTRITO NACIONAL"/>
    <n v="560522"/>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01 - DISTRITO NACIONAL"/>
    <n v="1616427"/>
    <n v="168874.7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blank)"/>
    <s v="01 - DISTRITO NACIONAL"/>
    <n v="294583"/>
    <n v="15303.7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blank)"/>
    <s v="01 - DISTRITO NACIONAL"/>
    <n v="14488915"/>
    <n v="7045886.300000000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blank)"/>
    <s v="01 - DISTRITO NACIONAL"/>
    <n v="5270000"/>
    <n v="737420.6699999999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blank)"/>
    <s v="01 - DISTRITO NACIONAL"/>
    <n v="251271"/>
    <n v="84565.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blank)"/>
    <s v="01 - DISTRITO NACIONAL"/>
    <n v="2234261"/>
    <n v="292263.7100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blank)"/>
    <s v="01 - DISTRITO NACIONAL"/>
    <n v="1145000"/>
    <n v="316962.4100000000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blank)"/>
    <s v="01 - DISTRITO NACIONAL"/>
    <n v="11518512"/>
    <n v="4604406.1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blank)"/>
    <s v="01 - DISTRITO NACIONAL"/>
    <n v="2812709"/>
    <n v="1197884.3"/>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blank)"/>
    <s v="99 - MULTIPROVINCIAL"/>
    <n v="406951490"/>
    <n v="176818527"/>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blank)"/>
    <s v="99 - MULTIPROVINCIAL"/>
    <n v="26073600"/>
    <n v="1312540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blank)"/>
    <s v="99 - MULTIPROVINCIAL"/>
    <n v="21350308"/>
    <n v="9242611.5600000005"/>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blank)"/>
    <s v="99 - MULTIPROVINCIAL"/>
    <n v="15861600"/>
    <n v="7425596.2599999998"/>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blank)"/>
    <s v="99 - MULTIPROVINCIAL"/>
    <n v="920300"/>
    <n v="1348889.85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blank)"/>
    <s v="99 - MULTIPROVINCIAL"/>
    <n v="10200000"/>
    <n v="369425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blank)"/>
    <s v="99 - MULTIPROVINCIAL"/>
    <n v="590000"/>
    <n v="24613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blank)"/>
    <s v="99 - MULTIPROVINCIAL"/>
    <n v="10301000"/>
    <n v="6183056.08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blank)"/>
    <s v="99 - MULTIPROVINCIAL"/>
    <n v="9000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8065000"/>
    <n v="1689922.68"/>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blank)"/>
    <s v="99 - MULTIPROVINCIAL"/>
    <n v="1245000"/>
    <n v="3253222.8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blank)"/>
    <s v="99 - MULTIPROVINCIAL"/>
    <n v="1125000"/>
    <n v="560684.1"/>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blank)"/>
    <s v="99 - MULTIPROVINCIAL"/>
    <n v="33500000"/>
    <n v="14809193.639999999"/>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blank)"/>
    <s v="99 - MULTIPROVINCIAL"/>
    <n v="12512000"/>
    <n v="7819933.939999999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blank)"/>
    <s v="99 - MULTIPROVINCIAL"/>
    <n v="2162000"/>
    <n v="709209.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blank)"/>
    <s v="99 - MULTIPROVINCIAL"/>
    <n v="2535000"/>
    <n v="1588959.8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blank)"/>
    <s v="99 - MULTIPROVINCIAL"/>
    <n v="118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blank)"/>
    <s v="99 - MULTIPROVINCIAL"/>
    <n v="69328000"/>
    <n v="32393887.329999998"/>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blank)"/>
    <s v="99 - MULTIPROVINCIAL"/>
    <n v="9450000"/>
    <n v="49036408.24000001"/>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blank)"/>
    <s v="32 - SANTO DOMINGO"/>
    <n v="20700415"/>
    <n v="9198622.4299999978"/>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blank)"/>
    <s v="32 - SANTO DOMINGO"/>
    <n v="2931244"/>
    <n v="1393979.8399999999"/>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blank)"/>
    <s v="32 - SANTO DOMINGO"/>
    <n v="525000"/>
    <n v="188820.97000000003"/>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blank)"/>
    <s v="32 - SANTO DOMINGO"/>
    <n v="100000"/>
    <n v="8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50000"/>
    <n v="22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8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blank)"/>
    <s v="32 - SANTO DOMINGO"/>
    <n v="2400000"/>
    <n v="543815.63"/>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blank)"/>
    <s v="32 - SANTO DOMINGO"/>
    <n v="6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335000"/>
    <n v="494937"/>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blank)"/>
    <s v="32 - SANTO DOMINGO"/>
    <n v="550000"/>
    <n v="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blank)"/>
    <s v="99 - MULTIPROVINCIAL"/>
    <n v="930437647"/>
    <n v="352233436.31999993"/>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blank)"/>
    <s v="99 - MULTIPROVINCIAL"/>
    <n v="3000000"/>
    <n v="50000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blank)"/>
    <s v="99 - MULTIPROVINCIAL"/>
    <n v="55736693"/>
    <n v="25740782.780000001"/>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blank)"/>
    <s v="99 - MULTIPROVINCIAL"/>
    <n v="40118495"/>
    <n v="22170248.390000001"/>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blank)"/>
    <s v="99 - MULTIPROVINCIAL"/>
    <n v="1159580"/>
    <n v="15812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blank)"/>
    <s v="99 - MULTIPROVINCIAL"/>
    <n v="8000000"/>
    <n v="670819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blank)"/>
    <s v="99 - MULTIPROVINCIAL"/>
    <n v="19509824"/>
    <n v="5815646.5499999998"/>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blank)"/>
    <s v="99 - MULTIPROVINCIAL"/>
    <n v="27008045"/>
    <n v="225000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blank)"/>
    <s v="99 - MULTIPROVINCIAL"/>
    <n v="27000000"/>
    <n v="11198142.17"/>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blank)"/>
    <s v="99 - MULTIPROVINCIAL"/>
    <n v="2200000"/>
    <n v="2154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blank)"/>
    <s v="99 - MULTIPROVINCIAL"/>
    <n v="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blank)"/>
    <s v="99 - MULTIPROVINCIAL"/>
    <n v="42000000"/>
    <n v="130227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blank)"/>
    <s v="99 - MULTIPROVINCIAL"/>
    <n v="38645525"/>
    <n v="13571823.16"/>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blank)"/>
    <s v="99 - MULTIPROVINCIAL"/>
    <n v="3222800"/>
    <n v="1044592.6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blank)"/>
    <s v="99 - MULTIPROVINCIAL"/>
    <n v="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blank)"/>
    <s v="99 - MULTIPROVINCIAL"/>
    <n v="19550000"/>
    <n v="21216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blank)"/>
    <s v="99 - MULTIPROVINCIAL"/>
    <n v="0"/>
    <n v="34572.57"/>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blank)"/>
    <s v="99 - MULTIPROVINCIAL"/>
    <n v="105880450"/>
    <n v="45330643.380000003"/>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blank)"/>
    <s v="99 - MULTIPROVINCIAL"/>
    <n v="73237247"/>
    <n v="20411872.740000002"/>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blank)"/>
    <s v="32 - SANTO DOMINGO"/>
    <n v="34206024"/>
    <n v="13081081.799999997"/>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blank)"/>
    <s v="32 - SANTO DOMINGO"/>
    <n v="4830131"/>
    <n v="2011003.59"/>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blank)"/>
    <s v="32 - SANTO DOMINGO"/>
    <n v="1275000"/>
    <n v="875080.84"/>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blank)"/>
    <s v="32 - SANTO DOMINGO"/>
    <n v="650000"/>
    <n v="639804.7500000001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925000"/>
    <n v="67012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280995"/>
    <n v="60390.899999999994"/>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blank)"/>
    <s v="32 - SANTO DOMINGO"/>
    <n v="30000"/>
    <n v="181258.5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blank)"/>
    <s v="32 - SANTO DOMINGO"/>
    <n v="4375000"/>
    <n v="1959218.24"/>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blank)"/>
    <s v="32 - SANTO DOMINGO"/>
    <n v="142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blank)"/>
    <s v="32 - SANTO DOMINGO"/>
    <n v="140000"/>
    <n v="90590.39"/>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blank)"/>
    <s v="32 - SANTO DOMINGO"/>
    <n v="4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blank)"/>
    <s v="32 - SANTO DOMINGO"/>
    <n v="600000"/>
    <n v="126425.2"/>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857000"/>
    <n v="48055.5"/>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5055000"/>
    <n v="1540395.87"/>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blank)"/>
    <s v="32 - SANTO DOMINGO"/>
    <n v="1675000"/>
    <n v="1768615.8299999998"/>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blank)"/>
    <s v="32 - SANTO DOMINGO"/>
    <n v="14830425"/>
    <n v="4873912.79"/>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blank)"/>
    <s v="32 - SANTO DOMINGO"/>
    <n v="2133800"/>
    <n v="754969.41"/>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blank)"/>
    <s v="32 - SANTO DOMINGO"/>
    <n v="683200"/>
    <n v="199581.7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505144"/>
    <n v="481763.3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7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9 - OTRAS CONTRATACIONES DE SERVICIOS"/>
    <s v="N"/>
    <s v="00 - N/A"/>
    <s v="10 - FONDO GENERAL"/>
    <s v="(blank)"/>
    <s v="32 - SANTO DOMINGO"/>
    <n v="0"/>
    <n v="3451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blank)"/>
    <s v="32 - SANTO DOMINGO"/>
    <n v="1598344"/>
    <n v="932494.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blank)"/>
    <s v="32 - SANTO DOMINGO"/>
    <n v="5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blank)"/>
    <s v="32 - SANTO DOMINGO"/>
    <n v="70000"/>
    <n v="3976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blank)"/>
    <s v="32 - SANTO DOMINGO"/>
    <n v="110000"/>
    <n v="129743.3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11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99712"/>
    <n v="805962.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blank)"/>
    <s v="32 - SANTO DOMINGO"/>
    <n v="1020349"/>
    <n v="316489.61"/>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blank)"/>
    <s v="99 - MULTIPROVINCIAL"/>
    <n v="63243000"/>
    <n v="28611167.860000003"/>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1457483"/>
    <n v="792368.60000000009"/>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blank)"/>
    <s v="99 - MULTIPROVINCIAL"/>
    <n v="1615200"/>
    <n v="627886.4299999999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blank)"/>
    <s v="99 - MULTIPROVINCIAL"/>
    <n v="250000"/>
    <n v="23515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blank)"/>
    <s v="99 - MULTIPROVINCIAL"/>
    <n v="800000"/>
    <n v="562566.25"/>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50000"/>
    <n v="23364"/>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230000"/>
    <n v="6732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blank)"/>
    <s v="99 - MULTIPROVINCIAL"/>
    <n v="620000"/>
    <n v="66316"/>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blank)"/>
    <s v="99 - MULTIPROVINCIAL"/>
    <n v="683475"/>
    <n v="13149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blank)"/>
    <s v="99 - MULTIPROVINCIAL"/>
    <n v="300000"/>
    <n v="21210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blank)"/>
    <s v="99 - MULTIPROVINCIAL"/>
    <n v="250000"/>
    <n v="9947.4"/>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blank)"/>
    <s v="99 - MULTIPROVINCIAL"/>
    <n v="19630000"/>
    <n v="4907497"/>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blank)"/>
    <s v="99 - MULTIPROVINCIAL"/>
    <n v="100000"/>
    <n v="12832.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blank)"/>
    <s v="99 - MULTIPROVINCIAL"/>
    <n v="0"/>
    <n v="1003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5880000"/>
    <n v="285000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blank)"/>
    <s v="99 - MULTIPROVINCIAL"/>
    <n v="850000"/>
    <n v="208681.82000000004"/>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blank)"/>
    <s v="32 - SANTO DOMINGO"/>
    <n v="12783760"/>
    <n v="6036514.490000000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blank)"/>
    <s v="32 - SANTO DOMINGO"/>
    <n v="1821000"/>
    <n v="901936.25999999978"/>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blank)"/>
    <s v="32 - SANTO DOMINGO"/>
    <n v="1000000"/>
    <n v="437732.57"/>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blank)"/>
    <s v="32 - SANTO DOMINGO"/>
    <n v="9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24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blank)"/>
    <s v="32 - SANTO DOMINGO"/>
    <n v="1800000"/>
    <n v="900376.5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blank)"/>
    <s v="32 - SANTO DOMINGO"/>
    <n v="100461"/>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blank)"/>
    <s v="32 - SANTO DOMINGO"/>
    <n v="50000"/>
    <n v="35639.9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937000"/>
    <n v="983900.7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blank)"/>
    <s v="32 - SANTO DOMINGO"/>
    <n v="76000"/>
    <n v="107240.23000000001"/>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blank)"/>
    <s v="99 - MULTIPROVINCIAL"/>
    <n v="818185182"/>
    <n v="276838858"/>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blank)"/>
    <s v="99 - MULTIPROVINCIAL"/>
    <n v="60357145"/>
    <n v="24785282.120000005"/>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blank)"/>
    <s v="99 - MULTIPROVINCIAL"/>
    <n v="2627065"/>
    <n v="1215753.1500000001"/>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blank)"/>
    <s v="99 - MULTIPROVINCIAL"/>
    <n v="0"/>
    <n v="1057257.2"/>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blank)"/>
    <s v="99 - MULTIPROVINCIAL"/>
    <n v="0"/>
    <n v="31057.599999999999"/>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blank)"/>
    <s v="99 - MULTIPROVINCIAL"/>
    <n v="50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blank)"/>
    <s v="99 - MULTIPROVINCIAL"/>
    <n v="0"/>
    <n v="440085.6"/>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blank)"/>
    <s v="99 - MULTIPROVINCIAL"/>
    <n v="0"/>
    <n v="308463.8"/>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859783.2"/>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blank)"/>
    <s v="99 - MULTIPROVINCIAL"/>
    <n v="657000"/>
    <n v="37760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blank)"/>
    <s v="99 - MULTIPROVINCIAL"/>
    <n v="0"/>
    <n v="320400"/>
  </r>
  <r>
    <s v="2025"/>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blank)"/>
    <s v="99 - MULTIPROVINCIAL"/>
    <n v="20000000"/>
    <n v="61655"/>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blank)"/>
    <s v="99 - MULTIPROVINCIAL"/>
    <n v="0"/>
    <n v="4744503.32"/>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blank)"/>
    <s v="99 - MULTIPROVINCIAL"/>
    <n v="1000000"/>
    <n v="0"/>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blank)"/>
    <s v="99 - MULTIPROVINCIAL"/>
    <n v="0"/>
    <n v="36302.699999999997"/>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blank)"/>
    <s v="99 - MULTIPROVINCIAL"/>
    <n v="6000000"/>
    <n v="1376331.94"/>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blank)"/>
    <s v="99 - MULTIPROVINCIAL"/>
    <n v="20000000"/>
    <n v="10864560.26"/>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blank)"/>
    <s v="99 - MULTIPROVINCIAL"/>
    <n v="45063000"/>
    <n v="17449464.530000001"/>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blank)"/>
    <s v="99 - MULTIPROVINCIAL"/>
    <n v="36945784"/>
    <n v="23749896.529999997"/>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blank)"/>
    <s v="99 - MULTIPROVINCIAL"/>
    <n v="149600000"/>
    <n v="6821691.5099999998"/>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blank)"/>
    <s v="99 - MULTIPROVINCIAL"/>
    <n v="41626000"/>
    <n v="157500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blank)"/>
    <s v="99 - MULTIPROVINCIAL"/>
    <n v="7792800"/>
    <n v="32420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2728104"/>
    <n v="111825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blank)"/>
    <s v="99 - MULTIPROVINCIAL"/>
    <n v="2241600"/>
    <n v="793563.78"/>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blank)"/>
    <s v="99 - MULTIPROVINCIAL"/>
    <n v="15000"/>
    <n v="13836.16"/>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000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16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blank)"/>
    <s v="99 - MULTIPROVINCIAL"/>
    <n v="800000"/>
    <n v="120901.5"/>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blank)"/>
    <s v="99 - MULTIPROVINCIAL"/>
    <n v="22000000"/>
    <n v="5487840.6500000004"/>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6158400"/>
    <n v="3058859.99"/>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blank)"/>
    <s v="99 - MULTIPROVINCIAL"/>
    <n v="1956278"/>
    <n v="305225.46999999997"/>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blank)"/>
    <s v="32 - SANTO DOMINGO"/>
    <n v="10189975"/>
    <n v="444549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blank)"/>
    <s v="32 - SANTO DOMINGO"/>
    <n v="1402000"/>
    <n v="688606.7899999999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blank)"/>
    <s v="32 - SANTO DOMINGO"/>
    <n v="2180000"/>
    <n v="1607385.009999999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blank)"/>
    <s v="32 - SANTO DOMINGO"/>
    <n v="1008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blank)"/>
    <s v="32 - SANTO DOMINGO"/>
    <n v="25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blank)"/>
    <s v="32 - SANTO DOMINGO"/>
    <n v="2220000"/>
    <n v="1109253.33"/>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blank)"/>
    <s v="32 - SANTO DOMINGO"/>
    <n v="250000"/>
    <n v="89921.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blank)"/>
    <s v="32 - SANTO DOMINGO"/>
    <n v="70000"/>
    <n v="6950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blank)"/>
    <s v="32 - SANTO DOMINGO"/>
    <n v="100000"/>
    <n v="202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50000"/>
    <n v="347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2520000"/>
    <n v="1259399.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blank)"/>
    <s v="32 - SANTO DOMINGO"/>
    <n v="310000"/>
    <n v="225557.8"/>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blank)"/>
    <s v="32 - SANTO DOMINGO"/>
    <n v="19016667"/>
    <n v="7045422.4899999993"/>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blank)"/>
    <s v="32 - SANTO DOMINGO"/>
    <n v="2633300"/>
    <n v="1049731.459999999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blank)"/>
    <s v="32 - SANTO DOMINGO"/>
    <n v="902000"/>
    <n v="564758.35"/>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blank)"/>
    <s v="32 - SANTO DOMINGO"/>
    <n v="50000"/>
    <n v="15369.5"/>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blank)"/>
    <s v="32 - SANTO DOMINGO"/>
    <n v="263000"/>
    <n v="150317.53"/>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blank)"/>
    <s v="32 - SANTO DOMINGO"/>
    <n v="3350000"/>
    <n v="1510944.0400000003"/>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blank)"/>
    <s v="32 - SANTO DOMINGO"/>
    <n v="290000"/>
    <n v="80203.64"/>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blank)"/>
    <s v="32 - SANTO DOMINGO"/>
    <n v="110000"/>
    <n v="26771.599999999999"/>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blank)"/>
    <s v="32 - SANTO DOMINGO"/>
    <n v="410000"/>
    <n v="2921"/>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00000"/>
    <n v="29412.390000000003"/>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70000"/>
    <n v="735024.7"/>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blank)"/>
    <s v="32 - SANTO DOMINGO"/>
    <n v="280000"/>
    <n v="276799.81999999995"/>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blank)"/>
    <s v="99 - MULTIPROVINCIAL"/>
    <n v="6081488987"/>
    <n v="2293775287.6200004"/>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blank)"/>
    <s v="99 - MULTIPROVINCIAL"/>
    <n v="119263787"/>
    <n v="39845871.25"/>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blank)"/>
    <s v="99 - MULTIPROVINCIAL"/>
    <n v="444485417"/>
    <n v="180307586.94"/>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blank)"/>
    <s v="99 - MULTIPROVINCIAL"/>
    <n v="100970547"/>
    <n v="41784533.569999993"/>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blank)"/>
    <s v="99 - MULTIPROVINCIAL"/>
    <n v="0"/>
    <n v="835410.53"/>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blank)"/>
    <s v="99 - MULTIPROVINCIAL"/>
    <n v="8000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blank)"/>
    <s v="99 - MULTIPROVINCIAL"/>
    <n v="24500000"/>
    <n v="11831658.469999999"/>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blank)"/>
    <s v="99 - MULTIPROVINCIAL"/>
    <n v="900000"/>
    <n v="106281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blank)"/>
    <s v="99 - MULTIPROVINCIAL"/>
    <n v="6000000"/>
    <n v="2662231.5899999994"/>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blank)"/>
    <s v="99 - MULTIPROVINCIAL"/>
    <n v="1300000"/>
    <n v="152530.98000000001"/>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blank)"/>
    <s v="99 - MULTIPROVINCIAL"/>
    <n v="1000000"/>
    <n v="66375"/>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blank)"/>
    <s v="99 - MULTIPROVINCIAL"/>
    <n v="1475000"/>
    <n v="246964"/>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blank)"/>
    <s v="99 - MULTIPROVINCIAL"/>
    <n v="10906940"/>
    <n v="73301234.530000001"/>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blank)"/>
    <s v="99 - MULTIPROVINCIAL"/>
    <n v="3000000"/>
    <n v="360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99663691"/>
    <n v="6133746.3700000001"/>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300000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4500000"/>
    <n v="2887578"/>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3200000"/>
    <n v="2047594"/>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blank)"/>
    <s v="99 - MULTIPROVINCIAL"/>
    <n v="850000"/>
    <n v="2519922.4699999997"/>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blank)"/>
    <s v="99 - MULTIPROVINCIAL"/>
    <n v="170000"/>
    <n v="0"/>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blank)"/>
    <s v="99 - MULTIPROVINCIAL"/>
    <n v="261217066"/>
    <n v="108776579.03999999"/>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blank)"/>
    <s v="99 - MULTIPROVINCIAL"/>
    <n v="3650000"/>
    <n v="272875"/>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blank)"/>
    <s v="99 - MULTIPROVINCIAL"/>
    <n v="43980437"/>
    <n v="31514433.839999996"/>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blank)"/>
    <s v="99 - MULTIPROVINCIAL"/>
    <n v="4500000"/>
    <n v="466265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blank)"/>
    <s v="99 - MULTIPROVINCIAL"/>
    <n v="9000000"/>
    <n v="732463.23"/>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blank)"/>
    <s v="99 - MULTIPROVINCIAL"/>
    <n v="1675000"/>
    <n v="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blank)"/>
    <s v="99 - MULTIPROVINCIAL"/>
    <n v="6800000"/>
    <n v="3704049.5"/>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blank)"/>
    <s v="99 - MULTIPROVINCIAL"/>
    <n v="3650000"/>
    <n v="10596584.4"/>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340000"/>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blank)"/>
    <s v="99 - MULTIPROVINCIAL"/>
    <n v="365529307"/>
    <n v="136369011.06"/>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10525000"/>
    <n v="14661.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blank)"/>
    <s v="99 - MULTIPROVINCIAL"/>
    <n v="44843127"/>
    <n v="37755983.759999983"/>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blank)"/>
    <s v="99 - MULTIPROVINCIAL"/>
    <n v="6350000"/>
    <n v="496696.06"/>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blank)"/>
    <s v="99 - MULTIPROVINCIAL"/>
    <n v="330652200"/>
    <n v="140673069.49000001"/>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blank)"/>
    <s v="99 - MULTIPROVINCIAL"/>
    <n v="4381650"/>
    <n v="1998682.5"/>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blank)"/>
    <s v="99 - MULTIPROVINCIAL"/>
    <n v="5609200"/>
    <n v="318309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blank)"/>
    <s v="99 - MULTIPROVINCIAL"/>
    <n v="8985285"/>
    <n v="6158179.9000000004"/>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blank)"/>
    <s v="99 - MULTIPROVINCIAL"/>
    <n v="200000"/>
    <n v="5198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blank)"/>
    <s v="99 - MULTIPROVINCIAL"/>
    <n v="880738"/>
    <n v="803615.67999999993"/>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blank)"/>
    <s v="99 - MULTIPROVINCIAL"/>
    <n v="6949711"/>
    <n v="2372545.4500000002"/>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blank)"/>
    <s v="99 - MULTIPROVINCIAL"/>
    <n v="374351856"/>
    <n v="131473963.98"/>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blank)"/>
    <s v="99 - MULTIPROVINCIAL"/>
    <n v="16320735"/>
    <n v="5307905"/>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blank)"/>
    <s v="99 - MULTIPROVINCIAL"/>
    <n v="5574280"/>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01 - DISTRITO NACIONAL"/>
    <n v="5268485370"/>
    <n v="1993634682.6100001"/>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99 - MULTIPROVINCIAL"/>
    <n v="10291763975"/>
    <n v="5110426615.79"/>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01 - DISTRITO NACIONAL"/>
    <n v="177467533"/>
    <n v="89640787.849999994"/>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99 - MULTIPROVINCIAL"/>
    <n v="667513258"/>
    <n v="296676004.09999996"/>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01 - DISTRITO NACIONAL"/>
    <n v="297282967"/>
    <n v="149574926.78999999"/>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99 - MULTIPROVINCIAL"/>
    <n v="734349768"/>
    <n v="365940800.45999992"/>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blank)"/>
    <s v="01 - DISTRITO NACIONAL"/>
    <n v="211638994"/>
    <n v="80800505.070000008"/>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blank)"/>
    <s v="99 - MULTIPROVINCIAL"/>
    <n v="200000"/>
    <n v="200988.59"/>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blank)"/>
    <s v="01 - DISTRITO NACIONAL"/>
    <n v="36000000"/>
    <n v="23700900"/>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blank)"/>
    <s v="99 - MULTIPROVINCIAL"/>
    <n v="1500000"/>
    <n v="2149480.5700000003"/>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blank)"/>
    <s v="01 - DISTRITO NACIONAL"/>
    <n v="2577120"/>
    <n v="1266668.6399999999"/>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blank)"/>
    <s v="01 - DISTRITO NACIONAL"/>
    <n v="10000000"/>
    <n v="180954807.13000003"/>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01 - DISTRITO NACIONAL"/>
    <n v="6018000"/>
    <n v="221250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7406641"/>
    <n v="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01 - DISTRITO NACIONAL"/>
    <n v="4117749"/>
    <n v="157515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99 - MULTIPROVINCIAL"/>
    <n v="6000000"/>
    <n v="0"/>
  </r>
  <r>
    <s v="2025"/>
    <x v="0"/>
    <x v="0"/>
    <x v="0"/>
    <x v="0"/>
    <s v="2 - Poder Ejecutivo"/>
    <s v="0203 - MINISTERIO DE DEFENSA"/>
    <s v="0001 - EJERCITO DE LA REPUBLICA DOMINICANA"/>
    <s v="1 - SERVICIOS  GENERALES"/>
    <s v="1.3 - Defensa nacional"/>
    <s v="1.3.01 - Defensa militar"/>
    <s v="2.2 - CONTRATACIÓN DE SERVICIOS"/>
    <s v="2.2.9 - OTRAS CONTRATACIONES DE SERVICIOS"/>
    <s v="N"/>
    <s v="00 - N/A"/>
    <s v="10 - FONDO GENERAL"/>
    <s v="(blank)"/>
    <s v="99 - MULTIPROVINCIAL"/>
    <n v="0"/>
    <n v="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01 - DISTRITO NACIONAL"/>
    <n v="323206080"/>
    <n v="16368770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99 - MULTIPROVINCIAL"/>
    <n v="192808160"/>
    <n v="94917164.820000008"/>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blank)"/>
    <s v="01 - DISTRITO NACIONAL"/>
    <n v="1500000"/>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blank)"/>
    <s v="99 - MULTIPROVINCIAL"/>
    <n v="114905888"/>
    <n v="92715100.36999999"/>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blank)"/>
    <s v="01 - DISTRITO NACIONAL"/>
    <n v="12650000"/>
    <n v="4342130.4399999995"/>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blank)"/>
    <s v="99 - MULTIPROVINCIAL"/>
    <n v="13000000"/>
    <n v="2438111.2800000003"/>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blank)"/>
    <s v="99 - MULTIPROVINCIAL"/>
    <n v="1500000"/>
    <n v="395207.7"/>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blank)"/>
    <s v="99 - MULTIPROVINCIAL"/>
    <n v="8850000"/>
    <n v="2205766.92"/>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blank)"/>
    <s v="01 - DISTRITO NACIONAL"/>
    <n v="4404374"/>
    <n v="11865.2"/>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blank)"/>
    <s v="99 - MULTIPROVINCIAL"/>
    <n v="7581560"/>
    <n v="6945099.4100000011"/>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blank)"/>
    <s v="01 - DISTRITO NACIONAL"/>
    <n v="0"/>
    <n v="25973.87"/>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01 - DISTRITO NACIONAL"/>
    <n v="46959696"/>
    <n v="8561745.9499999993"/>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99 - MULTIPROVINCIAL"/>
    <n v="132468294"/>
    <n v="58721529.099999987"/>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blank)"/>
    <s v="01 - DISTRITO NACIONAL"/>
    <n v="2500000"/>
    <n v="410895.18"/>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blank)"/>
    <s v="99 - MULTIPROVINCIAL"/>
    <n v="33055571"/>
    <n v="28496772.770000003"/>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blank)"/>
    <s v="01 - DISTRITO NACIONAL"/>
    <n v="8600000"/>
    <n v="941458.17999999993"/>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blank)"/>
    <s v="99 - MULTIPROVINCIAL"/>
    <n v="8150299865"/>
    <n v="3732472904.0599995"/>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blank)"/>
    <s v="99 - MULTIPROVINCIAL"/>
    <n v="447228288"/>
    <n v="197595784"/>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blank)"/>
    <s v="99 - MULTIPROVINCIAL"/>
    <n v="525331687"/>
    <n v="262406482.39000005"/>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blank)"/>
    <s v="99 - MULTIPROVINCIAL"/>
    <n v="225015434"/>
    <n v="89209564.230000004"/>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blank)"/>
    <s v="99 - MULTIPROVINCIAL"/>
    <n v="500000"/>
    <n v="442204.58"/>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blank)"/>
    <s v="99 - MULTIPROVINCIAL"/>
    <n v="62588907"/>
    <n v="28311610.100000001"/>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blank)"/>
    <s v="99 - MULTIPROVINCIAL"/>
    <n v="8000000"/>
    <n v="3727554.52"/>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blank)"/>
    <s v="99 - MULTIPROVINCIAL"/>
    <n v="1920000"/>
    <n v="5901337.1699999999"/>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blank)"/>
    <s v="99 - MULTIPROVINCIAL"/>
    <n v="0"/>
    <n v="1971500"/>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blank)"/>
    <s v="99 - MULTIPROVINCIAL"/>
    <n v="156210742"/>
    <n v="258566117.16"/>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blank)"/>
    <s v="99 - MULTIPROVINCIAL"/>
    <n v="161401085"/>
    <n v="79663834.50999999"/>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4431000"/>
    <n v="984999.5"/>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721864.26"/>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blank)"/>
    <s v="99 - MULTIPROVINCIAL"/>
    <n v="354620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0"/>
    <n v="35033207.909999996"/>
  </r>
  <r>
    <s v="2025"/>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10 - FONDO GENERAL"/>
    <s v="(blank)"/>
    <s v="99 - MULTIPROVINCIAL"/>
    <n v="0"/>
    <n v="50000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blank)"/>
    <s v="99 - MULTIPROVINCIAL"/>
    <n v="245200000"/>
    <n v="104445413.95"/>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20 - FONDOS CON DESTINO ESPECÍFICO"/>
    <s v="(blank)"/>
    <s v="99 - MULTIPROVINCIAL"/>
    <n v="0"/>
    <n v="54529.02"/>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blank)"/>
    <s v="99 - MULTIPROVINCIAL"/>
    <n v="10000000"/>
    <n v="19368561.800000001"/>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blank)"/>
    <s v="99 - MULTIPROVINCIAL"/>
    <n v="0"/>
    <n v="3984723.64"/>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blank)"/>
    <s v="99 - MULTIPROVINCIAL"/>
    <n v="4400000"/>
    <n v="629854.5"/>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blank)"/>
    <s v="99 - MULTIPROVINCIAL"/>
    <n v="0"/>
    <n v="495548.98"/>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blank)"/>
    <s v="99 - MULTIPROVINCIAL"/>
    <n v="3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blank)"/>
    <s v="99 - MULTIPROVINCIAL"/>
    <n v="4200000"/>
    <n v="719132.12"/>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blank)"/>
    <s v="99 - MULTIPROVINCIAL"/>
    <n v="0"/>
    <n v="1706395.8699999999"/>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blank)"/>
    <s v="99 - MULTIPROVINCIAL"/>
    <n v="6551000"/>
    <n v="441836.49"/>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0"/>
    <n v="864203.56"/>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blank)"/>
    <s v="99 - MULTIPROVINCIAL"/>
    <n v="240150569"/>
    <n v="72301303.279999986"/>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0"/>
    <n v="1198908.3799999999"/>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blank)"/>
    <s v="99 - MULTIPROVINCIAL"/>
    <n v="18252327"/>
    <n v="15823030.549999999"/>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blank)"/>
    <s v="99 - MULTIPROVINCIAL"/>
    <n v="1918256214"/>
    <n v="157049601.81999996"/>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blank)"/>
    <s v="99 - MULTIPROVINCIAL"/>
    <n v="1456319181"/>
    <n v="594698832.11999989"/>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blank)"/>
    <s v="99 - MULTIPROVINCIAL"/>
    <n v="733200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blank)"/>
    <s v="99 - MULTIPROVINCIAL"/>
    <n v="36715695"/>
    <n v="142882237"/>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blank)"/>
    <s v="99 - MULTIPROVINCIAL"/>
    <n v="14730605"/>
    <n v="7788826.4700000035"/>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blank)"/>
    <s v="99 - MULTIPROVINCIAL"/>
    <n v="561068"/>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blank)"/>
    <s v="99 - MULTIPROVINCIAL"/>
    <n v="165496780"/>
    <n v="76128902.460000023"/>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blank)"/>
    <s v="99 - MULTIPROVINCIAL"/>
    <n v="4700000"/>
    <n v="1729099.55"/>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blank)"/>
    <s v="99 - MULTIPROVINCIAL"/>
    <n v="165270800"/>
    <n v="77076786.599999994"/>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blank)"/>
    <s v="99 - MULTIPROVINCIAL"/>
    <n v="10559220"/>
    <n v="5122879.84"/>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blank)"/>
    <s v="99 - MULTIPROVINCIAL"/>
    <n v="97240803"/>
    <n v="22749223.419999998"/>
  </r>
  <r>
    <s v="2025"/>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blank)"/>
    <s v="99 - MULTIPROVINCIAL"/>
    <n v="0"/>
    <n v="0"/>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blank)"/>
    <s v="99 - MULTIPROVINCIAL"/>
    <n v="837686580"/>
    <n v="132460504.91000001"/>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blank)"/>
    <s v="99 - MULTIPROVINCIAL"/>
    <n v="137249128"/>
    <n v="37035418.720000006"/>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531092"/>
    <n v="0"/>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blank)"/>
    <s v="99 - MULTIPROVINCIAL"/>
    <n v="26574596"/>
    <n v="15624458.399999999"/>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blank)"/>
    <s v="99 - MULTIPROVINCIAL"/>
    <n v="10000000"/>
    <n v="2982490.14"/>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blank)"/>
    <s v="99 - MULTIPROVINCIAL"/>
    <n v="200000"/>
    <n v="0"/>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blank)"/>
    <s v="99 - MULTIPROVINCIAL"/>
    <n v="244764551"/>
    <n v="86760835.280000016"/>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20 - FONDOS CON DESTINO ESPECÍFICO"/>
    <s v="(blank)"/>
    <s v="99 - MULTIPROVINCIAL"/>
    <n v="0"/>
    <n v="25960"/>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blank)"/>
    <s v="99 - MULTIPROVINCIAL"/>
    <n v="35420958"/>
    <n v="42047695.600000001"/>
  </r>
  <r>
    <s v="2025"/>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blank)"/>
    <s v="99 - MULTIPROVINCIAL"/>
    <n v="0"/>
    <n v="0"/>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blank)"/>
    <s v="99 - MULTIPROVINCIAL"/>
    <n v="25480276"/>
    <n v="3379761.9000000004"/>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blank)"/>
    <s v="99 - MULTIPROVINCIAL"/>
    <n v="550000"/>
    <n v="324500"/>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blank)"/>
    <s v="99 - MULTIPROVINCIAL"/>
    <n v="11167400"/>
    <n v="2220557.6"/>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blank)"/>
    <s v="99 - MULTIPROVINCIAL"/>
    <n v="17700000"/>
    <n v="1039380.8800000001"/>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blank)"/>
    <s v="99 - MULTIPROVINCIAL"/>
    <n v="300000"/>
    <n v="0"/>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blank)"/>
    <s v="99 - MULTIPROVINCIAL"/>
    <n v="39202652"/>
    <n v="5485929.9899999993"/>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blank)"/>
    <s v="99 - MULTIPROVINCIAL"/>
    <n v="0"/>
    <n v="1763445.92"/>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blank)"/>
    <s v="99 - MULTIPROVINCIAL"/>
    <n v="236996189"/>
    <n v="109401723.26999998"/>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blank)"/>
    <s v="99 - MULTIPROVINCIAL"/>
    <n v="400000"/>
    <n v="707904.37"/>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blank)"/>
    <s v="99 - MULTIPROVINCIAL"/>
    <n v="189790497"/>
    <n v="73796349.020000011"/>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blank)"/>
    <s v="99 - MULTIPROVINCIAL"/>
    <n v="1470000"/>
    <n v="144257.01999999999"/>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blank)"/>
    <s v="32 - SANTO DOMINGO"/>
    <n v="37782318"/>
    <n v="16837598.809999999"/>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blank)"/>
    <s v="32 - SANTO DOMINGO"/>
    <n v="1093297"/>
    <n v="497088.34000000008"/>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blank)"/>
    <s v="32 - SANTO DOMINGO"/>
    <n v="1310000"/>
    <n v="394487.25"/>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blank)"/>
    <s v="32 - SANTO DOMINGO"/>
    <n v="420000"/>
    <n v="197850.02000000002"/>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blank)"/>
    <s v="32 - SANTO DOMINGO"/>
    <n v="150000"/>
    <n v="149745"/>
  </r>
  <r>
    <s v="2025"/>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blank)"/>
    <s v="32 - SANTO DOMINGO"/>
    <n v="0"/>
    <n v="751857.49"/>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blank)"/>
    <s v="32 - SANTO DOMINGO"/>
    <n v="1700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blank)"/>
    <s v="32 - SANTO DOMINGO"/>
    <n v="4741200"/>
    <n v="2524517.2799999998"/>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blank)"/>
    <s v="32 - SANTO DOMINGO"/>
    <n v="80000"/>
    <n v="161872.4"/>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blank)"/>
    <s v="32 - SANTO DOMINGO"/>
    <n v="1000000"/>
    <n v="21205.200000000001"/>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blank)"/>
    <s v="32 - SANTO DOMINGO"/>
    <n v="1200000"/>
    <n v="599997.96000000008"/>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blank)"/>
    <s v="32 - SANTO DOMINGO"/>
    <n v="450000"/>
    <n v="75343"/>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blank)"/>
    <s v="32 - SANTO DOMINGO"/>
    <n v="560000"/>
    <n v="297870.48"/>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blank)"/>
    <s v="32 - SANTO DOMINGO"/>
    <n v="6450000"/>
    <n v="3051827.790000001"/>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blank)"/>
    <s v="32 - SANTO DOMINGO"/>
    <n v="1682480"/>
    <n v="386237.07000000007"/>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blank)"/>
    <s v="99 - MULTIPROVINCIAL"/>
    <n v="33786297"/>
    <n v="15510835.5"/>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blank)"/>
    <s v="99 - MULTIPROVINCIAL"/>
    <n v="273600"/>
    <n v="1368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blank)"/>
    <s v="99 - MULTIPROVINCIAL"/>
    <n v="1107175"/>
    <n v="566823.38"/>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blank)"/>
    <s v="99 - MULTIPROVINCIAL"/>
    <n v="2273991"/>
    <n v="912635.39"/>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blank)"/>
    <s v="99 - MULTIPROVINCIAL"/>
    <n v="179000"/>
    <n v="93713.88"/>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blank)"/>
    <s v="99 - MULTIPROVINCIAL"/>
    <n v="500000"/>
    <n v="0"/>
  </r>
  <r>
    <s v="2025"/>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blank)"/>
    <s v="99 - MULTIPROVINCIAL"/>
    <n v="0"/>
    <n v="0"/>
  </r>
  <r>
    <s v="2025"/>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blank)"/>
    <s v="99 - MULTIPROVINCIAL"/>
    <n v="0"/>
    <n v="0"/>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blank)"/>
    <s v="99 - MULTIPROVINCIAL"/>
    <n v="174213"/>
    <n v="167103.35999999999"/>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blank)"/>
    <s v="99 - MULTIPROVINCIAL"/>
    <n v="887792"/>
    <n v="85286"/>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blank)"/>
    <s v="99 - MULTIPROVINCIAL"/>
    <n v="175000"/>
    <n v="11564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blank)"/>
    <s v="99 - MULTIPROVINCIAL"/>
    <n v="4106000"/>
    <n v="1800276.08"/>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blank)"/>
    <s v="99 - MULTIPROVINCIAL"/>
    <n v="1100804"/>
    <n v="698027.35"/>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blank)"/>
    <s v="99 - MULTIPROVINCIAL"/>
    <n v="111623"/>
    <n v="0"/>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blank)"/>
    <s v="99 - MULTIPROVINCIAL"/>
    <n v="400077"/>
    <n v="119449.04000000001"/>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blank)"/>
    <s v="99 - MULTIPROVINCIAL"/>
    <n v="2381423"/>
    <n v="1152999.8199999998"/>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blank)"/>
    <s v="99 - MULTIPROVINCIAL"/>
    <n v="735000"/>
    <n v="69737.150000000009"/>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blank)"/>
    <s v="99 - MULTIPROVINCIAL"/>
    <n v="1725000"/>
    <n v="279165.2"/>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blank)"/>
    <s v="99 - MULTIPROVINCIAL"/>
    <n v="23807797"/>
    <n v="11861542.270000001"/>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blank)"/>
    <s v="99 - MULTIPROVINCIAL"/>
    <n v="3455000"/>
    <n v="1265381.5499999998"/>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blank)"/>
    <s v="99 - MULTIPROVINCIAL"/>
    <n v="350000"/>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blank)"/>
    <s v="99 - MULTIPROVINCIAL"/>
    <n v="343511275"/>
    <n v="164492191.51999995"/>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blank)"/>
    <s v="99 - MULTIPROVINCIAL"/>
    <n v="6475200"/>
    <n v="33076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blank)"/>
    <s v="99 - MULTIPROVINCIAL"/>
    <n v="15731618"/>
    <n v="8436901.1699999999"/>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blank)"/>
    <s v="99 - MULTIPROVINCIAL"/>
    <n v="32801040"/>
    <n v="13449409.25"/>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blank)"/>
    <s v="99 - MULTIPROVINCIAL"/>
    <n v="784347"/>
    <n v="151579.97"/>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blank)"/>
    <s v="99 - MULTIPROVINCIAL"/>
    <n v="244347"/>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blank)"/>
    <s v="99 - MULTIPROVINCIAL"/>
    <n v="3783600"/>
    <n v="1650724.3599999999"/>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blank)"/>
    <s v="99 - MULTIPROVINCIAL"/>
    <n v="1280"/>
    <n v="110394.01"/>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blank)"/>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blank)"/>
    <s v="99 - MULTIPROVINCIAL"/>
    <n v="2590195"/>
    <n v="592843.78"/>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blank)"/>
    <s v="99 - MULTIPROVINCIAL"/>
    <n v="144195"/>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blank)"/>
    <s v="99 - MULTIPROVINCIAL"/>
    <n v="5500000"/>
    <n v="7483296.5300000003"/>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blank)"/>
    <s v="99 - MULTIPROVINCIAL"/>
    <n v="1861521"/>
    <n v="665283.78"/>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blank)"/>
    <s v="99 - MULTIPROVINCIAL"/>
    <n v="282778"/>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blank)"/>
    <s v="99 - MULTIPROVINCIAL"/>
    <n v="3134053"/>
    <n v="1123702.74"/>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blank)"/>
    <s v="99 - MULTIPROVINCIAL"/>
    <n v="218933"/>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blank)"/>
    <s v="99 - MULTIPROVINCIAL"/>
    <n v="436217"/>
    <n v="84723.82"/>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blank)"/>
    <s v="99 - MULTIPROVINCIAL"/>
    <n v="86220359"/>
    <n v="43535598"/>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blank)"/>
    <s v="99 - MULTIPROVINCIAL"/>
    <n v="197482"/>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blank)"/>
    <s v="99 - MULTIPROVINCIAL"/>
    <n v="5778000"/>
    <n v="261122.2"/>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blank)"/>
    <s v="99 - MULTIPROVINCIAL"/>
    <n v="106125"/>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blank)"/>
    <s v="99 - MULTIPROVINCIAL"/>
    <n v="3280270"/>
    <n v="883914.4"/>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blank)"/>
    <s v="99 - MULTIPROVINCIAL"/>
    <n v="3127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blank)"/>
    <s v="99 - MULTIPROVINCIAL"/>
    <n v="10844068"/>
    <n v="1426365.3"/>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blank)"/>
    <s v="99 - MULTIPROVINCIAL"/>
    <n v="1734000"/>
    <n v="0"/>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blank)"/>
    <s v="99 - MULTIPROVINCIAL"/>
    <n v="11000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blank)"/>
    <s v="99 - MULTIPROVINCIAL"/>
    <n v="9500333"/>
    <n v="192023.5"/>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blank)"/>
    <s v="99 - MULTIPROVINCIAL"/>
    <n v="152163"/>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blank)"/>
    <s v="99 - MULTIPROVINCIAL"/>
    <n v="38670136"/>
    <n v="10760490.380000001"/>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blank)"/>
    <s v="99 - MULTIPROVINCIAL"/>
    <n v="80937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blank)"/>
    <s v="99 - MULTIPROVINCIAL"/>
    <n v="19565994"/>
    <n v="4826641.68"/>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blank)"/>
    <s v="99 - MULTIPROVINCIAL"/>
    <n v="1086934"/>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blank)"/>
    <s v="99 - MULTIPROVINCIAL"/>
    <n v="23992000"/>
    <n v="11196000"/>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blank)"/>
    <s v="99 - MULTIPROVINCIAL"/>
    <n v="23144400"/>
    <n v="117920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blank)"/>
    <s v="99 - MULTIPROVINCIAL"/>
    <n v="1961780"/>
    <n v="922550.4"/>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blank)"/>
    <s v="99 - MULTIPROVINCIAL"/>
    <n v="840000"/>
    <n v="34915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blank)"/>
    <s v="99 - MULTIPROVINCIAL"/>
    <n v="421064"/>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blank)"/>
    <s v="99 - MULTIPROVINCIAL"/>
    <n v="15000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blank)"/>
    <s v="99 - MULTIPROVINCIAL"/>
    <n v="7600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blank)"/>
    <s v="99 - MULTIPROVINCIAL"/>
    <n v="180000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blank)"/>
    <s v="99 - MULTIPROVINCIAL"/>
    <n v="12988000"/>
    <n v="6208287"/>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blank)"/>
    <s v="99 - MULTIPROVINCIAL"/>
    <n v="1012154"/>
    <n v="28320"/>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blank)"/>
    <s v="99 - MULTIPROVINCIAL"/>
    <n v="450000"/>
    <n v="48356.4"/>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blank)"/>
    <s v="99 - MULTIPROVINCIAL"/>
    <n v="26000"/>
    <n v="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blank)"/>
    <s v="99 - MULTIPROVINCIAL"/>
    <n v="154944"/>
    <n v="885"/>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blank)"/>
    <s v="99 - MULTIPROVINCIAL"/>
    <n v="423025"/>
    <n v="154108"/>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blank)"/>
    <s v="99 - MULTIPROVINCIAL"/>
    <n v="9550000"/>
    <n v="3597085.4"/>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blank)"/>
    <s v="99 - MULTIPROVINCIAL"/>
    <n v="2253000"/>
    <n v="549710.07999999996"/>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blank)"/>
    <s v="99 - MULTIPROVINCIAL"/>
    <n v="882607322"/>
    <n v="405869809.68000001"/>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blank)"/>
    <s v="99 - MULTIPROVINCIAL"/>
    <n v="459360"/>
    <n v="222120"/>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20 - FONDOS CON DESTINO ESPECÍFICO"/>
    <s v="(blank)"/>
    <s v="99 - MULTIPROVINCIAL"/>
    <n v="0"/>
    <n v="263300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blank)"/>
    <s v="99 - MULTIPROVINCIAL"/>
    <n v="29592105"/>
    <n v="14749377.619999997"/>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blank)"/>
    <s v="99 - MULTIPROVINCIAL"/>
    <n v="288000"/>
    <n v="127180.93"/>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10 - FONDO GENERAL"/>
    <s v="(blank)"/>
    <s v="99 - MULTIPROVINCIAL"/>
    <n v="0"/>
    <n v="130811.5"/>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blank)"/>
    <s v="99 - MULTIPROVINCIAL"/>
    <n v="0"/>
    <n v="21843.1"/>
  </r>
  <r>
    <s v="2025"/>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blank)"/>
    <s v="99 - MULTIPROVINCIAL"/>
    <n v="0"/>
    <n v="268000"/>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blank)"/>
    <s v="99 - MULTIPROVINCIAL"/>
    <n v="0"/>
    <n v="537276.80000000005"/>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2047784.41"/>
  </r>
  <r>
    <s v="2025"/>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blank)"/>
    <s v="99 - MULTIPROVINCIAL"/>
    <n v="10800000"/>
    <n v="5770208.0999999996"/>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10 - FONDO GENERAL"/>
    <s v="(blank)"/>
    <s v="99 - MULTIPROVINCIAL"/>
    <n v="0"/>
    <n v="241651.72999999998"/>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blank)"/>
    <s v="99 - MULTIPROVINCIAL"/>
    <n v="0"/>
    <n v="196951.44"/>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blank)"/>
    <s v="99 - MULTIPROVINCIAL"/>
    <n v="0"/>
    <n v="764050"/>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blank)"/>
    <s v="99 - MULTIPROVINCIAL"/>
    <n v="0"/>
    <n v="719370.48"/>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blank)"/>
    <s v="99 - MULTIPROVINCIAL"/>
    <n v="72000000"/>
    <n v="29487814.690000001"/>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blank)"/>
    <s v="99 - MULTIPROVINCIAL"/>
    <n v="0"/>
    <n v="14125"/>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10 - FONDO GENERAL"/>
    <s v="(blank)"/>
    <s v="99 - MULTIPROVINCIAL"/>
    <n v="0"/>
    <n v="19983.060000000001"/>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blank)"/>
    <s v="99 - MULTIPROVINCIAL"/>
    <n v="0"/>
    <n v="126509.87"/>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blank)"/>
    <s v="99 - MULTIPROVINCIAL"/>
    <n v="0"/>
    <n v="13659.83"/>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blank)"/>
    <s v="99 - MULTIPROVINCIAL"/>
    <n v="41280000"/>
    <n v="6266768.9000000004"/>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blank)"/>
    <s v="99 - MULTIPROVINCIAL"/>
    <n v="0"/>
    <n v="4123807.46"/>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blank)"/>
    <s v="99 - MULTIPROVINCIAL"/>
    <n v="85903061"/>
    <n v="24353830.850000005"/>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blank)"/>
    <s v="99 - MULTIPROVINCIAL"/>
    <n v="163290984"/>
    <n v="2444433.35"/>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blank)"/>
    <s v="99 - MULTIPROVINCIAL"/>
    <n v="15664483"/>
    <n v="6407701.8800000008"/>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blank)"/>
    <s v="99 - MULTIPROVINCIAL"/>
    <n v="265970"/>
    <n v="120314.04000000001"/>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blank)"/>
    <s v="99 - MULTIPROVINCIAL"/>
    <n v="300000"/>
    <n v="49537.919999999998"/>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blank)"/>
    <s v="99 - MULTIPROVINCIAL"/>
    <n v="888000"/>
    <n v="44170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blank)"/>
    <s v="99 - MULTIPROVINCIAL"/>
    <n v="120000"/>
    <n v="72360"/>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blank)"/>
    <s v="99 - MULTIPROVINCIAL"/>
    <n v="1535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blank)"/>
    <s v="99 - MULTIPROVINCIAL"/>
    <n v="7888000"/>
    <n v="3943126.24"/>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blank)"/>
    <s v="99 - MULTIPROVINCIAL"/>
    <n v="126505"/>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blank)"/>
    <s v="99 - MULTIPROVINCIAL"/>
    <n v="1642962"/>
    <n v="821448"/>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blank)"/>
    <s v="99 - MULTIPROVINCIAL"/>
    <n v="150000"/>
    <n v="767"/>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blank)"/>
    <s v="99 - MULTIPROVINCIAL"/>
    <n v="50000"/>
    <n v="88599.12"/>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blank)"/>
    <s v="99 - MULTIPROVINCIAL"/>
    <n v="5196500"/>
    <n v="2458751"/>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blank)"/>
    <s v="99 - MULTIPROVINCIAL"/>
    <n v="500000"/>
    <n v="334994.92"/>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blank)"/>
    <s v="32 - SANTO DOMINGO"/>
    <n v="28781900"/>
    <n v="13236200"/>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blank)"/>
    <s v="32 - SANTO DOMINGO"/>
    <n v="495604"/>
    <n v="240196.00000000003"/>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blank)"/>
    <s v="32 - SANTO DOMINGO"/>
    <n v="3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blank)"/>
    <s v="32 - SANTO DOMINGO"/>
    <n v="350000"/>
    <n v="34775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blank)"/>
    <s v="32 - SANTO DOMINGO"/>
    <n v="45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blank)"/>
    <s v="32 - SANTO DOMINGO"/>
    <n v="460000"/>
    <n v="127440"/>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blank)"/>
    <s v="32 - SANTO DOMINGO"/>
    <n v="2063965"/>
    <n v="770512.62"/>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blank)"/>
    <s v="32 - SANTO DOMINGO"/>
    <n v="2400000"/>
    <n v="572199.48"/>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blank)"/>
    <s v="32 - SANTO DOMINGO"/>
    <n v="900000"/>
    <n v="879549.58"/>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blank)"/>
    <s v="32 - SANTO DOMINGO"/>
    <n v="5290000"/>
    <n v="2541410.9900000002"/>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blank)"/>
    <s v="32 - SANTO DOMINGO"/>
    <n v="420000"/>
    <n v="588564.77"/>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blank)"/>
    <s v="32 - SANTO DOMINGO"/>
    <n v="500000"/>
    <n v="67118.399999999994"/>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blank)"/>
    <s v="32 - SANTO DOMINGO"/>
    <n v="200000"/>
    <n v="140000"/>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blank)"/>
    <s v="32 - SANTO DOMINGO"/>
    <n v="200000"/>
    <n v="35251.32"/>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blank)"/>
    <s v="32 - SANTO DOMINGO"/>
    <n v="3530228"/>
    <n v="112695.9"/>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blank)"/>
    <s v="32 - SANTO DOMINGO"/>
    <n v="2220000"/>
    <n v="1247368.3999999999"/>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blank)"/>
    <s v="32 - SANTO DOMINGO"/>
    <n v="1470000"/>
    <n v="977540.80000000016"/>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blank)"/>
    <s v="99 - MULTIPROVINCIAL"/>
    <n v="113100721"/>
    <n v="51744179.159999996"/>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blank)"/>
    <s v="99 - MULTIPROVINCIAL"/>
    <n v="991725"/>
    <n v="512175"/>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blank)"/>
    <s v="99 - MULTIPROVINCIAL"/>
    <n v="7185539"/>
    <n v="3630885.3499999987"/>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blank)"/>
    <s v="99 - MULTIPROVINCIAL"/>
    <n v="844800"/>
    <n v="419875"/>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blank)"/>
    <s v="99 - MULTIPROVINCIAL"/>
    <n v="326657"/>
    <n v="160679.9500000000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blank)"/>
    <s v="99 - MULTIPROVINCIAL"/>
    <n v="80000"/>
    <n v="14560.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blank)"/>
    <s v="99 - MULTIPROVINCIAL"/>
    <n v="3259000"/>
    <n v="203443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blank)"/>
    <s v="99 - MULTIPROVINCIAL"/>
    <n v="1732710"/>
    <n v="684171.80999999994"/>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blank)"/>
    <s v="99 - MULTIPROVINCIAL"/>
    <n v="65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blank)"/>
    <s v="99 - MULTIPROVINCIAL"/>
    <n v="1595848"/>
    <n v="135024.71000000002"/>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blank)"/>
    <s v="99 - MULTIPROVINCIAL"/>
    <n v="6479720"/>
    <n v="2752366.67"/>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blank)"/>
    <s v="99 - MULTIPROVINCIAL"/>
    <n v="16218000"/>
    <n v="1578168.0199999998"/>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blank)"/>
    <s v="99 - MULTIPROVINCIAL"/>
    <n v="20882583"/>
    <n v="9630000"/>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blank)"/>
    <s v="99 - MULTIPROVINCIAL"/>
    <n v="270000"/>
    <n v="133536"/>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blank)"/>
    <s v="99 - MULTIPROVINCIAL"/>
    <n v="265300"/>
    <n v="126837"/>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blank)"/>
    <s v="99 - MULTIPROVINCIAL"/>
    <n v="1225000"/>
    <n v="545414.03"/>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blank)"/>
    <s v="99 - MULTIPROVINCIAL"/>
    <n v="400000"/>
    <n v="19560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blank)"/>
    <s v="99 - MULTIPROVINCIAL"/>
    <n v="840000"/>
    <n v="0"/>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blank)"/>
    <s v="99 - MULTIPROVINCIAL"/>
    <n v="300000"/>
    <n v="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blank)"/>
    <s v="99 - MULTIPROVINCIAL"/>
    <n v="2100000"/>
    <n v="1048018"/>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blank)"/>
    <s v="99 - MULTIPROVINCIAL"/>
    <n v="950000"/>
    <n v="199998.46"/>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blank)"/>
    <s v="99 - MULTIPROVINCIAL"/>
    <n v="350000"/>
    <n v="4887.58"/>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blank)"/>
    <s v="99 - MULTIPROVINCIAL"/>
    <n v="425000"/>
    <n v="0"/>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blank)"/>
    <s v="99 - MULTIPROVINCIAL"/>
    <n v="7500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blank)"/>
    <s v="99 - MULTIPROVINCIAL"/>
    <n v="10585000"/>
    <n v="5214968.82"/>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blank)"/>
    <s v="99 - MULTIPROVINCIAL"/>
    <n v="1536523"/>
    <n v="374434.94"/>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blank)"/>
    <s v="99 - MULTIPROVINCIAL"/>
    <n v="67058873"/>
    <n v="36427900"/>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blank)"/>
    <s v="99 - MULTIPROVINCIAL"/>
    <n v="1654853"/>
    <n v="1094503.8299999998"/>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blank)"/>
    <s v="99 - MULTIPROVINCIAL"/>
    <n v="5040000"/>
    <n v="2728393.0699999994"/>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blank)"/>
    <s v="99 - MULTIPROVINCIAL"/>
    <n v="1586165"/>
    <n v="695819.4"/>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blank)"/>
    <s v="99 - MULTIPROVINCIAL"/>
    <n v="9120000"/>
    <n v="455256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blank)"/>
    <s v="99 - MULTIPROVINCIAL"/>
    <n v="1205000"/>
    <n v="235768.72"/>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blank)"/>
    <s v="99 - MULTIPROVINCIAL"/>
    <n v="5538000"/>
    <n v="2319890"/>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blank)"/>
    <s v="99 - MULTIPROVINCIAL"/>
    <n v="2000000"/>
    <n v="393846.48000000004"/>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blank)"/>
    <s v="01 - DISTRITO NACIONAL"/>
    <n v="142977600"/>
    <n v="93143000"/>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blank)"/>
    <s v="01 - DISTRITO NACIONAL"/>
    <n v="137211675"/>
    <n v="16864957.25"/>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blank)"/>
    <s v="01 - DISTRITO NACIONAL"/>
    <n v="994800"/>
    <n v="411628.39000000013"/>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blank)"/>
    <s v="01 - DISTRITO NACIONAL"/>
    <n v="25280000"/>
    <n v="353334.94999999995"/>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blank)"/>
    <s v="01 - DISTRITO NACIONAL"/>
    <n v="450000"/>
    <n v="823958.6"/>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blank)"/>
    <s v="01 - DISTRITO NACIONAL"/>
    <n v="1200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blank)"/>
    <s v="01 - DISTRITO NACIONAL"/>
    <n v="300000"/>
    <n v="0"/>
  </r>
  <r>
    <s v="2025"/>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blank)"/>
    <s v="01 - DISTRITO NACIONAL"/>
    <n v="0"/>
    <n v="0"/>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blank)"/>
    <s v="01 - DISTRITO NACIONAL"/>
    <n v="6620000"/>
    <n v="1722694.13"/>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blank)"/>
    <s v="01 - DISTRITO NACIONAL"/>
    <n v="3200000"/>
    <n v="1105276.5"/>
  </r>
  <r>
    <s v="2025"/>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blank)"/>
    <s v="01 - DISTRITO NACIONAL"/>
    <n v="0"/>
    <n v="571188"/>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blank)"/>
    <s v="01 - DISTRITO NACIONAL"/>
    <n v="18500000"/>
    <n v="900459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blank)"/>
    <s v="01 - DISTRITO NACIONAL"/>
    <n v="8953600"/>
    <n v="1790311.34"/>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blank)"/>
    <s v="01 - DISTRITO NACIONAL"/>
    <n v="3893465"/>
    <n v="605066.12"/>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blank)"/>
    <s v="01 - DISTRITO NACIONAL"/>
    <n v="500000"/>
    <n v="250762.5"/>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blank)"/>
    <s v="01 - DISTRITO NACIONAL"/>
    <n v="1300000"/>
    <n v="997144.15"/>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blank)"/>
    <s v="01 - DISTRITO NACIONAL"/>
    <n v="1764800"/>
    <n v="458496.44999999995"/>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blank)"/>
    <s v="01 - DISTRITO NACIONAL"/>
    <n v="19400000"/>
    <n v="4286239.04"/>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blank)"/>
    <s v="01 - DISTRITO NACIONAL"/>
    <n v="9120000"/>
    <n v="2291352.5499999998"/>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blank)"/>
    <s v="99 - MULTIPROVINCIAL"/>
    <n v="737293347"/>
    <n v="313206409.22000003"/>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blank)"/>
    <s v="99 - MULTIPROVINCIAL"/>
    <n v="16712606"/>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blank)"/>
    <s v="99 - MULTIPROVINCIAL"/>
    <n v="15213237"/>
    <n v="8245433.8199999994"/>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blank)"/>
    <s v="99 - MULTIPROVINCIAL"/>
    <n v="34170212"/>
    <n v="16336028.850000003"/>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blank)"/>
    <s v="99 - MULTIPROVINCIAL"/>
    <n v="250000"/>
    <n v="47800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blank)"/>
    <s v="99 - MULTIPROVINCIAL"/>
    <n v="4972075"/>
    <n v="520891.42000000004"/>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blank)"/>
    <s v="99 - MULTIPROVINCIAL"/>
    <n v="60000"/>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20 - FONDOS CON DESTINO ESPECÍFICO"/>
    <s v="(blank)"/>
    <s v="99 - MULTIPROVINCIAL"/>
    <n v="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blank)"/>
    <s v="99 - MULTIPROVINCIAL"/>
    <n v="164000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blank)"/>
    <s v="99 - MULTIPROVINCIAL"/>
    <n v="231368"/>
    <n v="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blank)"/>
    <s v="99 - MULTIPROVINCIAL"/>
    <n v="100000"/>
    <n v="3830413"/>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blank)"/>
    <s v="99 - MULTIPROVINCIAL"/>
    <n v="2747000"/>
    <n v="916622.50000000012"/>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blank)"/>
    <s v="99 - MULTIPROVINCIAL"/>
    <n v="7054475"/>
    <n v="2852840.9"/>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blank)"/>
    <s v="99 - MULTIPROVINCIAL"/>
    <n v="738800"/>
    <n v="231691.21000000002"/>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blank)"/>
    <s v="99 - MULTIPROVINCIAL"/>
    <n v="2014240"/>
    <n v="71272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blank)"/>
    <s v="99 - MULTIPROVINCIAL"/>
    <n v="885816"/>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blank)"/>
    <s v="99 - MULTIPROVINCIAL"/>
    <n v="1424676"/>
    <n v="40238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blank)"/>
    <s v="99 - MULTIPROVINCIAL"/>
    <n v="28218421"/>
    <n v="1317072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blank)"/>
    <s v="99 - MULTIPROVINCIAL"/>
    <n v="600051"/>
    <n v="1077725"/>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blank)"/>
    <s v="99 - MULTIPROVINCIAL"/>
    <n v="1950000"/>
    <n v="68034.97"/>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blank)"/>
    <s v="99 - MULTIPROVINCIAL"/>
    <n v="384031"/>
    <n v="246933.55"/>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blank)"/>
    <s v="99 - MULTIPROVINCIAL"/>
    <n v="3570000"/>
    <n v="1690350"/>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blank)"/>
    <s v="99 - MULTIPROVINCIAL"/>
    <n v="4616810"/>
    <n v="1383550"/>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blank)"/>
    <s v="99 - MULTIPROVINCIAL"/>
    <n v="30300000"/>
    <n v="13919177.960000001"/>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blank)"/>
    <s v="99 - MULTIPROVINCIAL"/>
    <n v="6697880"/>
    <n v="4889602"/>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blank)"/>
    <s v="99 - MULTIPROVINCIAL"/>
    <n v="10000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blank)"/>
    <s v="99 - MULTIPROVINCIAL"/>
    <n v="54941"/>
    <n v="6676.44"/>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blank)"/>
    <s v="99 - MULTIPROVINCIAL"/>
    <n v="1520000"/>
    <n v="586606.99"/>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blank)"/>
    <s v="99 - MULTIPROVINCIAL"/>
    <n v="397796"/>
    <n v="1202307.4799999997"/>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blank)"/>
    <s v="99 - MULTIPROVINCIAL"/>
    <n v="32131541"/>
    <n v="14175085.179999998"/>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blank)"/>
    <s v="99 - MULTIPROVINCIAL"/>
    <n v="3825799"/>
    <n v="1833569.6899999997"/>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blank)"/>
    <s v="99 - MULTIPROVINCIAL"/>
    <n v="32231406"/>
    <n v="17543928.210000001"/>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blank)"/>
    <s v="99 - MULTIPROVINCIAL"/>
    <n v="8582396"/>
    <n v="4185438.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blank)"/>
    <s v="01 - DISTRITO NACIONAL"/>
    <n v="29005787"/>
    <n v="13566246.34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blank)"/>
    <s v="01 - DISTRITO NACIONAL"/>
    <n v="0"/>
    <n v="84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01 - DISTRITO NACIONAL"/>
    <n v="456112"/>
    <n v="249681.92000000001"/>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blank)"/>
    <s v="01 - DISTRITO NACIONAL"/>
    <n v="0"/>
    <n v="6921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blank)"/>
    <s v="01 - DISTRITO NACIONAL"/>
    <n v="1095120"/>
    <n v="385180.15999999997"/>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blank)"/>
    <s v="01 - DISTRITO NACIONAL"/>
    <n v="1596000"/>
    <n v="116435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blank)"/>
    <s v="01 - DISTRITO NACIONAL"/>
    <n v="40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blank)"/>
    <s v="01 - DISTRITO NACIONAL"/>
    <n v="0"/>
    <n v="145607.20000000001"/>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blank)"/>
    <s v="01 - DISTRITO NACIONAL"/>
    <n v="0"/>
    <n v="125642.0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blank)"/>
    <s v="01 - DISTRITO NACIONAL"/>
    <n v="3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01 - DISTRITO NACIONAL"/>
    <n v="150000"/>
    <n v="77773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01 - DISTRITO NACIONAL"/>
    <n v="100000"/>
    <n v="1218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01 - DISTRITO NACIONAL"/>
    <n v="1032403"/>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blank)"/>
    <s v="01 - DISTRITO NACIONAL"/>
    <n v="9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01 - DISTRITO NACIONAL"/>
    <n v="2400000"/>
    <n v="11988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blank)"/>
    <s v="01 - DISTRITO NACIONAL"/>
    <n v="4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blank)"/>
    <s v="01 - DISTRITO NACIONAL"/>
    <n v="490000"/>
    <n v="133927.8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01 - DISTRITO NACIONAL"/>
    <n v="750000"/>
    <n v="316618.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blank)"/>
    <s v="01 - DISTRITO NACIONAL"/>
    <n v="160000"/>
    <n v="7745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01 - DISTRITO NACIONAL"/>
    <n v="50000"/>
    <n v="2271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01 - DISTRITO NACIONAL"/>
    <n v="0"/>
    <n v="34819.440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01 - DISTRITO NACIONAL"/>
    <n v="3240000"/>
    <n v="2071793.7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01 - DISTRITO NACIONAL"/>
    <n v="2955874"/>
    <n v="1112726.8"/>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blank)"/>
    <s v="99 - MULTIPROVINCIAL"/>
    <n v="20214808"/>
    <n v="12427046.699999999"/>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blank)"/>
    <s v="99 - MULTIPROVINCIAL"/>
    <n v="960000"/>
    <n v="193000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blank)"/>
    <s v="99 - MULTIPROVINCIAL"/>
    <n v="441336"/>
    <n v="293284.53999999998"/>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blank)"/>
    <s v="99 - MULTIPROVINCIAL"/>
    <n v="344000"/>
    <n v="2080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blank)"/>
    <s v="99 - MULTIPROVINCIAL"/>
    <n v="305000"/>
    <n v="55400"/>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blank)"/>
    <s v="99 - MULTIPROVINCIAL"/>
    <n v="2500000"/>
    <n v="459598.2"/>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blank)"/>
    <s v="99 - MULTIPROVINCIAL"/>
    <n v="2324000"/>
    <n v="1248544"/>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blank)"/>
    <s v="99 - MULTIPROVINCIAL"/>
    <n v="0"/>
    <n v="143715"/>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blank)"/>
    <s v="99 - MULTIPROVINCIAL"/>
    <n v="1502949"/>
    <n v="1508877.7999999998"/>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blank)"/>
    <s v="99 - MULTIPROVINCIAL"/>
    <n v="2660000"/>
    <n v="86315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blank)"/>
    <s v="99 - MULTIPROVINCIAL"/>
    <n v="3100000"/>
    <n v="624810"/>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blank)"/>
    <s v="99 - MULTIPROVINCIAL"/>
    <n v="3784734"/>
    <n v="205802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blank)"/>
    <s v="99 - MULTIPROVINCIAL"/>
    <n v="483000"/>
    <n v="953134.95"/>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blank)"/>
    <s v="99 - MULTIPROVINCIAL"/>
    <n v="2495000"/>
    <n v="52597.34"/>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blank)"/>
    <s v="99 - MULTIPROVINCIAL"/>
    <n v="1760269"/>
    <n v="800121.85"/>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blank)"/>
    <s v="99 - MULTIPROVINCIAL"/>
    <n v="90000"/>
    <n v="0"/>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blank)"/>
    <s v="99 - MULTIPROVINCIAL"/>
    <n v="105000"/>
    <n v="102955.99"/>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blank)"/>
    <s v="99 - MULTIPROVINCIAL"/>
    <n v="3214060"/>
    <n v="1721714.24"/>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blank)"/>
    <s v="99 - MULTIPROVINCIAL"/>
    <n v="934000"/>
    <n v="1707752.93"/>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blank)"/>
    <s v="01 - DISTRITO NACIONAL"/>
    <n v="14171558"/>
    <n v="6579633.5999999996"/>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blank)"/>
    <s v="01 - DISTRITO NACIONAL"/>
    <n v="55000"/>
    <n v="18652.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blank)"/>
    <s v="01 - DISTRITO NACIONAL"/>
    <n v="330000"/>
    <n v="151772.0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blank)"/>
    <s v="01 - DISTRITO NACIONAL"/>
    <n v="2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blank)"/>
    <s v="01 - DISTRITO NACIONAL"/>
    <n v="0"/>
    <n v="2613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blank)"/>
    <s v="01 - DISTRITO NACIONAL"/>
    <n v="8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blank)"/>
    <s v="01 - DISTRITO NACIONAL"/>
    <n v="500000"/>
    <n v="510477.5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blank)"/>
    <s v="01 - DISTRITO NACIONAL"/>
    <n v="2625000"/>
    <n v="1312421.7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blank)"/>
    <s v="01 - DISTRITO NACIONAL"/>
    <n v="7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blank)"/>
    <s v="01 - DISTRITO NACIONAL"/>
    <n v="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blank)"/>
    <s v="01 - DISTRITO NACIONAL"/>
    <n v="130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10 - FONDO GENERAL"/>
    <s v="(blank)"/>
    <s v="01 - DISTRITO NACIONAL"/>
    <n v="0"/>
    <n v="24156.95999999999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blank)"/>
    <s v="01 - DISTRITO NACIONAL"/>
    <n v="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blank)"/>
    <s v="01 - DISTRITO NACIONAL"/>
    <n v="2200000"/>
    <n v="10992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blank)"/>
    <s v="01 - DISTRITO NACIONAL"/>
    <n v="1618890"/>
    <n v="492644.2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20 - FONDOS CON DESTINO ESPECÍFICO"/>
    <s v="(blank)"/>
    <s v="01 - DISTRITO NACIONAL"/>
    <n v="0"/>
    <n v="147918.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blank)"/>
    <s v="99 - MULTIPROVINCIAL"/>
    <n v="18771636"/>
    <n v="10116361.1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blank)"/>
    <s v="99 - MULTIPROVINCIAL"/>
    <n v="511200"/>
    <n v="195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blank)"/>
    <s v="99 - MULTIPROVINCIAL"/>
    <n v="204411"/>
    <n v="203705.7100000000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blank)"/>
    <s v="99 - MULTIPROVINCIAL"/>
    <n v="2340000"/>
    <n v="1184150.66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blank)"/>
    <s v="99 - MULTIPROVINCIAL"/>
    <n v="900000"/>
    <n v="460489.4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blank)"/>
    <s v="99 - MULTIPROVINCIAL"/>
    <n v="4898800"/>
    <n v="2394384.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blank)"/>
    <s v="99 - MULTIPROVINCIAL"/>
    <n v="65000"/>
    <n v="19538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blank)"/>
    <s v="99 - MULTIPROVINCIAL"/>
    <n v="625934"/>
    <n v="651093.1999999999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blank)"/>
    <s v="99 - MULTIPROVINCIAL"/>
    <n v="2600000"/>
    <n v="6493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blank)"/>
    <s v="99 - MULTIPROVINCIAL"/>
    <n v="150000"/>
    <n v="700860.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blank)"/>
    <s v="99 - MULTIPROVINCIAL"/>
    <n v="3200006"/>
    <n v="1554275.3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blank)"/>
    <s v="99 - MULTIPROVINCIAL"/>
    <n v="500000"/>
    <n v="749923.7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blank)"/>
    <s v="99 - MULTIPROVINCIAL"/>
    <n v="535535"/>
    <n v="249515.1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blank)"/>
    <s v="99 - MULTIPROVINCIAL"/>
    <n v="21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blank)"/>
    <s v="99 - MULTIPROVINCIAL"/>
    <n v="499677"/>
    <n v="49967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blank)"/>
    <s v="99 - MULTIPROVINCIAL"/>
    <n v="2767123"/>
    <n v="13704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blank)"/>
    <s v="99 - MULTIPROVINCIAL"/>
    <n v="10390000"/>
    <n v="692885.25"/>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blank)"/>
    <s v="99 - MULTIPROVINCIAL"/>
    <n v="18145656"/>
    <n v="12542553"/>
  </r>
  <r>
    <s v="2025"/>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blank)"/>
    <s v="99 - MULTIPROVINCIAL"/>
    <n v="0"/>
    <n v="1250000"/>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blank)"/>
    <s v="99 - MULTIPROVINCIAL"/>
    <n v="405566"/>
    <n v="286962.36000000004"/>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blank)"/>
    <s v="99 - MULTIPROVINCIAL"/>
    <n v="5000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blank)"/>
    <s v="99 - MULTIPROVINCIAL"/>
    <n v="952800"/>
    <n v="138400"/>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blank)"/>
    <s v="99 - MULTIPROVINCIAL"/>
    <n v="389780"/>
    <n v="0"/>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blank)"/>
    <s v="99 - MULTIPROVINCIAL"/>
    <n v="2680000"/>
    <n v="3068277.7300000004"/>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blank)"/>
    <s v="99 - MULTIPROVINCIAL"/>
    <n v="0"/>
    <n v="9648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blank)"/>
    <s v="99 - MULTIPROVINCIAL"/>
    <n v="690000"/>
    <n v="116135.73"/>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blank)"/>
    <s v="99 - MULTIPROVINCIAL"/>
    <n v="3260000"/>
    <n v="41600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blank)"/>
    <s v="99 - MULTIPROVINCIAL"/>
    <n v="500000"/>
    <n v="41100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blank)"/>
    <s v="99 - MULTIPROVINCIAL"/>
    <n v="2820000"/>
    <n v="1678165.95"/>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blank)"/>
    <s v="99 - MULTIPROVINCIAL"/>
    <n v="395000"/>
    <n v="330.03"/>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blank)"/>
    <s v="99 - MULTIPROVINCIAL"/>
    <n v="350000"/>
    <n v="238295.22"/>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blank)"/>
    <s v="99 - MULTIPROVINCIAL"/>
    <n v="150000"/>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blank)"/>
    <s v="99 - MULTIPROVINCIAL"/>
    <n v="260000"/>
    <n v="151354.31"/>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blank)"/>
    <s v="99 - MULTIPROVINCIAL"/>
    <n v="2375000"/>
    <n v="1086320.75"/>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blank)"/>
    <s v="99 - MULTIPROVINCIAL"/>
    <n v="1204857"/>
    <n v="492506.8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blank)"/>
    <s v="99 - MULTIPROVINCIAL"/>
    <n v="15737800"/>
    <n v="86928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99 - MULTIPROVINCIAL"/>
    <n v="103812"/>
    <n v="68206.32000000000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blank)"/>
    <s v="99 - MULTIPROVINCIAL"/>
    <n v="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blank)"/>
    <s v="99 - MULTIPROVINCIAL"/>
    <n v="401427"/>
    <n v="305424.7199999999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blank)"/>
    <s v="99 - MULTIPROVINCIAL"/>
    <n v="0"/>
    <n v="3417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99 - MULTIPROVINCIAL"/>
    <n v="578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99 - MULTIPROVINCIAL"/>
    <n v="228573"/>
    <n v="49000.6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99 - MULTIPROVINCIAL"/>
    <n v="600000"/>
    <n v="150000.42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99 - MULTIPROVINCIAL"/>
    <n v="2080716"/>
    <n v="1110826.6800000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blank)"/>
    <s v="99 - MULTIPROVINCIAL"/>
    <n v="625000"/>
    <n v="400763.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99 - MULTIPROVINCIAL"/>
    <n v="350000"/>
    <n v="57027.040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99 - MULTIPROVINCIAL"/>
    <n v="1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99 - MULTIPROVINCIAL"/>
    <n v="310000"/>
    <n v="17794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99 - MULTIPROVINCIAL"/>
    <n v="3235000"/>
    <n v="1517863.4300000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99 - MULTIPROVINCIAL"/>
    <n v="1307107"/>
    <n v="330578.58999999997"/>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blank)"/>
    <s v="99 - MULTIPROVINCIAL"/>
    <n v="211884250"/>
    <n v="84198400"/>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blank)"/>
    <s v="99 - MULTIPROVINCIAL"/>
    <n v="73196220"/>
    <n v="29720079.899999999"/>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blank)"/>
    <s v="99 - MULTIPROVINCIAL"/>
    <n v="1365434"/>
    <n v="593016.85"/>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blank)"/>
    <s v="99 - MULTIPROVINCIAL"/>
    <n v="10600000"/>
    <n v="4122578.41"/>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blank)"/>
    <s v="99 - MULTIPROVINCIAL"/>
    <n v="150000"/>
    <n v="141747.5"/>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blank)"/>
    <s v="99 - MULTIPROVINCIAL"/>
    <n v="3604800"/>
    <n v="1801925"/>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blank)"/>
    <s v="99 - MULTIPROVINCIAL"/>
    <n v="1500000"/>
    <n v="656599.19999999995"/>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blank)"/>
    <s v="99 - MULTIPROVINCIAL"/>
    <n v="2500000"/>
    <n v="2246389.06"/>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blank)"/>
    <s v="99 - MULTIPROVINCIAL"/>
    <n v="7050600"/>
    <n v="3595508.5000000005"/>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blank)"/>
    <s v="99 - MULTIPROVINCIAL"/>
    <n v="5900000"/>
    <n v="1906157.25"/>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blank)"/>
    <s v="99 - MULTIPROVINCIAL"/>
    <n v="1300000"/>
    <n v="27199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blank)"/>
    <s v="99 - MULTIPROVINCIAL"/>
    <n v="56500000"/>
    <n v="26099997.75"/>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blank)"/>
    <s v="99 - MULTIPROVINCIAL"/>
    <n v="14400000"/>
    <n v="9476108"/>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blank)"/>
    <s v="99 - MULTIPROVINCIAL"/>
    <n v="2036082"/>
    <n v="1721797"/>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blank)"/>
    <s v="99 - MULTIPROVINCIAL"/>
    <n v="100000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blank)"/>
    <s v="99 - MULTIPROVINCIAL"/>
    <n v="5400000"/>
    <n v="67803.26999999999"/>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blank)"/>
    <s v="99 - MULTIPROVINCIAL"/>
    <n v="5300000"/>
    <n v="1502763.8599999999"/>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blank)"/>
    <s v="99 - MULTIPROVINCIAL"/>
    <n v="50100000"/>
    <n v="24285433.079999998"/>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blank)"/>
    <s v="99 - MULTIPROVINCIAL"/>
    <n v="17600000"/>
    <n v="10818106.680000002"/>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blank)"/>
    <s v="99 - MULTIPROVINCIAL"/>
    <n v="42277627"/>
    <n v="19534771.860000003"/>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blank)"/>
    <s v="99 - MULTIPROVINCIAL"/>
    <n v="2522198"/>
    <n v="1287623.0399999998"/>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blank)"/>
    <s v="99 - MULTIPROVINCIAL"/>
    <n v="3354000"/>
    <n v="1342360.89"/>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blank)"/>
    <s v="99 - MULTIPROVINCIAL"/>
    <n v="714903"/>
    <n v="1116545.31"/>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blank)"/>
    <s v="99 - MULTIPROVINCIAL"/>
    <n v="8000000"/>
    <n v="800000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blank)"/>
    <s v="99 - MULTIPROVINCIAL"/>
    <n v="1901120"/>
    <n v="387235.29000000004"/>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blank)"/>
    <s v="99 - MULTIPROVINCIAL"/>
    <n v="648990"/>
    <n v="357997.26"/>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blank)"/>
    <s v="99 - MULTIPROVINCIAL"/>
    <n v="4999600"/>
    <n v="2748161"/>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blank)"/>
    <s v="99 - MULTIPROVINCIAL"/>
    <n v="2242020"/>
    <n v="681488.18000000017"/>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blank)"/>
    <s v="99 - MULTIPROVINCIAL"/>
    <n v="77364800"/>
    <n v="43215600"/>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blank)"/>
    <s v="99 - MULTIPROVINCIAL"/>
    <n v="4675200"/>
    <n v="2311233"/>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blank)"/>
    <s v="99 - MULTIPROVINCIAL"/>
    <n v="124428"/>
    <n v="67149"/>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blank)"/>
    <s v="99 - MULTIPROVINCIAL"/>
    <n v="2940000"/>
    <n v="914275.92"/>
  </r>
  <r>
    <s v="2025"/>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blank)"/>
    <s v="99 - MULTIPROVINCIAL"/>
    <n v="0"/>
    <n v="85963"/>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blank)"/>
    <s v="99 - MULTIPROVINCIAL"/>
    <n v="3600000"/>
    <n v="149875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blank)"/>
    <s v="99 - MULTIPROVINCIAL"/>
    <n v="540000"/>
    <n v="193195.03"/>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blank)"/>
    <s v="99 - MULTIPROVINCIAL"/>
    <n v="550000"/>
    <n v="633015.68000000005"/>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819646"/>
    <n v="1236577.18"/>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10 - FONDO GENERAL"/>
    <s v="(blank)"/>
    <s v="99 - MULTIPROVINCIAL"/>
    <n v="0"/>
    <n v="17110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blank)"/>
    <s v="99 - MULTIPROVINCIAL"/>
    <n v="0"/>
    <n v="659979.9"/>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10 - FONDO GENERAL"/>
    <s v="(blank)"/>
    <s v="99 - MULTIPROVINCIAL"/>
    <n v="0"/>
    <n v="106200"/>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blank)"/>
    <s v="99 - MULTIPROVINCIAL"/>
    <n v="0"/>
    <n v="285210.71999999997"/>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blank)"/>
    <s v="99 - MULTIPROVINCIAL"/>
    <n v="9600000"/>
    <n v="479136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blank)"/>
    <s v="99 - MULTIPROVINCIAL"/>
    <n v="0"/>
    <n v="27092.799999999999"/>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blank)"/>
    <s v="99 - MULTIPROVINCIAL"/>
    <n v="1000000"/>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blank)"/>
    <s v="99 - MULTIPROVINCIAL"/>
    <n v="4100000"/>
    <n v="850724.54"/>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blank)"/>
    <s v="99 - MULTIPROVINCIAL"/>
    <n v="8500000"/>
    <n v="393353"/>
  </r>
  <r>
    <s v="2025"/>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10 - FONDO GENERAL"/>
    <s v="(blank)"/>
    <s v="99 - MULTIPROVINCIAL"/>
    <n v="0"/>
    <n v="9284.82"/>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10 - FONDO GENERAL"/>
    <s v="(blank)"/>
    <s v="99 - MULTIPROVINCIAL"/>
    <n v="0"/>
    <n v="17700"/>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blank)"/>
    <s v="99 - MULTIPROVINCIAL"/>
    <n v="0"/>
    <n v="1652"/>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blank)"/>
    <s v="99 - MULTIPROVINCIAL"/>
    <n v="0"/>
    <n v="23055.54"/>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blank)"/>
    <s v="99 - MULTIPROVINCIAL"/>
    <n v="0"/>
    <n v="21200.87"/>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blank)"/>
    <s v="99 - MULTIPROVINCIAL"/>
    <n v="10380000"/>
    <n v="5281441.59"/>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blank)"/>
    <s v="99 - MULTIPROVINCIAL"/>
    <n v="0"/>
    <n v="451963.60000000003"/>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blank)"/>
    <s v="99 - MULTIPROVINCIAL"/>
    <n v="366074"/>
    <n v="212304.55"/>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blank)"/>
    <s v="99 - MULTIPROVINCIAL"/>
    <n v="4000000"/>
    <n v="1441326.4699999997"/>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blank)"/>
    <s v="99 - MULTIPROVINCIAL"/>
    <n v="30083748"/>
    <n v="13531950"/>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blank)"/>
    <s v="99 - MULTIPROVINCIAL"/>
    <n v="294199"/>
    <n v="154488.4"/>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blank)"/>
    <s v="99 - MULTIPROVINCIAL"/>
    <n v="1525878"/>
    <n v="667128.05000000016"/>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blank)"/>
    <s v="99 - MULTIPROVINCIAL"/>
    <n v="25000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blank)"/>
    <s v="99 - MULTIPROVINCIAL"/>
    <n v="16000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blank)"/>
    <s v="99 - MULTIPROVINCIAL"/>
    <n v="2067767"/>
    <n v="679627.74"/>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blank)"/>
    <s v="99 - MULTIPROVINCIAL"/>
    <n v="0"/>
    <n v="133547.24"/>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blank)"/>
    <s v="99 - MULTIPROVINCIAL"/>
    <n v="80000"/>
    <n v="350676.2"/>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blank)"/>
    <s v="99 - MULTIPROVINCIAL"/>
    <n v="1950517"/>
    <n v="2116999.2199999997"/>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blank)"/>
    <s v="99 - MULTIPROVINCIAL"/>
    <n v="500000"/>
    <n v="298584.99"/>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blank)"/>
    <s v="99 - MULTIPROVINCIAL"/>
    <n v="5576000"/>
    <n v="3243662.63"/>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blank)"/>
    <s v="99 - MULTIPROVINCIAL"/>
    <n v="6027182"/>
    <n v="987660"/>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blank)"/>
    <s v="99 - MULTIPROVINCIAL"/>
    <n v="380443"/>
    <n v="399268.7"/>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blank)"/>
    <s v="99 - MULTIPROVINCIAL"/>
    <n v="1200000"/>
    <n v="600000"/>
  </r>
  <r>
    <s v="2025"/>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blank)"/>
    <s v="99 - MULTIPROVINCIAL"/>
    <n v="0"/>
    <n v="26571.160000000003"/>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blank)"/>
    <s v="99 - MULTIPROVINCIAL"/>
    <n v="4400000"/>
    <n v="1900000"/>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blank)"/>
    <s v="99 - MULTIPROVINCIAL"/>
    <n v="900000"/>
    <n v="899164.5"/>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blank)"/>
    <s v="99 - MULTIPROVINCIAL"/>
    <n v="39052450"/>
    <n v="15398000"/>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blank)"/>
    <s v="99 - MULTIPROVINCIAL"/>
    <n v="360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blank)"/>
    <s v="99 - MULTIPROVINCIAL"/>
    <n v="441000"/>
    <n v="183701.69999999998"/>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blank)"/>
    <s v="99 - MULTIPROVINCIAL"/>
    <n v="2890000"/>
    <n v="1200752.95"/>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blank)"/>
    <s v="99 - MULTIPROVINCIAL"/>
    <n v="1296000"/>
    <n v="206380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blank)"/>
    <s v="99 - MULTIPROVINCIAL"/>
    <n v="2000000"/>
    <n v="0"/>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blank)"/>
    <s v="99 - MULTIPROVINCIAL"/>
    <n v="4416000"/>
    <n v="216926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blank)"/>
    <s v="99 - MULTIPROVINCIAL"/>
    <n v="450000"/>
    <n v="529476.32000000007"/>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blank)"/>
    <s v="99 - MULTIPROVINCIAL"/>
    <n v="850000"/>
    <n v="440237.94000000006"/>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400000"/>
    <n v="0"/>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blank)"/>
    <s v="99 - MULTIPROVINCIAL"/>
    <n v="729230"/>
    <n v="264615"/>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blank)"/>
    <s v="99 - MULTIPROVINCIAL"/>
    <n v="6180000"/>
    <n v="1944199.89"/>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blank)"/>
    <s v="99 - MULTIPROVINCIAL"/>
    <n v="3000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blank)"/>
    <s v="99 - MULTIPROVINCIAL"/>
    <n v="200000"/>
    <n v="4956"/>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blank)"/>
    <s v="99 - MULTIPROVINCIAL"/>
    <n v="111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blank)"/>
    <s v="99 - MULTIPROVINCIAL"/>
    <n v="95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blank)"/>
    <s v="99 - MULTIPROVINCIAL"/>
    <n v="450000"/>
    <n v="38468"/>
  </r>
  <r>
    <s v="2025"/>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blank)"/>
    <s v="99 - MULTIPROVINCIAL"/>
    <n v="0"/>
    <n v="13037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blank)"/>
    <s v="99 - MULTIPROVINCIAL"/>
    <n v="400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blank)"/>
    <s v="99 - MULTIPROVINCIAL"/>
    <n v="350000"/>
    <n v="10856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blank)"/>
    <s v="99 - MULTIPROVINCIAL"/>
    <n v="550000"/>
    <n v="17677.580000000002"/>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blank)"/>
    <s v="99 - MULTIPROVINCIAL"/>
    <n v="5822000"/>
    <n v="243600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blank)"/>
    <s v="99 - MULTIPROVINCIAL"/>
    <n v="500000"/>
    <n v="285198.92"/>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blank)"/>
    <s v="99 - MULTIPROVINCIAL"/>
    <n v="2350000"/>
    <n v="121422"/>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blank)"/>
    <s v="99 - MULTIPROVINCIAL"/>
    <n v="1640000"/>
    <n v="305260.09999999998"/>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blank)"/>
    <s v="99 - MULTIPROVINCIAL"/>
    <n v="279570150"/>
    <n v="130275369.5"/>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blank)"/>
    <s v="99 - MULTIPROVINCIAL"/>
    <n v="2400000"/>
    <n v="11828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blank)"/>
    <s v="99 - MULTIPROVINCIAL"/>
    <n v="5773769"/>
    <n v="2397945.92"/>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blank)"/>
    <s v="99 - MULTIPROVINCIAL"/>
    <n v="9600000"/>
    <n v="3543840.5300000003"/>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blank)"/>
    <s v="99 - MULTIPROVINCIAL"/>
    <n v="562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blank)"/>
    <s v="99 - MULTIPROVINCIAL"/>
    <n v="1200000"/>
    <n v="74920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blank)"/>
    <s v="99 - MULTIPROVINCIAL"/>
    <n v="640000"/>
    <n v="217196.7"/>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blank)"/>
    <s v="99 - MULTIPROVINCIAL"/>
    <n v="500000"/>
    <n v="934650"/>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blank)"/>
    <s v="99 - MULTIPROVINCIAL"/>
    <n v="1054300"/>
    <n v="927480"/>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blank)"/>
    <s v="99 - MULTIPROVINCIAL"/>
    <n v="1703064"/>
    <n v="128000"/>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blank)"/>
    <s v="99 - MULTIPROVINCIAL"/>
    <n v="700000"/>
    <n v="633660"/>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blank)"/>
    <s v="99 - MULTIPROVINCIAL"/>
    <n v="43322760"/>
    <n v="21679924"/>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blank)"/>
    <s v="99 - MULTIPROVINCIAL"/>
    <n v="2741997"/>
    <n v="4227371.24"/>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blank)"/>
    <s v="99 - MULTIPROVINCIAL"/>
    <n v="780000"/>
    <n v="333922.53999999998"/>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blank)"/>
    <s v="99 - MULTIPROVINCIAL"/>
    <n v="250000"/>
    <n v="58948"/>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blank)"/>
    <s v="99 - MULTIPROVINCIAL"/>
    <n v="505000"/>
    <n v="27432.520000000004"/>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blank)"/>
    <s v="99 - MULTIPROVINCIAL"/>
    <n v="1675739"/>
    <n v="83708.849999999991"/>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blank)"/>
    <s v="99 - MULTIPROVINCIAL"/>
    <n v="14050000"/>
    <n v="5207244.47"/>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blank)"/>
    <s v="99 - MULTIPROVINCIAL"/>
    <n v="3345000"/>
    <n v="1485670.63"/>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blank)"/>
    <s v="99 - MULTIPROVINCIAL"/>
    <n v="39845000"/>
    <n v="15145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blank)"/>
    <s v="99 - MULTIPROVINCIAL"/>
    <n v="1102044052"/>
    <n v="33865050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blank)"/>
    <s v="99 - MULTIPROVINCIAL"/>
    <n v="52559446"/>
    <n v="22860052.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blank)"/>
    <s v="99 - MULTIPROVINCIAL"/>
    <n v="60627424"/>
    <n v="10278054.43999999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blank)"/>
    <s v="99 - MULTIPROVINCIAL"/>
    <n v="30500000"/>
    <n v="11060872.85"/>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blank)"/>
    <s v="99 - MULTIPROVINCIAL"/>
    <n v="5000000"/>
    <n v="6427917.7199999997"/>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blank)"/>
    <s v="99 - MULTIPROVINCIAL"/>
    <n v="16000000"/>
    <n v="320240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blank)"/>
    <s v="99 - MULTIPROVINCIAL"/>
    <n v="8500000"/>
    <n v="2741294.32"/>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blank)"/>
    <s v="99 - MULTIPROVINCIAL"/>
    <n v="21400000"/>
    <n v="3216059.04"/>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blank)"/>
    <s v="99 - MULTIPROVINCIAL"/>
    <n v="0"/>
    <n v="422558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blank)"/>
    <s v="99 - MULTIPROVINCIAL"/>
    <n v="6000000"/>
    <n v="2420746.71"/>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22700000"/>
    <n v="913662.7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blank)"/>
    <s v="99 - MULTIPROVINCIAL"/>
    <n v="7120000"/>
    <n v="1420252.119999999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blank)"/>
    <s v="99 - MULTIPROVINCIAL"/>
    <n v="1020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blank)"/>
    <s v="99 - MULTIPROVINCIAL"/>
    <n v="103200000"/>
    <n v="36869294.909999996"/>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blank)"/>
    <s v="99 - MULTIPROVINCIAL"/>
    <n v="60200000"/>
    <n v="22230747.680000003"/>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blank)"/>
    <s v="99 - MULTIPROVINCIAL"/>
    <n v="14502167"/>
    <n v="1011992.6200000001"/>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blank)"/>
    <s v="99 - MULTIPROVINCIAL"/>
    <n v="8000000"/>
    <n v="2032427.6300000001"/>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blank)"/>
    <s v="99 - MULTIPROVINCIAL"/>
    <n v="10250000"/>
    <n v="724588.26999999979"/>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blank)"/>
    <s v="99 - MULTIPROVINCIAL"/>
    <n v="7430000"/>
    <n v="4163150.2799999989"/>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blank)"/>
    <s v="99 - MULTIPROVINCIAL"/>
    <n v="97500000"/>
    <n v="17695250.979999997"/>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blank)"/>
    <s v="99 - MULTIPROVINCIAL"/>
    <n v="173565614"/>
    <n v="32649987.019999992"/>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blank)"/>
    <s v="99 - MULTIPROVINCIAL"/>
    <n v="9685000"/>
    <n v="4470000"/>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blank)"/>
    <s v="99 - MULTIPROVINCIAL"/>
    <n v="17400000"/>
    <n v="7896203.2000000002"/>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blank)"/>
    <s v="99 - MULTIPROVINCIAL"/>
    <n v="846012"/>
    <n v="449683.83999999997"/>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blank)"/>
    <s v="99 - MULTIPROVINCIAL"/>
    <n v="2400000"/>
    <n v="1199987"/>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blank)"/>
    <s v="99 - MULTIPROVINCIAL"/>
    <n v="3600000"/>
    <n v="180000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blank)"/>
    <s v="99 - MULTIPROVINCIAL"/>
    <n v="975111"/>
    <n v="274366.52"/>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blank)"/>
    <s v="99 - MULTIPROVINCIAL"/>
    <n v="96120865"/>
    <n v="3480800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blank)"/>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blank)"/>
    <s v="99 - MULTIPROVINCIAL"/>
    <n v="4461855"/>
    <n v="1023655.2"/>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blank)"/>
    <s v="99 - MULTIPROVINCIAL"/>
    <n v="540000"/>
    <n v="160394.92000000001"/>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blank)"/>
    <s v="99 - MULTIPROVINCIAL"/>
    <n v="42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blank)"/>
    <s v="99 - MULTIPROVINCIAL"/>
    <n v="200000"/>
    <n v="1600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blank)"/>
    <s v="99 - MULTIPROVINCIAL"/>
    <n v="3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blank)"/>
    <s v="99 - MULTIPROVINCIAL"/>
    <n v="964752"/>
    <n v="392521.3600000000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blank)"/>
    <s v="99 - MULTIPROVINCIAL"/>
    <n v="0"/>
    <n v="1196336"/>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blank)"/>
    <s v="99 - MULTIPROVINCIAL"/>
    <n v="0"/>
    <n v="29145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20 - FONDOS CON DESTINO ESPECÍFICO"/>
    <s v="(blank)"/>
    <s v="99 - MULTIPROVINCIAL"/>
    <n v="0"/>
    <n v="7762"/>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blank)"/>
    <s v="99 - MULTIPROVINCIAL"/>
    <n v="225000"/>
    <n v="31348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blank)"/>
    <s v="99 - MULTIPROVINCIAL"/>
    <n v="0"/>
    <n v="2306341.090000000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blank)"/>
    <s v="99 - MULTIPROVINCIAL"/>
    <n v="3100000"/>
    <n v="406279.9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blank)"/>
    <s v="99 - MULTIPROVINCIAL"/>
    <n v="0"/>
    <n v="1070550.2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blank)"/>
    <s v="99 - MULTIPROVINCIAL"/>
    <n v="850396"/>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blank)"/>
    <s v="99 - MULTIPROVINCIAL"/>
    <n v="0"/>
    <n v="506909.7099999999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blank)"/>
    <s v="99 - MULTIPROVINCIAL"/>
    <n v="4800000"/>
    <n v="358362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blank)"/>
    <s v="99 - MULTIPROVINCIAL"/>
    <n v="0"/>
    <n v="244567.5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blank)"/>
    <s v="99 - MULTIPROVINCIAL"/>
    <n v="715000"/>
    <n v="6892.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blank)"/>
    <s v="99 - MULTIPROVINCIAL"/>
    <n v="1000000"/>
    <n v="343427.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blank)"/>
    <s v="99 - MULTIPROVINCIAL"/>
    <n v="3972657"/>
    <n v="363168.9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blank)"/>
    <s v="99 - MULTIPROVINCIAL"/>
    <n v="0"/>
    <n v="286987.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blank)"/>
    <s v="99 - MULTIPROVINCIAL"/>
    <n v="0"/>
    <n v="27421.8799999999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blank)"/>
    <s v="99 - MULTIPROVINCIAL"/>
    <n v="162949"/>
    <n v="979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blank)"/>
    <s v="99 - MULTIPROVINCIAL"/>
    <n v="0"/>
    <n v="111021.1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blank)"/>
    <s v="99 - MULTIPROVINCIAL"/>
    <n v="6231552"/>
    <n v="309674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blank)"/>
    <s v="99 - MULTIPROVINCIAL"/>
    <n v="0"/>
    <n v="3931.7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blank)"/>
    <s v="99 - MULTIPROVINCIAL"/>
    <n v="500000"/>
    <n v="379087.37999999995"/>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blank)"/>
    <s v="99 - MULTIPROVINCIAL"/>
    <n v="0"/>
    <n v="1154683.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112156000"/>
    <n v="54006498"/>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3000000"/>
    <n v="1483507.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2478000"/>
    <n v="979878"/>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blank)"/>
    <s v="99 - MULTIPROVINCIAL"/>
    <n v="3980000"/>
    <n v="2713185.659999999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47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blank)"/>
    <s v="99 - MULTIPROVINCIAL"/>
    <n v="5200000"/>
    <n v="259930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15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460204"/>
    <n v="37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802066"/>
    <n v="1668417.2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253020"/>
    <n v="5724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83753"/>
    <n v="1388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2583885"/>
    <n v="582250.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1970223"/>
    <n v="586519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2500000"/>
    <n v="3330419.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450000"/>
    <n v="159228.0199999999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blank)"/>
    <s v="99 - MULTIPROVINCIAL"/>
    <n v="13092"/>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2700000"/>
    <n v="83140.00999999999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700000"/>
    <n v="53459.90000000002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12913563"/>
    <n v="6746431.020000000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4310000"/>
    <n v="2888163.2899999996"/>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blank)"/>
    <s v="99 - MULTIPROVINCIAL"/>
    <n v="41580500"/>
    <n v="1796300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blank)"/>
    <s v="99 - MULTIPROVINCIAL"/>
    <n v="1871000"/>
    <n v="954150.44"/>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blank)"/>
    <s v="99 - MULTIPROVINCIAL"/>
    <n v="1917778"/>
    <n v="798990.20000000007"/>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blank)"/>
    <s v="99 - MULTIPROVINCIAL"/>
    <n v="100674"/>
    <n v="66638.2"/>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10 - FONDO GENERAL"/>
    <s v="(blank)"/>
    <s v="99 - MULTIPROVINCIAL"/>
    <n v="0"/>
    <n v="1280340.42"/>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blank)"/>
    <s v="99 - MULTIPROVINCIAL"/>
    <n v="8000000"/>
    <n v="999058.8"/>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blank)"/>
    <s v="99 - MULTIPROVINCIAL"/>
    <n v="1512000"/>
    <n v="502265.4"/>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20 - FONDOS CON DESTINO ESPECÍFICO"/>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blank)"/>
    <s v="99 - MULTIPROVINCIAL"/>
    <n v="0"/>
    <n v="495465"/>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blank)"/>
    <s v="99 - MULTIPROVINCIAL"/>
    <n v="0"/>
    <n v="1951651.93"/>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10 - FONDO GENERAL"/>
    <s v="(blank)"/>
    <s v="99 - MULTIPROVINCIAL"/>
    <n v="0"/>
    <n v="48546.62"/>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666599.98"/>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10 - FONDO GENERAL"/>
    <s v="(blank)"/>
    <s v="99 - MULTIPROVINCIAL"/>
    <n v="0"/>
    <n v="457987.5"/>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blank)"/>
    <s v="99 - MULTIPROVINCIAL"/>
    <n v="8000000"/>
    <n v="4285426.0599999996"/>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10 - FONDO GENERAL"/>
    <s v="(blank)"/>
    <s v="99 - MULTIPROVINCIAL"/>
    <n v="0"/>
    <n v="746141.98"/>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blank)"/>
    <s v="99 - MULTIPROVINCIAL"/>
    <n v="8000000"/>
    <n v="4269712"/>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blank)"/>
    <s v="99 - MULTIPROVINCIAL"/>
    <n v="5165640"/>
    <n v="257886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blank)"/>
    <s v="99 - MULTIPROVINCIAL"/>
    <n v="2300000"/>
    <n v="3872666.1899999995"/>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blank)"/>
    <s v="99 - MULTIPROVINCIAL"/>
    <n v="223546875"/>
    <n v="38758936.609999999"/>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blank)"/>
    <s v="99 - MULTIPROVINCIAL"/>
    <n v="600000"/>
    <n v="225302.8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blank)"/>
    <s v="99 - MULTIPROVINCIAL"/>
    <n v="0"/>
    <n v="61902.44"/>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10 - FONDO GENERAL"/>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20 - FONDOS CON DESTINO ESPECÍFICO"/>
    <s v="(blank)"/>
    <s v="99 - MULTIPROVINCIAL"/>
    <n v="0"/>
    <n v="95040.01"/>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blank)"/>
    <s v="99 - MULTIPROVINCIAL"/>
    <n v="0"/>
    <n v="245517.97999999998"/>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20 - FONDOS CON DESTINO ESPECÍFICO"/>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blank)"/>
    <s v="99 - MULTIPROVINCIAL"/>
    <n v="1722000"/>
    <n v="1021098.9800000001"/>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blank)"/>
    <s v="99 - MULTIPROVINCIAL"/>
    <n v="0"/>
    <n v="251975.61"/>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blank)"/>
    <s v="99 - MULTIPROVINCIAL"/>
    <n v="1188362"/>
    <n v="3337548.8"/>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blank)"/>
    <s v="99 - MULTIPROVINCIAL"/>
    <n v="27453125"/>
    <n v="1797269.8"/>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blank)"/>
    <s v="99 - MULTIPROVINCIAL"/>
    <n v="377459518"/>
    <n v="160764000"/>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blank)"/>
    <s v="99 - MULTIPROVINCIAL"/>
    <n v="256722881"/>
    <n v="147377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blank)"/>
    <s v="99 - MULTIPROVINCIAL"/>
    <n v="3083143"/>
    <n v="1276411.2999999998"/>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blank)"/>
    <s v="99 - MULTIPROVINCIAL"/>
    <n v="13613004"/>
    <n v="5236098.2499999991"/>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blank)"/>
    <s v="99 - MULTIPROVINCIAL"/>
    <n v="744402"/>
    <n v="0"/>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blank)"/>
    <s v="99 - MULTIPROVINCIAL"/>
    <n v="10802806"/>
    <n v="1270870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blank)"/>
    <s v="99 - MULTIPROVINCIAL"/>
    <n v="2149234"/>
    <n v="0"/>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blank)"/>
    <s v="99 - MULTIPROVINCIAL"/>
    <n v="6007278"/>
    <n v="6591.12"/>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blank)"/>
    <s v="99 - MULTIPROVINCIAL"/>
    <n v="10867602"/>
    <n v="3587860.17"/>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blank)"/>
    <s v="99 - MULTIPROVINCIAL"/>
    <n v="10981798"/>
    <n v="1610510"/>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blank)"/>
    <s v="99 - MULTIPROVINCIAL"/>
    <n v="3762527"/>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blank)"/>
    <s v="99 - MULTIPROVINCIAL"/>
    <n v="19184291"/>
    <n v="8998498.620000001"/>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blank)"/>
    <s v="99 - MULTIPROVINCIAL"/>
    <n v="5424764"/>
    <n v="0"/>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blank)"/>
    <s v="99 - MULTIPROVINCIAL"/>
    <n v="1740716"/>
    <n v="502031"/>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blank)"/>
    <s v="99 - MULTIPROVINCIAL"/>
    <n v="1109099"/>
    <n v="0"/>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blank)"/>
    <s v="99 - MULTIPROVINCIAL"/>
    <n v="6018360"/>
    <n v="0"/>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blank)"/>
    <s v="99 - MULTIPROVINCIAL"/>
    <n v="4600593"/>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blank)"/>
    <s v="99 - MULTIPROVINCIAL"/>
    <n v="51009486"/>
    <n v="24576382.219999999"/>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blank)"/>
    <s v="99 - MULTIPROVINCIAL"/>
    <n v="37775215"/>
    <n v="278507.14"/>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blank)"/>
    <s v="01 - DISTRITO NACIONAL"/>
    <n v="2535000"/>
    <n v="88875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01 - DISTRITO NACIONAL"/>
    <n v="361555"/>
    <n v="132051.90000000002"/>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blank)"/>
    <s v="01 - DISTRITO NACIONAL"/>
    <n v="30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blank)"/>
    <s v="01 - DISTRITO NACIONAL"/>
    <n v="795890495"/>
    <n v="311468182.45999998"/>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blank)"/>
    <s v="01 - DISTRITO NACIONAL"/>
    <n v="246155284"/>
    <n v="102094052.40000001"/>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blank)"/>
    <s v="01 - DISTRITO NACIONAL"/>
    <n v="954000"/>
    <n v="61218.2"/>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blank)"/>
    <s v="01 - DISTRITO NACIONAL"/>
    <n v="124497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83693364"/>
    <n v="39392253.699999996"/>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blank)"/>
    <s v="01 - DISTRITO NACIONAL"/>
    <n v="79536420"/>
    <n v="33438387.21000000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blank)"/>
    <s v="01 - DISTRITO NACIONAL"/>
    <n v="62324798"/>
    <n v="7111959.719999999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blank)"/>
    <s v="01 - DISTRITO NACIONAL"/>
    <n v="61110000"/>
    <n v="51157036.5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blank)"/>
    <s v="01 - DISTRITO NACIONAL"/>
    <n v="60000000"/>
    <n v="49109480.029999994"/>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blank)"/>
    <s v="01 - DISTRITO NACIONAL"/>
    <n v="145771151"/>
    <n v="53094205.39999999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blank)"/>
    <s v="01 - DISTRITO NACIONAL"/>
    <n v="34175000"/>
    <n v="4596773.7799999993"/>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11520124"/>
    <n v="8045501.8999999994"/>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993305986"/>
    <n v="103352844.3199999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blank)"/>
    <s v="01 - DISTRITO NACIONAL"/>
    <n v="91122813"/>
    <n v="20948975.420000002"/>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blank)"/>
    <s v="01 - DISTRITO NACIONAL"/>
    <n v="2341000"/>
    <n v="2779542.76"/>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blank)"/>
    <s v="01 - DISTRITO NACIONAL"/>
    <n v="424558"/>
    <n v="1627526.92"/>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blank)"/>
    <s v="01 - DISTRITO NACIONAL"/>
    <n v="12541957"/>
    <n v="7941938.5900000008"/>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blank)"/>
    <s v="01 - DISTRITO NACIONAL"/>
    <n v="114406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blank)"/>
    <s v="01 - DISTRITO NACIONAL"/>
    <n v="207941"/>
    <n v="245329.88"/>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361937"/>
    <n v="785299.85000000009"/>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98698289"/>
    <n v="43587159.079999998"/>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blank)"/>
    <s v="01 - DISTRITO NACIONAL"/>
    <n v="31549700"/>
    <n v="8565662.4299999997"/>
  </r>
  <r>
    <s v="2025"/>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blank)"/>
    <s v="01 - DISTRITO NACIONAL"/>
    <n v="0"/>
    <n v="123397.5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blank)"/>
    <s v="99 - MULTIPROVINCIAL"/>
    <n v="2148108238"/>
    <n v="803257821.84000003"/>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blank)"/>
    <s v="99 - MULTIPROVINCIAL"/>
    <n v="1374086325"/>
    <n v="593781135.5899997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blank)"/>
    <s v="99 - MULTIPROVINCIAL"/>
    <n v="463346727"/>
    <n v="83203548.689999998"/>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blank)"/>
    <s v="99 - MULTIPROVINCIAL"/>
    <n v="299004405"/>
    <n v="117285639.89"/>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blank)"/>
    <s v="99 - MULTIPROVINCIAL"/>
    <n v="1036327436"/>
    <n v="410825344.18999994"/>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blank)"/>
    <s v="99 - MULTIPROVINCIAL"/>
    <n v="0"/>
    <n v="2097063.14"/>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blank)"/>
    <s v="99 - MULTIPROVINCIAL"/>
    <n v="1805400207"/>
    <n v="702147729.84000003"/>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blank)"/>
    <s v="99 - MULTIPROVINCIAL"/>
    <n v="544378403"/>
    <n v="243318587.210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blank)"/>
    <s v="99 - MULTIPROVINCIAL"/>
    <n v="35218395"/>
    <n v="3994923.3999999994"/>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blank)"/>
    <s v="99 - MULTIPROVINCIAL"/>
    <n v="50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2 - TEXTILES Y VESTUARIOS"/>
    <s v="N"/>
    <s v="00 - N/A"/>
    <s v="10 - FONDO GENERAL"/>
    <s v="(blank)"/>
    <s v="99 - MULTIPROVINCIAL"/>
    <n v="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blank)"/>
    <s v="99 - MULTIPROVINCIAL"/>
    <n v="1355802547"/>
    <n v="595299735.52999997"/>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blank)"/>
    <s v="99 - MULTIPROVINCIAL"/>
    <n v="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blank)"/>
    <s v="99 - MULTIPROVINCIAL"/>
    <n v="543309282"/>
    <n v="238750363.18999994"/>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blank)"/>
    <s v="99 - MULTIPROVINCIAL"/>
    <n v="33200000"/>
    <n v="14806483.870000001"/>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blank)"/>
    <s v="99 - MULTIPROVINCIAL"/>
    <n v="59924635"/>
    <n v="55098494.43999999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blank)"/>
    <s v="99 - MULTIPROVINCIAL"/>
    <n v="44082218"/>
    <n v="772227.75"/>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blank)"/>
    <s v="99 - MULTIPROVINCIAL"/>
    <n v="0"/>
    <n v="114562.76999999997"/>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blank)"/>
    <s v="99 - MULTIPROVINCIAL"/>
    <n v="1000000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61446342"/>
    <n v="35872915.200000003"/>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blank)"/>
    <s v="99 - MULTIPROVINCIAL"/>
    <n v="2568720"/>
    <n v="1225952.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blank)"/>
    <s v="99 - MULTIPROVINCIAL"/>
    <n v="22954349"/>
    <n v="11379034.3099999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blank)"/>
    <s v="99 - MULTIPROVINCIAL"/>
    <n v="65810000"/>
    <n v="13463575.58"/>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blank)"/>
    <s v="99 - MULTIPROVINCIAL"/>
    <n v="867280000"/>
    <n v="46728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blank)"/>
    <s v="99 - MULTIPROVINCIAL"/>
    <n v="25800000"/>
    <n v="8029502.0499999998"/>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blank)"/>
    <s v="99 - MULTIPROVINCIAL"/>
    <n v="40200000"/>
    <n v="7044731.809999999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blank)"/>
    <s v="99 - MULTIPROVINCIAL"/>
    <n v="1200000"/>
    <n v="643050.4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blank)"/>
    <s v="99 - MULTIPROVINCIAL"/>
    <n v="160450000"/>
    <n v="13681362.4399999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blank)"/>
    <s v="99 - MULTIPROVINCIAL"/>
    <n v="34000000"/>
    <n v="12639145.499999998"/>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blank)"/>
    <s v="99 - MULTIPROVINCIAL"/>
    <n v="23050000"/>
    <n v="4524350.45"/>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11957695"/>
    <n v="132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blank)"/>
    <s v="99 - MULTIPROVINCIAL"/>
    <n v="43060000"/>
    <n v="10314888.38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blank)"/>
    <s v="99 - MULTIPROVINCIAL"/>
    <n v="80200000"/>
    <n v="24429976.289999999"/>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blank)"/>
    <s v="99 - MULTIPROVINCIAL"/>
    <n v="12300020"/>
    <n v="1268768.7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blank)"/>
    <s v="99 - MULTIPROVINCIAL"/>
    <n v="11020000"/>
    <n v="59660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blank)"/>
    <s v="99 - MULTIPROVINCIAL"/>
    <n v="1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blank)"/>
    <s v="99 - MULTIPROVINCIAL"/>
    <n v="6320000"/>
    <n v="1113095.77"/>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blank)"/>
    <s v="99 - MULTIPROVINCIAL"/>
    <n v="5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blank)"/>
    <s v="99 - MULTIPROVINCIAL"/>
    <n v="565000"/>
    <n v="277348.66000000003"/>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blank)"/>
    <s v="99 - MULTIPROVINCIAL"/>
    <n v="540000"/>
    <n v="195.01"/>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12000000"/>
    <n v="475000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blank)"/>
    <s v="99 - MULTIPROVINCIAL"/>
    <n v="2655000"/>
    <n v="239077.11"/>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blank)"/>
    <s v="99 - MULTIPROVINCIAL"/>
    <n v="47975036"/>
    <n v="15815803.860000001"/>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blank)"/>
    <s v="01 - DISTRITO NACIONAL"/>
    <n v="99976667"/>
    <n v="36117492.840000004"/>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blank)"/>
    <s v="01 - DISTRITO NACIONAL"/>
    <n v="16290700"/>
    <n v="7080951.3900000006"/>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blank)"/>
    <s v="01 - DISTRITO NACIONAL"/>
    <n v="450000"/>
    <n v="154374.96"/>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blank)"/>
    <s v="01 - DISTRITO NACIONAL"/>
    <n v="600000"/>
    <n v="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blank)"/>
    <s v="01 - DISTRITO NACIONAL"/>
    <n v="13694361"/>
    <n v="5408413.4899999993"/>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blank)"/>
    <s v="01 - DISTRITO NACIONAL"/>
    <n v="6690000"/>
    <n v="2716439.41"/>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blank)"/>
    <s v="01 - DISTRITO NACIONAL"/>
    <n v="1200760"/>
    <n v="102539.65"/>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blank)"/>
    <s v="01 - DISTRITO NACIONAL"/>
    <n v="40000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blank)"/>
    <s v="01 - DISTRITO NACIONAL"/>
    <n v="223071"/>
    <n v="0"/>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blank)"/>
    <s v="01 - DISTRITO NACIONAL"/>
    <n v="2844777"/>
    <n v="681825.95"/>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blank)"/>
    <s v="01 - DISTRITO NACIONAL"/>
    <n v="500000"/>
    <n v="336070.56"/>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blank)"/>
    <s v="01 - DISTRITO NACIONAL"/>
    <n v="1306640"/>
    <n v="748903.96000000008"/>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blank)"/>
    <s v="01 - DISTRITO NACIONAL"/>
    <n v="9060000"/>
    <n v="2496040.56"/>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blank)"/>
    <s v="01 - DISTRITO NACIONAL"/>
    <n v="1629477"/>
    <n v="336135.53"/>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blank)"/>
    <s v="01 - DISTRITO NACIONAL"/>
    <n v="621000"/>
    <n v="153290.32"/>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blank)"/>
    <s v="01 - DISTRITO NACIONAL"/>
    <n v="4500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blank)"/>
    <s v="01 - DISTRITO NACIONAL"/>
    <n v="975000"/>
    <n v="388805.6"/>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blank)"/>
    <s v="01 - DISTRITO NACIONAL"/>
    <n v="2000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blank)"/>
    <s v="01 - DISTRITO NACIONAL"/>
    <n v="210477"/>
    <n v="37882.06"/>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blank)"/>
    <s v="01 - DISTRITO NACIONAL"/>
    <n v="271506"/>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blank)"/>
    <s v="01 - DISTRITO NACIONAL"/>
    <n v="8931000"/>
    <n v="0"/>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blank)"/>
    <s v="01 - DISTRITO NACIONAL"/>
    <n v="2895154"/>
    <n v="322389.57"/>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blank)"/>
    <s v="99 - MULTIPROVINCIAL"/>
    <n v="30782400"/>
    <n v="10946666.67"/>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blank)"/>
    <s v="99 - MULTIPROVINCIAL"/>
    <n v="6384800"/>
    <n v="15690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4203048"/>
    <n v="1631669.52"/>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blank)"/>
    <s v="99 - MULTIPROVINCIAL"/>
    <n v="1200000"/>
    <n v="466926.32"/>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blank)"/>
    <s v="99 - MULTIPROVINCIAL"/>
    <n v="1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blank)"/>
    <s v="99 - MULTIPROVINCIAL"/>
    <n v="1800000"/>
    <n v="6840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blank)"/>
    <s v="99 - MULTIPROVINCIAL"/>
    <n v="0"/>
    <n v="25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blank)"/>
    <s v="99 - MULTIPROVINCIAL"/>
    <n v="300000"/>
    <n v="413822.45999999996"/>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blank)"/>
    <s v="99 - MULTIPROVINCIAL"/>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99 - MULTIPROVINCIAL"/>
    <n v="265000"/>
    <n v="3776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255000"/>
    <n v="105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blank)"/>
    <s v="99 - MULTIPROVINCIAL"/>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blank)"/>
    <s v="99 - MULTIPROVINCIAL"/>
    <n v="570000"/>
    <n v="388890.58"/>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blank)"/>
    <s v="99 - MULTIPROVINCIAL"/>
    <n v="400000"/>
    <n v="977.73"/>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blank)"/>
    <s v="99 - MULTIPROVINCIAL"/>
    <n v="75000"/>
    <n v="9911.23"/>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6 - PRODUCTOS DE MINERALES, METÁLICOS Y NO METÁLICOS"/>
    <s v="N"/>
    <s v="00 - N/A"/>
    <s v="10 - FONDO GENERAL"/>
    <s v="(blank)"/>
    <s v="99 - MULTIPROVINCIAL"/>
    <n v="0"/>
    <n v="13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4806000"/>
    <n v="223200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blank)"/>
    <s v="99 - MULTIPROVINCIAL"/>
    <n v="1046211"/>
    <n v="94504.0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blank)"/>
    <s v="01 - DISTRITO NACIONAL"/>
    <n v="21507400"/>
    <n v="7904980.160000000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blank)"/>
    <s v="01 - DISTRITO NACIONAL"/>
    <n v="3345600"/>
    <n v="1226166.65999999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blank)"/>
    <s v="01 - DISTRITO NACIONAL"/>
    <n v="24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2819469"/>
    <n v="1178625.350000000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blank)"/>
    <s v="01 - DISTRITO NACIONAL"/>
    <n v="1317519"/>
    <n v="525074.9099999999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blank)"/>
    <s v="01 - DISTRITO NACIONAL"/>
    <n v="100000"/>
    <n v="637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blank)"/>
    <s v="01 - DISTRITO NACIONAL"/>
    <n v="15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blank)"/>
    <s v="01 - DISTRITO NACIONAL"/>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blank)"/>
    <s v="01 - DISTRITO NACIONAL"/>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blank)"/>
    <s v="01 - DISTRITO NACIONAL"/>
    <n v="386000"/>
    <n v="61322.9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990000"/>
    <n v="39166.94"/>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24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blank)"/>
    <s v="01 - DISTRITO NACIONAL"/>
    <n v="1400000"/>
    <n v="7493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blank)"/>
    <s v="01 - DISTRITO NACIONAL"/>
    <n v="225000"/>
    <n v="34575.40999999999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blank)"/>
    <s v="01 - DISTRITO NACIONAL"/>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blank)"/>
    <s v="01 - DISTRITO NACIONAL"/>
    <n v="325000"/>
    <n v="29745.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blank)"/>
    <s v="01 - DISTRITO NACIONAL"/>
    <n v="175000"/>
    <n v="218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3499000"/>
    <n v="808935.1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blank)"/>
    <s v="01 - DISTRITO NACIONAL"/>
    <n v="1475000"/>
    <n v="151523.89000000001"/>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blank)"/>
    <s v="99 - MULTIPROVINCIAL"/>
    <n v="866096153"/>
    <n v="356000833.61000007"/>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blank)"/>
    <s v="99 - MULTIPROVINCIAL"/>
    <n v="340587515"/>
    <n v="86919852.349999994"/>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blank)"/>
    <s v="99 - MULTIPROVINCIAL"/>
    <n v="58000000"/>
    <n v="22871980.829999998"/>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0000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7330216"/>
    <n v="52356489.82999999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blank)"/>
    <s v="99 - MULTIPROVINCIAL"/>
    <n v="55400000"/>
    <n v="50757079.28999999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07000"/>
    <n v="373691.1000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5173000"/>
    <n v="3540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blank)"/>
    <s v="99 - MULTIPROVINCIAL"/>
    <n v="2500000"/>
    <n v="383089.8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3056899.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0"/>
    <n v="59239.1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14750000"/>
    <n v="275153.3400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blank)"/>
    <s v="99 - MULTIPROVINCIAL"/>
    <n v="353264544"/>
    <n v="116823037.1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360370177"/>
    <n v="136534800.86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blank)"/>
    <s v="99 - MULTIPROVINCIAL"/>
    <n v="45000000"/>
    <n v="7776512.759999999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blank)"/>
    <s v="99 - MULTIPROVINCIAL"/>
    <n v="25000000"/>
    <n v="880295.230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060505"/>
    <n v="24406694.00000000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37907715"/>
    <n v="5430166.359999999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607243"/>
    <n v="212751858.72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49108106"/>
    <n v="6013510.9199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934000"/>
    <n v="14364431.14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95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063620"/>
    <n v="33378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2660024"/>
    <n v="1005561.2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blank)"/>
    <s v="99 - MULTIPROVINCIAL"/>
    <n v="6999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0334200"/>
    <n v="897960.17999999993"/>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blank)"/>
    <s v="99 - MULTIPROVINCIAL"/>
    <n v="1409363"/>
    <n v="141974.2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694800"/>
    <n v="1281466.9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blank)"/>
    <s v="99 - MULTIPROVINCIAL"/>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25650"/>
    <n v="24543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blank)"/>
    <s v="99 - MULTIPROVINCIAL"/>
    <n v="626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1870"/>
    <n v="313540.16000000003"/>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40254"/>
    <n v="278973.0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1126169"/>
    <n v="56687.54999999999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7707828"/>
    <n v="11067656.539999999"/>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7553437"/>
    <n v="439565.1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blank)"/>
    <s v="99 - MULTIPROVINCIAL"/>
    <n v="6631399"/>
    <n v="2652808.039999999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14086950"/>
    <n v="2212153.46"/>
  </r>
  <r>
    <s v="2025"/>
    <x v="0"/>
    <x v="0"/>
    <x v="0"/>
    <x v="0"/>
    <s v="2 - Poder Ejecutivo"/>
    <s v="0205 - MINISTERIO DE HACIENDA"/>
    <s v="0001 - MINISTERIO DE HACIENDA"/>
    <s v="4 - SERVICIOS SOCIALES"/>
    <s v="4.4 - Educación"/>
    <s v="4.4.09 - Enseñanza no atribuible a ningún nivel"/>
    <s v="2.1 - REMUNERACIONES Y CONTRIBUCIONES"/>
    <s v="2.1.1 - REMUNERACIONES"/>
    <s v="N"/>
    <s v="00 - N/A"/>
    <s v="10 - FONDO GENERAL"/>
    <s v="(blank)"/>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2 - SOBRESUELDOS"/>
    <s v="N"/>
    <s v="00 - N/A"/>
    <s v="10 - FONDO GENERAL"/>
    <s v="(blank)"/>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5 - CONTRIBUCIONES A LA SEGURIDAD SOCIAL"/>
    <s v="N"/>
    <s v="00 - N/A"/>
    <s v="10 - FONDO GENERAL"/>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blank)"/>
    <s v="99 - MULTIPROVINCIAL"/>
    <n v="183346070"/>
    <n v="82860925.780000001"/>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blank)"/>
    <s v="99 - MULTIPROVINCIAL"/>
    <n v="69207803"/>
    <n v="16488133.33"/>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20000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354680"/>
    <n v="12521146.469999989"/>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92631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blank)"/>
    <s v="99 - MULTIPROVINCIAL"/>
    <n v="8800000"/>
    <n v="3695967.3800000004"/>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blank)"/>
    <s v="99 - MULTIPROVINCIAL"/>
    <n v="3500000"/>
    <n v="11336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blank)"/>
    <s v="99 - MULTIPROVINCIAL"/>
    <n v="0"/>
    <n v="3428512.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580000"/>
    <n v="1700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blank)"/>
    <s v="99 - MULTIPROVINCIAL"/>
    <n v="2720000"/>
    <n v="319467.0999999999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blank)"/>
    <s v="99 - MULTIPROVINCIAL"/>
    <n v="1520000"/>
    <n v="2368.070000000000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80000"/>
    <n v="337754.17"/>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0"/>
    <n v="3646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600000"/>
    <n v="46082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0000"/>
    <n v="247943.2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1300000"/>
    <n v="15747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11162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00000"/>
    <n v="51355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135000"/>
    <n v="200559.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blank)"/>
    <s v="99 - MULTIPROVINCIAL"/>
    <n v="645611"/>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0"/>
    <n v="3601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blank)"/>
    <s v="99 - MULTIPROVINCIAL"/>
    <n v="2475602"/>
    <n v="677130.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90450"/>
    <n v="96376.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362310"/>
    <n v="110805.9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452318"/>
    <n v="2559423.0499999998"/>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89883"/>
    <n v="1408068.7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blank)"/>
    <s v="99 - MULTIPROVINCIAL"/>
    <n v="536451238"/>
    <n v="259993046.0200000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blank)"/>
    <s v="99 - MULTIPROVINCIAL"/>
    <n v="0"/>
    <n v="89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blank)"/>
    <s v="99 - MULTIPROVINCIAL"/>
    <n v="348862009"/>
    <n v="100651519.6599999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70 - DONACION EXTERNA"/>
    <s v="(blank)"/>
    <s v="99 - MULTIPROVINCIAL"/>
    <n v="0"/>
    <n v="26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055919"/>
    <n v="38041307.51999999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35189.2200000000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blank)"/>
    <s v="99 - MULTIPROVINCIAL"/>
    <n v="19888000"/>
    <n v="8430884.960000000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2398125"/>
    <n v="3622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5420042.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200000"/>
    <n v="99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1300000"/>
    <n v="18998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70 - DONACION EXTERNA"/>
    <s v="(blank)"/>
    <s v="99 - MULTIPROVINCIAL"/>
    <n v="0"/>
    <n v="158772.5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blank)"/>
    <s v="99 - MULTIPROVINCIAL"/>
    <n v="9840000"/>
    <n v="4485701.2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blank)"/>
    <s v="99 - MULTIPROVINCIAL"/>
    <n v="5000000"/>
    <n v="5019648.970000000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2607000"/>
    <n v="2483700.0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910000"/>
    <n v="881719.2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2150000"/>
    <n v="207407.8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3178884"/>
    <n v="1248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7000"/>
    <n v="617519.1799999999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8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2187500"/>
    <n v="65712.5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blank)"/>
    <s v="99 - MULTIPROVINCIAL"/>
    <n v="1908800"/>
    <n v="382187.8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1876500"/>
    <n v="423794.0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531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15000"/>
    <n v="1274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1800000"/>
    <n v="69131.8999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55916"/>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820000"/>
    <n v="36988.4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136300"/>
    <n v="5366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52950"/>
    <n v="203732.3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blank)"/>
    <s v="99 - MULTIPROVINCIAL"/>
    <n v="4562900"/>
    <n v="202153.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8667820"/>
    <n v="1263973.819999999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320140.4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blank)"/>
    <s v="99 - MULTIPROVINCIAL"/>
    <n v="292110421"/>
    <n v="134370230.4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blank)"/>
    <s v="99 - MULTIPROVINCIAL"/>
    <n v="109005475"/>
    <n v="24870113.89000000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16953.5999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7805569"/>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0111997"/>
    <n v="19462189.49000000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blank)"/>
    <s v="99 - MULTIPROVINCIAL"/>
    <n v="14890059"/>
    <n v="6564796.159999997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52650"/>
    <n v="9440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944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blank)"/>
    <s v="99 - MULTIPROVINCIAL"/>
    <n v="1899128"/>
    <n v="1662250.920000000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blank)"/>
    <s v="99 - MULTIPROVINCIAL"/>
    <n v="477000"/>
    <n v="404571.0799999999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blank)"/>
    <s v="99 - MULTIPROVINCIAL"/>
    <n v="26415341"/>
    <n v="1222283.35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blank)"/>
    <s v="99 - MULTIPROVINCIAL"/>
    <n v="9997000"/>
    <n v="5010997.2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45354"/>
    <n v="945061.6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0047964"/>
    <n v="3046732.7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6575232"/>
    <n v="4785761.3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12449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55389"/>
    <n v="217994.8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blank)"/>
    <s v="99 - MULTIPROVINCIAL"/>
    <n v="1393255"/>
    <n v="933185.6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70 - DONACION EXTERNA"/>
    <s v="(blank)"/>
    <s v="99 - MULTIPROVINCIAL"/>
    <n v="0"/>
    <n v="708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blank)"/>
    <s v="99 - MULTIPROVINCIAL"/>
    <n v="3879447"/>
    <n v="38468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blank)"/>
    <s v="99 - MULTIPROVINCIAL"/>
    <n v="89950"/>
    <n v="110443.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blank)"/>
    <s v="99 - MULTIPROVINCIAL"/>
    <n v="40828"/>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66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492526"/>
    <n v="4131886.9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blank)"/>
    <s v="99 - MULTIPROVINCIAL"/>
    <n v="5316371"/>
    <n v="2221304.29999999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944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90931"/>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190931"/>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4794188"/>
    <n v="1480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5709658"/>
    <n v="1225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blank)"/>
    <s v="99 - MULTIPROVINCIAL"/>
    <n v="26625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488454"/>
    <n v="223127.60000000003"/>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0"/>
    <n v="472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blank)"/>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blank)"/>
    <s v="99 - MULTIPROVINCIAL"/>
    <n v="75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100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blank)"/>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blank)"/>
    <s v="99 - MULTIPROVINCIAL"/>
    <n v="549546"/>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blank)"/>
    <s v="99 - MULTIPROVINCIAL"/>
    <n v="0"/>
    <n v="101480"/>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blank)"/>
    <s v="99 - MULTIPROVINCIAL"/>
    <n v="151016"/>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blank)"/>
    <s v="99 - MULTIPROVINCIAL"/>
    <n v="65407500"/>
    <n v="26421415.579999998"/>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blank)"/>
    <s v="99 - MULTIPROVINCIAL"/>
    <n v="28573500"/>
    <n v="7454966.6699999999"/>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2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8758034"/>
    <n v="3862914.7599999993"/>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blank)"/>
    <s v="99 - MULTIPROVINCIAL"/>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blank)"/>
    <s v="99 - MULTIPROVINCIAL"/>
    <n v="1750000"/>
    <n v="88754.86"/>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blank)"/>
    <s v="99 - MULTIPROVINCIAL"/>
    <n v="1250000"/>
    <n v="76214.72000000000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blank)"/>
    <s v="99 - MULTIPROVINCIAL"/>
    <n v="653500"/>
    <n v="2202203.8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blank)"/>
    <s v="99 - MULTIPROVINCIAL"/>
    <n v="2300000"/>
    <n v="441866.5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499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718246"/>
    <n v="769584.5"/>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blank)"/>
    <s v="99 - MULTIPROVINCIAL"/>
    <n v="337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blank)"/>
    <s v="99 - MULTIPROVINCIAL"/>
    <n v="500000"/>
    <n v="140101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479740"/>
    <n v="166128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blank)"/>
    <s v="99 - MULTIPROVINCIAL"/>
    <n v="2820230"/>
    <n v="644605.1800000000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blank)"/>
    <s v="99 - MULTIPROVINCIAL"/>
    <n v="159933440"/>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blank)"/>
    <s v="99 - MULTIPROVINCIAL"/>
    <n v="63486120"/>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blank)"/>
    <s v="99 - MULTIPROVINCIAL"/>
    <n v="450000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blank)"/>
    <s v="99 - MULTIPROVINCIAL"/>
    <n v="16210362"/>
    <n v="1262693.19"/>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blank)"/>
    <s v="99 - MULTIPROVINCIAL"/>
    <n v="997686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blank)"/>
    <s v="99 - MULTIPROVINCIAL"/>
    <n v="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blank)"/>
    <s v="99 - MULTIPROVINCIAL"/>
    <n v="1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blank)"/>
    <s v="99 - MULTIPROVINCIAL"/>
    <n v="807737"/>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blank)"/>
    <s v="99 - MULTIPROVINCIAL"/>
    <n v="271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blank)"/>
    <s v="99 - MULTIPROVINCIAL"/>
    <n v="4000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blank)"/>
    <s v="99 - MULTIPROVINCIAL"/>
    <n v="16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blank)"/>
    <s v="99 - MULTIPROVINCIAL"/>
    <n v="276493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blank)"/>
    <s v="99 - MULTIPROVINCIAL"/>
    <n v="4777000"/>
    <n v="156660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blank)"/>
    <s v="99 - MULTIPROVINCIAL"/>
    <n v="45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blank)"/>
    <s v="99 - MULTIPROVINCIAL"/>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blank)"/>
    <s v="99 - MULTIPROVINCIAL"/>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blank)"/>
    <s v="99 - MULTIPROVINCIAL"/>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blank)"/>
    <s v="99 - MULTIPROVINCIAL"/>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blank)"/>
    <s v="99 - MULTIPROVINCIAL"/>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blank)"/>
    <s v="99 - MULTIPROVINCIAL"/>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blank)"/>
    <s v="99 - MULTIPROVINCIAL"/>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blank)"/>
    <s v="99 - MULTIPROVINCIAL"/>
    <n v="218991948"/>
    <n v="90981794.770000011"/>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blank)"/>
    <s v="99 - MULTIPROVINCIAL"/>
    <n v="84836546"/>
    <n v="16667966.969999999"/>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0896855"/>
    <n v="13587178.850000005"/>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blank)"/>
    <s v="99 - MULTIPROVINCIAL"/>
    <n v="11996301"/>
    <n v="6107899.150000001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48000"/>
    <n v="392484.9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blank)"/>
    <s v="99 - MULTIPROVINCIAL"/>
    <n v="450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1159400"/>
    <n v="686060.7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blank)"/>
    <s v="99 - MULTIPROVINCIAL"/>
    <n v="8394050"/>
    <n v="1937721.69"/>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blank)"/>
    <s v="99 - MULTIPROVINCIAL"/>
    <n v="16798652"/>
    <n v="10020202.969999999"/>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040480"/>
    <n v="1716276.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170187"/>
    <n v="1267295.7599999998"/>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1160000"/>
    <n v="10449464.4"/>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999"/>
    <n v="584215.51"/>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256400"/>
    <n v="17688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51860000"/>
    <n v="15979551.5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blank)"/>
    <s v="99 - MULTIPROVINCIAL"/>
    <n v="0"/>
    <n v="72763"/>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3200"/>
    <n v="609132.46"/>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6460"/>
    <n v="580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389990"/>
    <n v="3180826"/>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7582883"/>
    <n v="4341559.270000000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320389600"/>
    <n v="148065732.009999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126101147"/>
    <n v="28060694.43999999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4474496"/>
    <n v="22200296.94000001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2007322"/>
    <n v="3935117.7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24007"/>
    <n v="97621.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blank)"/>
    <s v="99 - MULTIPROVINCIAL"/>
    <n v="523695"/>
    <n v="62985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0"/>
    <n v="3440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873507"/>
    <n v="1418949.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blank)"/>
    <s v="99 - MULTIPROVINCIAL"/>
    <n v="5284516"/>
    <n v="4447512.899999999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477137"/>
    <n v="1049940.7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9661689"/>
    <n v="504509.9599999999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9846187"/>
    <n v="4057538.880000000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919614"/>
    <n v="639941.1799999999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2316451"/>
    <n v="233042.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1158645"/>
    <n v="393129.3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69101"/>
    <n v="6976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580000"/>
    <n v="9726.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2509"/>
    <n v="13212.8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692984"/>
    <n v="3698284.5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6450628"/>
    <n v="1472086.7"/>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blank)"/>
    <s v="99 - MULTIPROVINCIAL"/>
    <n v="375678646"/>
    <n v="169052163.44"/>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blank)"/>
    <s v="99 - MULTIPROVINCIAL"/>
    <n v="162486844"/>
    <n v="37327078.140000001"/>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8300000"/>
    <n v="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8534510"/>
    <n v="24983779.02"/>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blank)"/>
    <s v="99 - MULTIPROVINCIAL"/>
    <n v="12750000"/>
    <n v="4690670.0799999991"/>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00"/>
    <n v="144548.21"/>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blank)"/>
    <s v="99 - MULTIPROVINCIAL"/>
    <n v="350000"/>
    <n v="17666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blank)"/>
    <s v="99 - MULTIPROVINCIAL"/>
    <n v="50000"/>
    <n v="171813.3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blank)"/>
    <s v="99 - MULTIPROVINCIAL"/>
    <n v="7071000"/>
    <n v="1294932.319999999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blank)"/>
    <s v="99 - MULTIPROVINCIAL"/>
    <n v="19000000"/>
    <n v="5406645.359999999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20000"/>
    <n v="1195726.019999999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5474000"/>
    <n v="1393755.0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4250000"/>
    <n v="5904017.269999999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16780"/>
    <n v="421708.7900000000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blank)"/>
    <s v="99 - MULTIPROVINCIAL"/>
    <n v="650000"/>
    <n v="328571"/>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blank)"/>
    <s v="99 - MULTIPROVINCIAL"/>
    <n v="1232000"/>
    <n v="483000.5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blank)"/>
    <s v="99 - MULTIPROVINCIAL"/>
    <n v="139868"/>
    <n v="97860.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192334.13999999998"/>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0000"/>
    <n v="21950.18"/>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3110000"/>
    <n v="3588725.7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blank)"/>
    <s v="99 - MULTIPROVINCIAL"/>
    <n v="6889826"/>
    <n v="900910.46"/>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blank)"/>
    <s v="99 - MULTIPROVINCIAL"/>
    <n v="49945000"/>
    <n v="17697369.37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blank)"/>
    <s v="99 - MULTIPROVINCIAL"/>
    <n v="22398500"/>
    <n v="5831020.830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0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848227"/>
    <n v="2644498.979999999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blank)"/>
    <s v="99 - MULTIPROVINCIAL"/>
    <n v="2988000"/>
    <n v="21073.8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blank)"/>
    <s v="99 - MULTIPROVINCIAL"/>
    <n v="1400000"/>
    <n v="849530.9"/>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blank)"/>
    <s v="99 - MULTIPROVINCIAL"/>
    <n v="1504000"/>
    <n v="325005.42"/>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blank)"/>
    <s v="99 - MULTIPROVINCIAL"/>
    <n v="5151200"/>
    <n v="508893.6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blank)"/>
    <s v="99 - MULTIPROVINCIAL"/>
    <n v="1000000"/>
    <n v="97210.8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7916014"/>
    <n v="241509.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58500"/>
    <n v="344328.72000000003"/>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350100"/>
    <n v="486960.16000000003"/>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blank)"/>
    <s v="99 - MULTIPROVINCIAL"/>
    <n v="972850"/>
    <n v="119187.08"/>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blank)"/>
    <s v="99 - MULTIPROVINCIAL"/>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812590"/>
    <n v="145078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blank)"/>
    <s v="99 - MULTIPROVINCIAL"/>
    <n v="6984707"/>
    <n v="971402.1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353760325"/>
    <n v="130354264.79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blank)"/>
    <s v="99 - MULTIPROVINCIAL"/>
    <n v="155037317"/>
    <n v="35756244.40000000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5658223"/>
    <n v="19540396.8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3958749"/>
    <n v="6193010.350000000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60000"/>
    <n v="73131.67999999999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blank)"/>
    <s v="99 - MULTIPROVINCIAL"/>
    <n v="1230000"/>
    <n v="134585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36862"/>
    <n v="42705.5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37582593"/>
    <n v="18330513.35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blank)"/>
    <s v="99 - MULTIPROVINCIAL"/>
    <n v="7590000"/>
    <n v="3093815.900000000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748000"/>
    <n v="479910.8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63810"/>
    <n v="87507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20000"/>
    <n v="6484071.939999999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0"/>
    <n v="443037.3799999999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6200"/>
    <n v="343087.359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0"/>
    <n v="132462.079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20560.3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700000"/>
    <n v="4350329.220000000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541525.67999999993"/>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blank)"/>
    <s v="99 - MULTIPROVINCIAL"/>
    <n v="16550503"/>
    <n v="1365945.1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blank)"/>
    <s v="99 - MULTIPROVINCIAL"/>
    <n v="2315681"/>
    <n v="206827.30000000002"/>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blank)"/>
    <s v="99 - MULTIPROVINCIAL"/>
    <n v="2135290"/>
    <n v="550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blank)"/>
    <s v="99 - MULTIPROVINCIAL"/>
    <n v="452975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blank)"/>
    <s v="99 - MULTIPROVINCIAL"/>
    <n v="2562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blank)"/>
    <s v="99 - MULTIPROVINCIAL"/>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blank)"/>
    <s v="99 - MULTIPROVINCIAL"/>
    <n v="3600500"/>
    <n v="378927.5"/>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blank)"/>
    <s v="99 - MULTIPROVINCIAL"/>
    <n v="6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555907"/>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blank)"/>
    <s v="99 - MULTIPROVINCIAL"/>
    <n v="204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blank)"/>
    <s v="99 - MULTIPROVINCIAL"/>
    <n v="740756157"/>
    <n v="333589736.76000005"/>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blank)"/>
    <s v="99 - MULTIPROVINCIAL"/>
    <n v="116074878"/>
    <n v="56779900.540000007"/>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blank)"/>
    <s v="99 - MULTIPROVINCIAL"/>
    <n v="209710994"/>
    <n v="27667736.420000002"/>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blank)"/>
    <s v="99 - MULTIPROVINCIAL"/>
    <n v="426600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blank)"/>
    <s v="99 - MULTIPROVINCIAL"/>
    <n v="92715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blank)"/>
    <s v="99 - MULTIPROVINCIAL"/>
    <n v="3978550"/>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blank)"/>
    <s v="99 - MULTIPROVINCIAL"/>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blank)"/>
    <s v="99 - MULTIPROVINCIAL"/>
    <n v="3349720"/>
    <n v="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blank)"/>
    <s v="99 - MULTIPROVINCIAL"/>
    <n v="43276500"/>
    <n v="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blank)"/>
    <s v="99 - MULTIPROVINCIAL"/>
    <n v="2337500"/>
    <n v="6136"/>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blank)"/>
    <s v="99 - MULTIPROVINCIAL"/>
    <n v="51844686"/>
    <n v="24536.92"/>
  </r>
  <r>
    <s v="2025"/>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blank)"/>
    <s v="99 - MULTIPROVINCIAL"/>
    <n v="0"/>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blank)"/>
    <s v="99 - MULTIPROVINCIAL"/>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blank)"/>
    <s v="99 - MULTIPROVINCIAL"/>
    <n v="581995"/>
    <n v="0"/>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blank)"/>
    <s v="99 - MULTIPROVINCIAL"/>
    <n v="165702961"/>
    <n v="295010.14"/>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blank)"/>
    <s v="99 - MULTIPROVINCIAL"/>
    <n v="85721589331"/>
    <n v="34657839633.960022"/>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blank)"/>
    <s v="99 - MULTIPROVINCIAL"/>
    <n v="13533809832"/>
    <n v="5895328436.9700022"/>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blank)"/>
    <s v="99 - MULTIPROVINCIAL"/>
    <n v="967762206"/>
    <n v="305436456.75999999"/>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blank)"/>
    <s v="99 - MULTIPROVINCIAL"/>
    <n v="225522610"/>
    <n v="1178012.5"/>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blank)"/>
    <s v="99 - MULTIPROVINCIAL"/>
    <n v="211066338"/>
    <n v="23362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blank)"/>
    <s v="99 - MULTIPROVINCIAL"/>
    <n v="275290000"/>
    <n v="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blank)"/>
    <s v="99 - MULTIPROVINCIAL"/>
    <n v="8700000"/>
    <n v="33248342.170000002"/>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blank)"/>
    <s v="99 - MULTIPROVINCIAL"/>
    <n v="97587800"/>
    <n v="0"/>
  </r>
  <r>
    <s v="2025"/>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blank)"/>
    <s v="99 - MULTIPROVINCIAL"/>
    <n v="0"/>
    <n v="0"/>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blank)"/>
    <s v="99 - MULTIPROVINCIAL"/>
    <n v="50322895"/>
    <n v="0"/>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blank)"/>
    <s v="99 - MULTIPROVINCIAL"/>
    <n v="42516200"/>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blank)"/>
    <s v="99 - MULTIPROVINCIAL"/>
    <n v="2419800"/>
    <n v="0"/>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blank)"/>
    <s v="99 - MULTIPROVINCIAL"/>
    <n v="1447204600"/>
    <n v="609972.72"/>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blank)"/>
    <s v="99 - MULTIPROVINCIAL"/>
    <n v="24515617577"/>
    <n v="9147828201.6399994"/>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blank)"/>
    <s v="99 - MULTIPROVINCIAL"/>
    <n v="3868902695"/>
    <n v="1562949679.7000003"/>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blank)"/>
    <s v="99 - MULTIPROVINCIAL"/>
    <n v="217172500"/>
    <n v="64325959"/>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blank)"/>
    <s v="99 - MULTIPROVINCIAL"/>
    <n v="46192000"/>
    <n v="149590"/>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blank)"/>
    <s v="99 - MULTIPROVINCIAL"/>
    <n v="30409700"/>
    <n v="42945"/>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blank)"/>
    <s v="99 - MULTIPROVINCIAL"/>
    <n v="311733927"/>
    <n v="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blank)"/>
    <s v="99 - MULTIPROVINCIAL"/>
    <n v="79416000"/>
    <n v="63395832.560000002"/>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blank)"/>
    <s v="99 - MULTIPROVINCIAL"/>
    <n v="540081100"/>
    <n v="0"/>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blank)"/>
    <s v="99 - MULTIPROVINCIAL"/>
    <n v="27482640"/>
    <n v="13359113.01"/>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blank)"/>
    <s v="99 - MULTIPROVINCIAL"/>
    <n v="138516960"/>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blank)"/>
    <s v="99 - MULTIPROVINCIAL"/>
    <n v="675"/>
    <n v="0"/>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blank)"/>
    <s v="99 - MULTIPROVINCIAL"/>
    <n v="509070"/>
    <n v="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blank)"/>
    <s v="99 - MULTIPROVINCIAL"/>
    <n v="500043289"/>
    <n v="0"/>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blank)"/>
    <s v="99 - MULTIPROVINCIAL"/>
    <n v="2601024590"/>
    <n v="731232744.26999998"/>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blank)"/>
    <s v="99 - MULTIPROVINCIAL"/>
    <n v="407686113"/>
    <n v="123422025.50000006"/>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blank)"/>
    <s v="99 - MULTIPROVINCIAL"/>
    <n v="24737089"/>
    <n v="7688672.2999999998"/>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blank)"/>
    <s v="99 - MULTIPROVINCIAL"/>
    <n v="25987250"/>
    <n v="0"/>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blank)"/>
    <s v="99 - MULTIPROVINCIAL"/>
    <n v="37223640"/>
    <n v="6516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blank)"/>
    <s v="99 - MULTIPROVINCIAL"/>
    <n v="299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blank)"/>
    <s v="99 - MULTIPROVINCIAL"/>
    <n v="330720000"/>
    <n v="8022650"/>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blank)"/>
    <s v="99 - MULTIPROVINCIAL"/>
    <n v="127281000"/>
    <n v="247564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blank)"/>
    <s v="99 - MULTIPROVINCIAL"/>
    <n v="94399250"/>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blank)"/>
    <s v="99 - MULTIPROVINCIAL"/>
    <n v="270820424"/>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blank)"/>
    <s v="99 - MULTIPROVINCIAL"/>
    <n v="5667259"/>
    <n v="0"/>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blank)"/>
    <s v="99 - MULTIPROVINCIAL"/>
    <n v="36058786"/>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blank)"/>
    <s v="99 - MULTIPROVINCIAL"/>
    <n v="8586441831"/>
    <n v="3602987266.6499991"/>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blank)"/>
    <s v="99 - MULTIPROVINCIAL"/>
    <n v="1352440171"/>
    <n v="615358907.50999987"/>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blank)"/>
    <s v="99 - MULTIPROVINCIAL"/>
    <n v="3302692"/>
    <n v="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blank)"/>
    <s v="99 - MULTIPROVINCIAL"/>
    <n v="21647400"/>
    <n v="419030"/>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blank)"/>
    <s v="99 - MULTIPROVINCIAL"/>
    <n v="23482000"/>
    <n v="130450"/>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blank)"/>
    <s v="99 - MULTIPROVINCIAL"/>
    <n v="33987700"/>
    <n v="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blank)"/>
    <s v="99 - MULTIPROVINCIAL"/>
    <n v="6850000"/>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blank)"/>
    <s v="99 - MULTIPROVINCIAL"/>
    <n v="291730000"/>
    <n v="223649.99"/>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blank)"/>
    <s v="99 - MULTIPROVINCIAL"/>
    <n v="29133000"/>
    <n v="1563877.6"/>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blank)"/>
    <s v="99 - MULTIPROVINCIAL"/>
    <n v="10500"/>
    <n v="48886"/>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blank)"/>
    <s v="99 - MULTIPROVINCIAL"/>
    <n v="1209000"/>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blank)"/>
    <s v="99 - MULTIPROVINCIAL"/>
    <n v="6755414"/>
    <n v="0"/>
  </r>
  <r>
    <s v="2025"/>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blank)"/>
    <s v="99 - MULTIPROVINCIAL"/>
    <n v="0"/>
    <n v="14636.72"/>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blank)"/>
    <s v="99 - MULTIPROVINCIAL"/>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blank)"/>
    <s v="99 - MULTIPROVINCIAL"/>
    <n v="44301680"/>
    <n v="300254.58999999997"/>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blank)"/>
    <s v="99 - MULTIPROVINCIAL"/>
    <n v="360167005"/>
    <n v="140261999.59999999"/>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blank)"/>
    <s v="99 - MULTIPROVINCIAL"/>
    <n v="56066609"/>
    <n v="23673609.330000002"/>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blank)"/>
    <s v="99 - MULTIPROVINCIAL"/>
    <n v="21957272"/>
    <n v="0"/>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blank)"/>
    <s v="99 - MULTIPROVINCIAL"/>
    <n v="4509750"/>
    <n v="4254520.5"/>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blank)"/>
    <s v="99 - MULTIPROVINCIAL"/>
    <n v="4358140"/>
    <n v="1526073.55"/>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blank)"/>
    <s v="99 - MULTIPROVINCIAL"/>
    <n v="42600000"/>
    <n v="26783051.530000001"/>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blank)"/>
    <s v="99 - MULTIPROVINCIAL"/>
    <n v="42860750"/>
    <n v="5532453.2000000002"/>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blank)"/>
    <s v="99 - MULTIPROVINCIAL"/>
    <n v="27963000"/>
    <n v="0"/>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blank)"/>
    <s v="99 - MULTIPROVINCIAL"/>
    <n v="850000"/>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blank)"/>
    <s v="99 - MULTIPROVINCIAL"/>
    <n v="24405720"/>
    <n v="10065.4"/>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blank)"/>
    <s v="99 - MULTIPROVINCIAL"/>
    <n v="8133960"/>
    <n v="10413.959999999999"/>
  </r>
  <r>
    <s v="2025"/>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blank)"/>
    <s v="99 - MULTIPROVINCIAL"/>
    <n v="0"/>
    <n v="3709.85"/>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blank)"/>
    <s v="99 - MULTIPROVINCIAL"/>
    <n v="3598270"/>
    <n v="16188.509999999998"/>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blank)"/>
    <s v="99 - MULTIPROVINCIAL"/>
    <n v="6212269"/>
    <n v="36249.599999999999"/>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blank)"/>
    <s v="99 - MULTIPROVINCIAL"/>
    <n v="47171074"/>
    <n v="597067.37"/>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blank)"/>
    <s v="99 - MULTIPROVINCIAL"/>
    <n v="7792000"/>
    <n v="0"/>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blank)"/>
    <s v="99 - MULTIPROVINCIAL"/>
    <n v="8720000"/>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blank)"/>
    <s v="99 - MULTIPROVINCIAL"/>
    <n v="1690400"/>
    <n v="160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blank)"/>
    <s v="99 - MULTIPROVINCIAL"/>
    <n v="1248000"/>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blank)"/>
    <s v="99 - MULTIPROVINCIAL"/>
    <n v="145300000"/>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blank)"/>
    <s v="99 - MULTIPROVINCIAL"/>
    <n v="568000"/>
    <n v="0"/>
  </r>
  <r>
    <s v="2025"/>
    <x v="0"/>
    <x v="0"/>
    <x v="0"/>
    <x v="0"/>
    <s v="2 - Poder Ejecutivo"/>
    <s v="0206 - MINISTERIO DE EDUCACIÓN"/>
    <s v="0001 - MINISTERIO DE EDUCACION"/>
    <s v="4 - SERVICIOS SOCIALES"/>
    <s v="4.4 - Educación"/>
    <s v="4.4.09 - Enseñanza no atribuible a ningún nivel"/>
    <s v="2.3 - MATERIALES Y SUMINISTROS"/>
    <s v="2.3.4 - PRODUCTOS FARMACÉUTICOS"/>
    <s v="N"/>
    <s v="00 - N/A"/>
    <s v="10 - FONDO GENERAL"/>
    <s v="(blank)"/>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blank)"/>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blank)"/>
    <s v="99 - MULTIPROVINCIAL"/>
    <n v="1296590"/>
    <n v="0"/>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blank)"/>
    <s v="99 - MULTIPROVINCIAL"/>
    <n v="1701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blank)"/>
    <s v="99 - MULTIPROVINCIAL"/>
    <n v="21295324484"/>
    <n v="6692237091.3699999"/>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blank)"/>
    <s v="99 - MULTIPROVINCIAL"/>
    <n v="3554572238"/>
    <n v="1367957307.2199996"/>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blank)"/>
    <s v="99 - MULTIPROVINCIAL"/>
    <n v="1680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blank)"/>
    <s v="99 - MULTIPROVINCIAL"/>
    <n v="2545282000"/>
    <n v="1086991459.6699996"/>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blank)"/>
    <s v="99 - MULTIPROVINCIAL"/>
    <n v="5487600000"/>
    <n v="3347912419.7900009"/>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blank)"/>
    <s v="99 - MULTIPROVINCIAL"/>
    <n v="395242738"/>
    <n v="126160013.76000001"/>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blank)"/>
    <s v="99 - MULTIPROVINCIAL"/>
    <n v="592652407"/>
    <n v="38618729.640000001"/>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blank)"/>
    <s v="99 - MULTIPROVINCIAL"/>
    <n v="169099201"/>
    <n v="716723458.16999996"/>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blank)"/>
    <s v="99 - MULTIPROVINCIAL"/>
    <n v="2146592835"/>
    <n v="901273303.68000031"/>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blank)"/>
    <s v="99 - MULTIPROVINCIAL"/>
    <n v="290000000"/>
    <n v="230121193.60999998"/>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15761025"/>
    <n v="12029913.939999999"/>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1036214052"/>
    <n v="517505566.31999987"/>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blank)"/>
    <s v="99 - MULTIPROVINCIAL"/>
    <n v="4420893659"/>
    <n v="82139729.760000005"/>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blank)"/>
    <s v="99 - MULTIPROVINCIAL"/>
    <n v="5318877"/>
    <n v="121800.78"/>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blank)"/>
    <s v="99 - MULTIPROVINCIAL"/>
    <n v="108708126"/>
    <n v="9010124.5900000017"/>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blank)"/>
    <s v="99 - MULTIPROVINCIAL"/>
    <n v="93613088"/>
    <n v="660494.18000000005"/>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blank)"/>
    <s v="99 - MULTIPROVINCIAL"/>
    <n v="9000"/>
    <n v="5348.94"/>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blank)"/>
    <s v="99 - MULTIPROVINCIAL"/>
    <n v="53604500"/>
    <n v="2872172"/>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blank)"/>
    <s v="99 - MULTIPROVINCIAL"/>
    <n v="11177013"/>
    <n v="1782871.43"/>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blank)"/>
    <s v="99 - MULTIPROVINCIAL"/>
    <n v="190165132"/>
    <n v="59101001.909999996"/>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blank)"/>
    <s v="99 - MULTIPROVINCIAL"/>
    <n v="167622809"/>
    <n v="65411012.999999993"/>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blank)"/>
    <s v="99 - MULTIPROVINCIAL"/>
    <n v="33449562"/>
    <n v="10401720.66"/>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blank)"/>
    <s v="99 - MULTIPROVINCIAL"/>
    <n v="5026460"/>
    <n v="1704692.53"/>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blank)"/>
    <s v="99 - MULTIPROVINCIAL"/>
    <n v="6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blank)"/>
    <s v="99 - MULTIPROVINCIAL"/>
    <n v="3970000"/>
    <n v="5550"/>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blank)"/>
    <s v="99 - MULTIPROVINCIAL"/>
    <n v="9763030"/>
    <n v="1260"/>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blank)"/>
    <s v="99 - MULTIPROVINCIAL"/>
    <n v="864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blank)"/>
    <s v="99 - MULTIPROVINCIAL"/>
    <n v="2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blank)"/>
    <s v="99 - MULTIPROVINCIAL"/>
    <n v="18529000"/>
    <n v="912854.01"/>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blank)"/>
    <s v="99 - MULTIPROVINCIAL"/>
    <n v="4413750"/>
    <n v="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blank)"/>
    <s v="99 - MULTIPROVINCIAL"/>
    <n v="10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blank)"/>
    <s v="99 - MULTIPROVINCIAL"/>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blank)"/>
    <s v="99 - MULTIPROVINCIAL"/>
    <n v="1474500"/>
    <n v="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blank)"/>
    <s v="99 - MULTIPROVINCIAL"/>
    <n v="1182500"/>
    <n v="109032"/>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blank)"/>
    <s v="99 - MULTIPROVINCIAL"/>
    <n v="400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blank)"/>
    <s v="99 - MULTIPROVINCIAL"/>
    <n v="4000000"/>
    <n v="57400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blank)"/>
    <s v="99 - MULTIPROVINCIAL"/>
    <n v="3860000"/>
    <n v="711311.0199999999"/>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blank)"/>
    <s v="99 - MULTIPROVINCIAL"/>
    <n v="4000000"/>
    <n v="50601.7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blank)"/>
    <s v="99 - MULTIPROVINCIAL"/>
    <n v="9000000"/>
    <n v="19464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blank)"/>
    <s v="99 - MULTIPROVINCIAL"/>
    <n v="4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blank)"/>
    <s v="99 - MULTIPROVINCIAL"/>
    <n v="20945000"/>
    <n v="801172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blank)"/>
    <s v="99 - MULTIPROVINCIAL"/>
    <n v="4500000"/>
    <n v="199145.7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05000000"/>
    <n v="508193.85000000003"/>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blank)"/>
    <s v="99 - MULTIPROVINCIAL"/>
    <n v="33550000"/>
    <n v="2849793.1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blank)"/>
    <s v="99 - MULTIPROVINCIAL"/>
    <n v="3300000"/>
    <n v="738945.5"/>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blank)"/>
    <s v="99 - MULTIPROVINCIAL"/>
    <n v="1000000"/>
    <n v="3531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blank)"/>
    <s v="99 - MULTIPROVINCIAL"/>
    <n v="308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blank)"/>
    <s v="99 - MULTIPROVINCIAL"/>
    <n v="2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blank)"/>
    <s v="99 - MULTIPROVINCIAL"/>
    <n v="1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blank)"/>
    <s v="99 - MULTIPROVINCIAL"/>
    <n v="117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blank)"/>
    <s v="99 - MULTIPROVINCIAL"/>
    <n v="19450000"/>
    <n v="10000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blank)"/>
    <s v="99 - MULTIPROVINCIAL"/>
    <n v="182500000"/>
    <n v="1700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54275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blank)"/>
    <s v="99 - MULTIPROVINCIAL"/>
    <n v="2276200"/>
    <n v="1516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blank)"/>
    <s v="99 - MULTIPROVINCIAL"/>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blank)"/>
    <s v="99 - MULTIPROVINCIAL"/>
    <n v="9038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67645431"/>
    <n v="1700000.04"/>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blank)"/>
    <s v="99 - MULTIPROVINCIAL"/>
    <n v="6639250"/>
    <n v="6236521"/>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blank)"/>
    <s v="99 - MULTIPROVINCIAL"/>
    <n v="500000"/>
    <n v="59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blank)"/>
    <s v="99 - MULTIPROVINCIAL"/>
    <n v="8700000"/>
    <n v="3361334.13"/>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blank)"/>
    <s v="99 - MULTIPROVINCIAL"/>
    <n v="378825605"/>
    <n v="173263413.01000002"/>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blank)"/>
    <s v="99 - MULTIPROVINCIAL"/>
    <n v="64124393"/>
    <n v="25267599.199999999"/>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blank)"/>
    <s v="99 - MULTIPROVINCIAL"/>
    <n v="65950215"/>
    <n v="27034021.779999997"/>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blank)"/>
    <s v="99 - MULTIPROVINCIAL"/>
    <n v="7000000"/>
    <n v="2511491.1199999996"/>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blank)"/>
    <s v="99 - MULTIPROVINCIAL"/>
    <n v="4800000"/>
    <n v="8634258.419999999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blank)"/>
    <s v="99 - MULTIPROVINCIAL"/>
    <n v="1347900"/>
    <n v="461955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blank)"/>
    <s v="99 - MULTIPROVINCIAL"/>
    <n v="1540000"/>
    <n v="69057"/>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blank)"/>
    <s v="99 - MULTIPROVINCIAL"/>
    <n v="12107069"/>
    <n v="15337019.2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blank)"/>
    <s v="99 - MULTIPROVINCIAL"/>
    <n v="5451069"/>
    <n v="3171854.7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6114616"/>
    <n v="2463752.3000000003"/>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0648216"/>
    <n v="10605117.54000000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blank)"/>
    <s v="99 - MULTIPROVINCIAL"/>
    <n v="17600000"/>
    <n v="8804102.8699999992"/>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blank)"/>
    <s v="99 - MULTIPROVINCIAL"/>
    <n v="1160000"/>
    <n v="380240.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blank)"/>
    <s v="99 - MULTIPROVINCIAL"/>
    <n v="1000000"/>
    <n v="496192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blank)"/>
    <s v="99 - MULTIPROVINCIAL"/>
    <n v="0"/>
    <n v="817643.8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blank)"/>
    <s v="99 - MULTIPROVINCIAL"/>
    <n v="0"/>
    <n v="1341.66"/>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blank)"/>
    <s v="99 - MULTIPROVINCIAL"/>
    <n v="300000"/>
    <n v="35515.3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blank)"/>
    <s v="99 - MULTIPROVINCIAL"/>
    <n v="0"/>
    <n v="571212.79999999993"/>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blank)"/>
    <s v="99 - MULTIPROVINCIAL"/>
    <n v="19299997"/>
    <n v="15664269.78000000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blank)"/>
    <s v="99 - MULTIPROVINCIAL"/>
    <n v="21391306"/>
    <n v="16022521.489999995"/>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blank)"/>
    <s v="99 - MULTIPROVINCIAL"/>
    <n v="149816079"/>
    <n v="51154233.169999994"/>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blank)"/>
    <s v="99 - MULTIPROVINCIAL"/>
    <n v="0"/>
    <n v="36144290.57"/>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blank)"/>
    <s v="99 - MULTIPROVINCIAL"/>
    <n v="33756711"/>
    <n v="8554177.8599999994"/>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blank)"/>
    <s v="99 - MULTIPROVINCIAL"/>
    <n v="0"/>
    <n v="10191335.970000001"/>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blank)"/>
    <s v="99 - MULTIPROVINCIAL"/>
    <n v="21095341"/>
    <n v="7728880.0899999989"/>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blank)"/>
    <s v="99 - MULTIPROVINCIAL"/>
    <n v="0"/>
    <n v="5444789.559999999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blank)"/>
    <s v="99 - MULTIPROVINCIAL"/>
    <n v="9182374"/>
    <n v="3602841.390000000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blank)"/>
    <s v="99 - MULTIPROVINCIAL"/>
    <n v="0"/>
    <n v="102919.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blank)"/>
    <s v="99 - MULTIPROVINCIAL"/>
    <n v="0"/>
    <n v="37842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blank)"/>
    <s v="99 - MULTIPROVINCIAL"/>
    <n v="0"/>
    <n v="16600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blank)"/>
    <s v="99 - MULTIPROVINCIAL"/>
    <n v="0"/>
    <n v="3361418.6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blank)"/>
    <s v="99 - MULTIPROVINCIAL"/>
    <n v="828782566"/>
    <n v="279292926.18000001"/>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blank)"/>
    <s v="99 - MULTIPROVINCIAL"/>
    <n v="0"/>
    <n v="4777202.4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blank)"/>
    <s v="99 - MULTIPROVINCIAL"/>
    <n v="0"/>
    <n v="1728871.78"/>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0"/>
    <n v="60163720.4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blank)"/>
    <s v="99 - MULTIPROVINCIAL"/>
    <n v="0"/>
    <n v="2028548.9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blank)"/>
    <s v="99 - MULTIPROVINCIAL"/>
    <n v="0"/>
    <n v="245135.22"/>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blank)"/>
    <s v="99 - MULTIPROVINCIAL"/>
    <n v="87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blank)"/>
    <s v="99 - MULTIPROVINCIAL"/>
    <n v="0"/>
    <n v="19089.9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blank)"/>
    <s v="99 - MULTIPROVINCIAL"/>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blank)"/>
    <s v="99 - MULTIPROVINCIAL"/>
    <n v="0"/>
    <n v="402297.39999999997"/>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blank)"/>
    <s v="99 - MULTIPROVINCIAL"/>
    <n v="1800000"/>
    <n v="124661"/>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blank)"/>
    <s v="99 - MULTIPROVINCIAL"/>
    <n v="0"/>
    <n v="57133.9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9408000"/>
    <n v="312375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blank)"/>
    <s v="99 - MULTIPROVINCIAL"/>
    <n v="0"/>
    <n v="8396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blank)"/>
    <s v="99 - MULTIPROVINCIAL"/>
    <n v="3274500"/>
    <n v="882930.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blank)"/>
    <s v="99 - MULTIPROVINCIAL"/>
    <n v="0"/>
    <n v="3264546.699999999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blank)"/>
    <s v="99 - MULTIPROVINCIAL"/>
    <n v="144529846"/>
    <n v="71796106.71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blank)"/>
    <s v="99 - MULTIPROVINCIAL"/>
    <n v="28981920"/>
    <n v="8839122.119999999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blank)"/>
    <s v="99 - MULTIPROVINCIAL"/>
    <n v="19282178"/>
    <n v="10602100.88000000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blank)"/>
    <s v="99 - MULTIPROVINCIAL"/>
    <n v="4514399"/>
    <n v="1475304.9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blank)"/>
    <s v="99 - MULTIPROVINCIAL"/>
    <n v="12002330"/>
    <n v="3998835.5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blank)"/>
    <s v="99 - MULTIPROVINCIAL"/>
    <n v="5910910"/>
    <n v="1298175.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blank)"/>
    <s v="99 - MULTIPROVINCIAL"/>
    <n v="4765478"/>
    <n v="372309.7699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blank)"/>
    <s v="99 - MULTIPROVINCIAL"/>
    <n v="9148500"/>
    <n v="861773.4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blank)"/>
    <s v="99 - MULTIPROVINCIAL"/>
    <n v="2148400"/>
    <n v="297735.460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4115000"/>
    <n v="291309.9699999999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7902588"/>
    <n v="2218264.72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blank)"/>
    <s v="99 - MULTIPROVINCIAL"/>
    <n v="9130781"/>
    <n v="2151316.599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blank)"/>
    <s v="99 - MULTIPROVINCIAL"/>
    <n v="428335"/>
    <n v="352032.9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blank)"/>
    <s v="99 - MULTIPROVINCIAL"/>
    <n v="1187398"/>
    <n v="689911.72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blank)"/>
    <s v="99 - MULTIPROVINCIAL"/>
    <n v="916605"/>
    <n v="106410.1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blank)"/>
    <s v="99 - MULTIPROVINCIAL"/>
    <n v="65000"/>
    <n v="20138.349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blank)"/>
    <s v="99 - MULTIPROVINCIAL"/>
    <n v="354000"/>
    <n v="76012.3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blank)"/>
    <s v="99 - MULTIPROVINCIAL"/>
    <n v="535840"/>
    <n v="66445.5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blank)"/>
    <s v="99 - MULTIPROVINCIAL"/>
    <n v="7900260"/>
    <n v="3469931.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blank)"/>
    <s v="99 - MULTIPROVINCIAL"/>
    <n v="5774810"/>
    <n v="3064929.1600000011"/>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4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66166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575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blank)"/>
    <s v="99 - MULTIPROVINCIAL"/>
    <n v="12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blank)"/>
    <s v="99 - MULTIPROVINCIAL"/>
    <n v="435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blank)"/>
    <s v="99 - MULTIPROVINCIAL"/>
    <n v="328903046"/>
    <n v="127046333.97999999"/>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blank)"/>
    <s v="99 - MULTIPROVINCIAL"/>
    <n v="69596000"/>
    <n v="21058653.309999999"/>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blank)"/>
    <s v="99 - MULTIPROVINCIAL"/>
    <n v="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blank)"/>
    <s v="99 - MULTIPROVINCIAL"/>
    <n v="1752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blank)"/>
    <s v="99 - MULTIPROVINCIAL"/>
    <n v="45787810"/>
    <n v="18829213.01999999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blank)"/>
    <s v="99 - MULTIPROVINCIAL"/>
    <n v="7360000"/>
    <n v="3837998.6099999994"/>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blank)"/>
    <s v="99 - MULTIPROVINCIAL"/>
    <n v="20762600"/>
    <n v="640670.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blank)"/>
    <s v="99 - MULTIPROVINCIAL"/>
    <n v="23366210"/>
    <n v="1271685.6099999999"/>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blank)"/>
    <s v="99 - MULTIPROVINCIAL"/>
    <n v="10890000"/>
    <n v="15000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blank)"/>
    <s v="99 - MULTIPROVINCIAL"/>
    <n v="20971000"/>
    <n v="71941.249999999985"/>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blank)"/>
    <s v="99 - MULTIPROVINCIAL"/>
    <n v="59350000"/>
    <n v="19462330.49999999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1847400"/>
    <n v="5576509.140000000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119247955"/>
    <n v="43443992.190000005"/>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blank)"/>
    <s v="99 - MULTIPROVINCIAL"/>
    <n v="29174000"/>
    <n v="6444671.8200000003"/>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blank)"/>
    <s v="99 - MULTIPROVINCIAL"/>
    <n v="1709815"/>
    <n v="31517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blank)"/>
    <s v="99 - MULTIPROVINCIAL"/>
    <n v="3548400"/>
    <n v="28679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blank)"/>
    <s v="99 - MULTIPROVINCIAL"/>
    <n v="1589765"/>
    <n v="265782.3499999999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blank)"/>
    <s v="99 - MULTIPROVINCIAL"/>
    <n v="275616"/>
    <n v="180033.3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blank)"/>
    <s v="99 - MULTIPROVINCIAL"/>
    <n v="73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238353"/>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15146244"/>
    <n v="5306265.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blank)"/>
    <s v="99 - MULTIPROVINCIAL"/>
    <n v="12973731"/>
    <n v="1053229.55"/>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blank)"/>
    <s v="99 - MULTIPROVINCIAL"/>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blank)"/>
    <s v="99 - MULTIPROVINCIAL"/>
    <n v="132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blank)"/>
    <s v="99 - MULTIPROVINCIAL"/>
    <n v="34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blank)"/>
    <s v="99 - MULTIPROVINCIAL"/>
    <n v="137386"/>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3531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blank)"/>
    <s v="99 - MULTIPROVINCIAL"/>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4515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03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blank)"/>
    <s v="99 - MULTIPROVINCIAL"/>
    <n v="760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blank)"/>
    <s v="99 - MULTIPROVINCIAL"/>
    <n v="130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blank)"/>
    <s v="99 - MULTIPROVINCIAL"/>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blank)"/>
    <s v="99 - MULTIPROVINCIAL"/>
    <n v="1884600"/>
    <n v="0"/>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blank)"/>
    <s v="99 - MULTIPROVINCIAL"/>
    <n v="1267732398"/>
    <n v="507985148.26999992"/>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blank)"/>
    <s v="99 - MULTIPROVINCIAL"/>
    <n v="266288151"/>
    <n v="85970165.420000017"/>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blank)"/>
    <s v="99 - MULTIPROVINCIAL"/>
    <n v="200000"/>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blank)"/>
    <s v="99 - MULTIPROVINCIAL"/>
    <n v="3003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blank)"/>
    <s v="99 - MULTIPROVINCIAL"/>
    <n v="187871398"/>
    <n v="78686924.809999987"/>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blank)"/>
    <s v="99 - MULTIPROVINCIAL"/>
    <n v="34621905"/>
    <n v="14789198.25"/>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blank)"/>
    <s v="99 - MULTIPROVINCIAL"/>
    <n v="49656212"/>
    <n v="2516989.9"/>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blank)"/>
    <s v="99 - MULTIPROVINCIAL"/>
    <n v="2857130"/>
    <n v="1798972.15"/>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blank)"/>
    <s v="99 - MULTIPROVINCIAL"/>
    <n v="10796596"/>
    <n v="2816070.98"/>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blank)"/>
    <s v="99 - MULTIPROVINCIAL"/>
    <n v="72222024"/>
    <n v="43957960.480000004"/>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blank)"/>
    <s v="99 - MULTIPROVINCIAL"/>
    <n v="30360000"/>
    <n v="17253315.059999999"/>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blank)"/>
    <s v="99 - MULTIPROVINCIAL"/>
    <n v="35811800"/>
    <n v="9272752.4299999997"/>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blank)"/>
    <s v="99 - MULTIPROVINCIAL"/>
    <n v="208536792"/>
    <n v="79377689.490000024"/>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blank)"/>
    <s v="99 - MULTIPROVINCIAL"/>
    <n v="4424527"/>
    <n v="0"/>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blank)"/>
    <s v="99 - MULTIPROVINCIAL"/>
    <n v="45255008"/>
    <n v="12829551.610000001"/>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blank)"/>
    <s v="99 - MULTIPROVINCIAL"/>
    <n v="10304795"/>
    <n v="1956923.8"/>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blank)"/>
    <s v="99 - MULTIPROVINCIAL"/>
    <n v="137943618"/>
    <n v="32428508.25"/>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blank)"/>
    <s v="99 - MULTIPROVINCIAL"/>
    <n v="18597836"/>
    <n v="1017750"/>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blank)"/>
    <s v="99 - MULTIPROVINCIAL"/>
    <n v="51490461"/>
    <n v="1721546.9"/>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blank)"/>
    <s v="99 - MULTIPROVINCIAL"/>
    <n v="79594"/>
    <n v="0"/>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blank)"/>
    <s v="99 - MULTIPROVINCIAL"/>
    <n v="2509893"/>
    <n v="31434.340000000004"/>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blank)"/>
    <s v="99 - MULTIPROVINCIAL"/>
    <n v="2904817"/>
    <n v="75379.73"/>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blank)"/>
    <s v="99 - MULTIPROVINCIAL"/>
    <n v="34235384"/>
    <n v="12756427.68"/>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blank)"/>
    <s v="99 - MULTIPROVINCIAL"/>
    <n v="69073599"/>
    <n v="7361993.1599999992"/>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blank)"/>
    <s v="99 - MULTIPROVINCIAL"/>
    <n v="700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blank)"/>
    <s v="99 - MULTIPROVINCIAL"/>
    <n v="6775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blank)"/>
    <s v="99 - MULTIPROVINCIAL"/>
    <n v="2956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blank)"/>
    <s v="99 - MULTIPROVINCIAL"/>
    <n v="2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blank)"/>
    <s v="99 - MULTIPROVINCIAL"/>
    <n v="10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blank)"/>
    <s v="99 - MULTIPROVINCIAL"/>
    <n v="33777348"/>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blank)"/>
    <s v="99 - MULTIPROVINCIAL"/>
    <n v="247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blank)"/>
    <s v="99 - MULTIPROVINCIAL"/>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blank)"/>
    <s v="99 - MULTIPROVINCIAL"/>
    <n v="2966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blank)"/>
    <s v="99 - MULTIPROVINCIAL"/>
    <n v="9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blank)"/>
    <s v="99 - MULTIPROVINCIAL"/>
    <n v="9375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blank)"/>
    <s v="99 - MULTIPROVINCIAL"/>
    <n v="223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blank)"/>
    <s v="99 - MULTIPROVINCIAL"/>
    <n v="467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blank)"/>
    <s v="99 - MULTIPROVINCIAL"/>
    <n v="753597"/>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blank)"/>
    <s v="99 - MULTIPROVINCIAL"/>
    <n v="8849932"/>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blank)"/>
    <s v="99 - MULTIPROVINCIAL"/>
    <n v="1333831266"/>
    <n v="368866091.23000002"/>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blank)"/>
    <s v="99 - MULTIPROVINCIAL"/>
    <n v="318000000"/>
    <n v="79993209.5"/>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blank)"/>
    <s v="99 - MULTIPROVINCIAL"/>
    <n v="12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blank)"/>
    <s v="99 - MULTIPROVINCIAL"/>
    <n v="1424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blank)"/>
    <s v="99 - MULTIPROVINCIAL"/>
    <n v="158723650"/>
    <n v="55586651.48999999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blank)"/>
    <s v="99 - MULTIPROVINCIAL"/>
    <n v="69508967"/>
    <n v="23694292.470000006"/>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blank)"/>
    <s v="99 - MULTIPROVINCIAL"/>
    <n v="82442890"/>
    <n v="19709946.77000000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blank)"/>
    <s v="99 - MULTIPROVINCIAL"/>
    <n v="112535818"/>
    <n v="26096632.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blank)"/>
    <s v="99 - MULTIPROVINCIAL"/>
    <n v="42818165"/>
    <n v="453961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blank)"/>
    <s v="99 - MULTIPROVINCIAL"/>
    <n v="162102601"/>
    <n v="46110423.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blank)"/>
    <s v="99 - MULTIPROVINCIAL"/>
    <n v="42867300"/>
    <n v="15165019.79999999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52640576"/>
    <n v="11840564.410000002"/>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blank)"/>
    <s v="99 - MULTIPROVINCIAL"/>
    <n v="111863326"/>
    <n v="19658053.359999996"/>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blank)"/>
    <s v="99 - MULTIPROVINCIAL"/>
    <n v="22474702084"/>
    <n v="17410159957.090008"/>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blank)"/>
    <s v="99 - MULTIPROVINCIAL"/>
    <n v="2790100"/>
    <n v="1178106.9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blank)"/>
    <s v="99 - MULTIPROVINCIAL"/>
    <n v="5166996353"/>
    <n v="671683313.03000009"/>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blank)"/>
    <s v="99 - MULTIPROVINCIAL"/>
    <n v="51541254"/>
    <n v="3001925.9000000004"/>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blank)"/>
    <s v="99 - MULTIPROVINCIAL"/>
    <n v="56125850"/>
    <n v="3365028.0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blank)"/>
    <s v="99 - MULTIPROVINCIAL"/>
    <n v="2843160"/>
    <n v="8350.8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blank)"/>
    <s v="99 - MULTIPROVINCIAL"/>
    <n v="9347123"/>
    <n v="278038.94"/>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blank)"/>
    <s v="99 - MULTIPROVINCIAL"/>
    <n v="41180858"/>
    <n v="1648593.229999999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blank)"/>
    <s v="99 - MULTIPROVINCIAL"/>
    <n v="1791210022"/>
    <n v="370130066.29999989"/>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blank)"/>
    <s v="99 - MULTIPROVINCIAL"/>
    <n v="53895855"/>
    <n v="22391356.299999997"/>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blank)"/>
    <s v="99 - MULTIPROVINCIAL"/>
    <n v="8253208"/>
    <n v="3857880.15"/>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blank)"/>
    <s v="99 - MULTIPROVINCIAL"/>
    <n v="7621013"/>
    <n v="3427735.58"/>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blank)"/>
    <s v="99 - MULTIPROVINCIAL"/>
    <n v="332463394"/>
    <n v="118399970.36999997"/>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blank)"/>
    <s v="99 - MULTIPROVINCIAL"/>
    <n v="59903868"/>
    <n v="21342043.780000001"/>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blank)"/>
    <s v="99 - MULTIPROVINCIAL"/>
    <n v="360000"/>
    <n v="29897.86"/>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blank)"/>
    <s v="99 - MULTIPROVINCIAL"/>
    <n v="46733612"/>
    <n v="17471943.55000000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blank)"/>
    <s v="99 - MULTIPROVINCIAL"/>
    <n v="29632000"/>
    <n v="14887477.70999999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blank)"/>
    <s v="99 - MULTIPROVINCIAL"/>
    <n v="3080285"/>
    <n v="586855.63000000012"/>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blank)"/>
    <s v="99 - MULTIPROVINCIAL"/>
    <n v="600000"/>
    <n v="28644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blank)"/>
    <s v="99 - MULTIPROVINCIAL"/>
    <n v="300000"/>
    <n v="21208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blank)"/>
    <s v="99 - MULTIPROVINCIAL"/>
    <n v="0"/>
    <n v="231863.3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blank)"/>
    <s v="99 - MULTIPROVINCIAL"/>
    <n v="70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blank)"/>
    <s v="99 - MULTIPROVINCIAL"/>
    <n v="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blank)"/>
    <s v="99 - MULTIPROVINCIAL"/>
    <n v="2100000"/>
    <n v="2042209.2100000002"/>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4750000"/>
    <n v="5483745.410000000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blank)"/>
    <s v="99 - MULTIPROVINCIAL"/>
    <n v="8400000"/>
    <n v="1225741.5600000003"/>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5000000"/>
    <n v="5171250.18"/>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blank)"/>
    <s v="99 - MULTIPROVINCIAL"/>
    <n v="7850000"/>
    <n v="8820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blank)"/>
    <s v="99 - MULTIPROVINCIAL"/>
    <n v="0"/>
    <n v="312894.7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blank)"/>
    <s v="99 - MULTIPROVINCIAL"/>
    <n v="5500000"/>
    <n v="1329688.2400000002"/>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blank)"/>
    <s v="99 - MULTIPROVINCIAL"/>
    <n v="2750000"/>
    <n v="382998.1600000000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blank)"/>
    <s v="99 - MULTIPROVINCIAL"/>
    <n v="50000"/>
    <n v="1235709.8600000001"/>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blank)"/>
    <s v="99 - MULTIPROVINCIAL"/>
    <n v="350000"/>
    <n v="416308.7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blank)"/>
    <s v="99 - MULTIPROVINCIAL"/>
    <n v="50000"/>
    <n v="127204"/>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blank)"/>
    <s v="99 - MULTIPROVINCIAL"/>
    <n v="850000"/>
    <n v="112236.43000000001"/>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20 - FONDOS CON DESTINO ESPECÍFICO"/>
    <s v="(blank)"/>
    <s v="99 - MULTIPROVINCIAL"/>
    <n v="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blank)"/>
    <s v="99 - MULTIPROVINCIAL"/>
    <n v="14794000"/>
    <n v="5654718.349999999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blank)"/>
    <s v="99 - MULTIPROVINCIAL"/>
    <n v="18950000"/>
    <n v="6797947.110000000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20 - FONDOS CON DESTINO ESPECÍFICO"/>
    <s v="(blank)"/>
    <s v="99 - MULTIPROVINCIAL"/>
    <n v="0"/>
    <n v="0"/>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blank)"/>
    <s v="99 - MULTIPROVINCIAL"/>
    <n v="67727091"/>
    <n v="26295921.620000001"/>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blank)"/>
    <s v="99 - MULTIPROVINCIAL"/>
    <n v="10874324"/>
    <n v="3878901.51"/>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blank)"/>
    <s v="99 - MULTIPROVINCIAL"/>
    <n v="10041350"/>
    <n v="4023896.5499999993"/>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blank)"/>
    <s v="99 - MULTIPROVINCIAL"/>
    <n v="774567624"/>
    <n v="3565333.33"/>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blank)"/>
    <s v="99 - MULTIPROVINCIAL"/>
    <n v="63146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blank)"/>
    <s v="99 - MULTIPROVINCIAL"/>
    <n v="12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blank)"/>
    <s v="99 - MULTIPROVINCIAL"/>
    <n v="113631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blank)"/>
    <s v="99 - MULTIPROVINCIAL"/>
    <n v="103271405"/>
    <n v="537808.53"/>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blank)"/>
    <s v="99 - MULTIPROVINCIAL"/>
    <n v="10720640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blank)"/>
    <s v="99 - MULTIPROVINCIAL"/>
    <n v="1024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blank)"/>
    <s v="99 - MULTIPROVINCIAL"/>
    <n v="76720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blank)"/>
    <s v="99 - MULTIPROVINCIAL"/>
    <n v="14351616"/>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blank)"/>
    <s v="99 - MULTIPROVINCIAL"/>
    <n v="804908"/>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blank)"/>
    <s v="99 - MULTIPROVINCIAL"/>
    <n v="93848956"/>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blank)"/>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3822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blank)"/>
    <s v="99 - MULTIPROVINCIAL"/>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4450000"/>
    <n v="498741.75"/>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857800"/>
    <n v="115050"/>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blank)"/>
    <s v="99 - MULTIPROVINCIAL"/>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blank)"/>
    <s v="99 - MULTIPROVINCIAL"/>
    <n v="19412"/>
    <n v="3068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blank)"/>
    <s v="99 - MULTIPROVINCIAL"/>
    <n v="10204500"/>
    <n v="2611"/>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blank)"/>
    <s v="99 - MULTIPROVINCIAL"/>
    <n v="9117200"/>
    <n v="607496.5"/>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blank)"/>
    <s v="99 - MULTIPROVINCIAL"/>
    <n v="1141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blank)"/>
    <s v="99 - MULTIPROVINCIAL"/>
    <n v="3536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5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blank)"/>
    <s v="99 - MULTIPROVINCIAL"/>
    <n v="61568887"/>
    <n v="6322097.9400000004"/>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blank)"/>
    <s v="99 - MULTIPROVINCIAL"/>
    <n v="153087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blank)"/>
    <s v="99 - MULTIPROVINCIAL"/>
    <n v="260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blank)"/>
    <s v="99 - MULTIPROVINCIAL"/>
    <n v="5386000"/>
    <n v="2165674.4"/>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blank)"/>
    <s v="99 - MULTIPROVINCIAL"/>
    <n v="138398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blank)"/>
    <s v="99 - MULTIPROVINCIAL"/>
    <n v="870551582"/>
    <n v="35401939.060000002"/>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blank)"/>
    <s v="99 - MULTIPROVINCIAL"/>
    <n v="15663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blank)"/>
    <s v="99 - MULTIPROVINCIAL"/>
    <n v="3602198"/>
    <n v="1019992"/>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blank)"/>
    <s v="99 - MULTIPROVINCIAL"/>
    <n v="200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blank)"/>
    <s v="99 - MULTIPROVINCIAL"/>
    <n v="4361720745"/>
    <n v="2051367461.53"/>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blank)"/>
    <s v="99 - MULTIPROVINCIAL"/>
    <n v="668063936"/>
    <n v="294097982.59000003"/>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blank)"/>
    <s v="99 - MULTIPROVINCIAL"/>
    <n v="246724486"/>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blank)"/>
    <s v="99 - MULTIPROVINCIAL"/>
    <n v="608808469"/>
    <n v="311744043.5699999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blank)"/>
    <s v="99 - MULTIPROVINCIAL"/>
    <n v="315373239"/>
    <n v="111758374.49999996"/>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blank)"/>
    <s v="99 - MULTIPROVINCIAL"/>
    <n v="167900118"/>
    <n v="104695945.0400000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blank)"/>
    <s v="99 - MULTIPROVINCIAL"/>
    <n v="89868063"/>
    <n v="8539195.419999999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blank)"/>
    <s v="99 - MULTIPROVINCIAL"/>
    <n v="56227770"/>
    <n v="12226289.76000000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blank)"/>
    <s v="99 - MULTIPROVINCIAL"/>
    <n v="120231635"/>
    <n v="18064114.57"/>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blank)"/>
    <s v="99 - MULTIPROVINCIAL"/>
    <n v="50800000"/>
    <n v="256464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5954100"/>
    <n v="15444763.34999999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248572873"/>
    <n v="45633468.17000000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84218437"/>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blank)"/>
    <s v="99 - MULTIPROVINCIAL"/>
    <n v="137432831"/>
    <n v="24766074.85000000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blank)"/>
    <s v="99 - MULTIPROVINCIAL"/>
    <n v="0"/>
    <n v="692169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blank)"/>
    <s v="99 - MULTIPROVINCIAL"/>
    <n v="36211140"/>
    <n v="4345598.42"/>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blank)"/>
    <s v="99 - MULTIPROVINCIAL"/>
    <n v="42923132"/>
    <n v="6989106.2800000003"/>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blank)"/>
    <s v="99 - MULTIPROVINCIAL"/>
    <n v="8713187"/>
    <n v="2980904.14"/>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blank)"/>
    <s v="99 - MULTIPROVINCIAL"/>
    <n v="1142167468"/>
    <n v="134908260.37"/>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blank)"/>
    <s v="99 - MULTIPROVINCIAL"/>
    <n v="11718472"/>
    <n v="2094010.62"/>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blank)"/>
    <s v="99 - MULTIPROVINCIAL"/>
    <n v="2660821"/>
    <n v="940566.58"/>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blank)"/>
    <s v="99 - MULTIPROVINCIAL"/>
    <n v="261945019"/>
    <n v="31666594.7099999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blank)"/>
    <s v="99 - MULTIPROVINCIAL"/>
    <n v="153280248"/>
    <n v="27932201.30999999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blank)"/>
    <s v="99 - MULTIPROVINCIAL"/>
    <n v="83284367"/>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blank)"/>
    <s v="99 - MULTIPROVINCIAL"/>
    <n v="112815170"/>
    <n v="51081238.930000007"/>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blank)"/>
    <s v="99 - MULTIPROVINCIAL"/>
    <n v="18828000"/>
    <n v="8735849.4199999999"/>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blank)"/>
    <s v="99 - MULTIPROVINCIAL"/>
    <n v="15352297"/>
    <n v="7641630.3799999999"/>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blank)"/>
    <s v="99 - MULTIPROVINCIAL"/>
    <n v="8403000"/>
    <n v="2566411.89"/>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blank)"/>
    <s v="99 - MULTIPROVINCIAL"/>
    <n v="140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blank)"/>
    <s v="99 - MULTIPROVINCIAL"/>
    <n v="3850000"/>
    <n v="2900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blank)"/>
    <s v="99 - MULTIPROVINCIAL"/>
    <n v="2400000"/>
    <n v="32052.51"/>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900000"/>
    <n v="184340.45"/>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blank)"/>
    <s v="99 - MULTIPROVINCIAL"/>
    <n v="8066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blank)"/>
    <s v="99 - MULTIPROVINCIAL"/>
    <n v="1220000"/>
    <n v="645501.63"/>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blank)"/>
    <s v="99 - MULTIPROVINCIAL"/>
    <n v="200000"/>
    <n v="42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blank)"/>
    <s v="99 - MULTIPROVINCIAL"/>
    <n v="250000"/>
    <n v="86317"/>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blank)"/>
    <s v="99 - MULTIPROVINCIAL"/>
    <n v="450000"/>
    <n v="66009.2"/>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blank)"/>
    <s v="99 - MULTIPROVINCIAL"/>
    <n v="7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blank)"/>
    <s v="99 - MULTIPROVINCIAL"/>
    <n v="4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blank)"/>
    <s v="99 - MULTIPROVINCIAL"/>
    <n v="10000000"/>
    <n v="2500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blank)"/>
    <s v="99 - MULTIPROVINCIAL"/>
    <n v="1450000"/>
    <n v="596739.4"/>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blank)"/>
    <s v="99 - MULTIPROVINCIAL"/>
    <n v="986023255"/>
    <n v="376731646.53000009"/>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blank)"/>
    <s v="99 - MULTIPROVINCIAL"/>
    <n v="161509730"/>
    <n v="77947711.25"/>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blank)"/>
    <s v="99 - MULTIPROVINCIAL"/>
    <n v="132436246"/>
    <n v="56061528.809999995"/>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blank)"/>
    <s v="99 - MULTIPROVINCIAL"/>
    <n v="98684255"/>
    <n v="42927296.89000000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blank)"/>
    <s v="99 - MULTIPROVINCIAL"/>
    <n v="9711579"/>
    <n v="824549.0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blank)"/>
    <s v="99 - MULTIPROVINCIAL"/>
    <n v="11300000"/>
    <n v="3347687.5"/>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blank)"/>
    <s v="99 - MULTIPROVINCIAL"/>
    <n v="2495000"/>
    <n v="125000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blank)"/>
    <s v="99 - MULTIPROVINCIAL"/>
    <n v="183055378"/>
    <n v="48055386.2999999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blank)"/>
    <s v="99 - MULTIPROVINCIAL"/>
    <n v="42889374"/>
    <n v="14349246.130000003"/>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0000330"/>
    <n v="2719876.7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blank)"/>
    <s v="99 - MULTIPROVINCIAL"/>
    <n v="67830281"/>
    <n v="22633482.28999999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blank)"/>
    <s v="99 - MULTIPROVINCIAL"/>
    <n v="62273258"/>
    <n v="29848255.180000003"/>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blank)"/>
    <s v="99 - MULTIPROVINCIAL"/>
    <n v="3619203"/>
    <n v="2567895.5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blank)"/>
    <s v="99 - MULTIPROVINCIAL"/>
    <n v="4534883"/>
    <n v="1410725.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blank)"/>
    <s v="99 - MULTIPROVINCIAL"/>
    <n v="12359074"/>
    <n v="5733897.299999999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blank)"/>
    <s v="99 - MULTIPROVINCIAL"/>
    <n v="10765640776"/>
    <n v="3185350012.5699997"/>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blank)"/>
    <s v="99 - MULTIPROVINCIAL"/>
    <n v="338681390"/>
    <n v="85631878.92000000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blank)"/>
    <s v="99 - MULTIPROVINCIAL"/>
    <n v="8409616"/>
    <n v="303897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blank)"/>
    <s v="99 - MULTIPROVINCIAL"/>
    <n v="6345915"/>
    <n v="291418.6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blank)"/>
    <s v="99 - MULTIPROVINCIAL"/>
    <n v="381755237"/>
    <n v="122913008.52999999"/>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blank)"/>
    <s v="99 - MULTIPROVINCIAL"/>
    <n v="1905554590"/>
    <n v="317545182.7099999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blank)"/>
    <s v="99 - MULTIPROVINCIAL"/>
    <n v="233742204"/>
    <n v="92332140.910000011"/>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blank)"/>
    <s v="99 - MULTIPROVINCIAL"/>
    <n v="0"/>
    <n v="2635884.510000000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blank)"/>
    <s v="99 - MULTIPROVINCIAL"/>
    <n v="41952127"/>
    <n v="18088509.240000006"/>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blank)"/>
    <s v="99 - MULTIPROVINCIAL"/>
    <n v="32861014"/>
    <n v="14131548.09999999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blank)"/>
    <s v="99 - MULTIPROVINCIAL"/>
    <n v="9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blank)"/>
    <s v="99 - MULTIPROVINCIAL"/>
    <n v="31300000"/>
    <n v="3004566.0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blank)"/>
    <s v="99 - MULTIPROVINCIAL"/>
    <n v="19500000"/>
    <n v="453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blank)"/>
    <s v="99 - MULTIPROVINCIAL"/>
    <n v="21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blank)"/>
    <s v="99 - MULTIPROVINCIAL"/>
    <n v="12298840"/>
    <n v="2030609.46"/>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blank)"/>
    <s v="99 - MULTIPROVINCIAL"/>
    <n v="1900000"/>
    <n v="542346.1999999999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blank)"/>
    <s v="99 - MULTIPROVINCIAL"/>
    <n v="64800000"/>
    <n v="3422783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blank)"/>
    <s v="99 - MULTIPROVINCIAL"/>
    <n v="1960000"/>
    <n v="1990064.3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77900000"/>
    <n v="1473882.9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40300000"/>
    <n v="332512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blank)"/>
    <s v="99 - MULTIPROVINCIAL"/>
    <n v="9000000"/>
    <n v="1323156.4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blank)"/>
    <s v="99 - MULTIPROVINCIAL"/>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blank)"/>
    <s v="99 - MULTIPROVINCIAL"/>
    <n v="4850000"/>
    <n v="63525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blank)"/>
    <s v="99 - MULTIPROVINCIAL"/>
    <n v="4000000"/>
    <n v="9510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blank)"/>
    <s v="99 - MULTIPROVINCIAL"/>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blank)"/>
    <s v="99 - MULTIPROVINCIAL"/>
    <n v="2650000"/>
    <n v="7032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blank)"/>
    <s v="99 - MULTIPROVINCIAL"/>
    <n v="89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69500000"/>
    <n v="320000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blank)"/>
    <s v="99 - MULTIPROVINCIAL"/>
    <n v="19750000"/>
    <n v="4143691.75"/>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blank)"/>
    <s v="99 - MULTIPROVINCIAL"/>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2017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00000"/>
    <n v="8495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3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blank)"/>
    <s v="99 - MULTIPROVINCIAL"/>
    <n v="800000"/>
    <n v="178752.5"/>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blank)"/>
    <s v="99 - MULTIPROVINCIAL"/>
    <n v="11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blank)"/>
    <s v="99 - MULTIPROVINCIAL"/>
    <n v="12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blank)"/>
    <s v="99 - MULTIPROVINCIAL"/>
    <n v="58350000"/>
    <n v="25509255.210000001"/>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8400000"/>
    <n v="3896373.569999999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blank)"/>
    <s v="99 - MULTIPROVINCIAL"/>
    <n v="2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blank)"/>
    <s v="99 - MULTIPROVINCIAL"/>
    <n v="4300000"/>
    <n v="28497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blank)"/>
    <s v="99 - MULTIPROVINCIAL"/>
    <n v="10000000"/>
    <n v="5087985.6800000006"/>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blank)"/>
    <s v="99 - MULTIPROVINCIAL"/>
    <n v="150500000"/>
    <n v="29404805.859999996"/>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blank)"/>
    <s v="99 - MULTIPROVINCIAL"/>
    <n v="1000000"/>
    <n v="58665.8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blank)"/>
    <s v="99 - MULTIPROVINCIAL"/>
    <n v="4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5 - CUERO, CAUCHO Y PLÁSTICO"/>
    <s v="N"/>
    <s v="00 - N/A"/>
    <s v="10 - FONDO GENERAL"/>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blank)"/>
    <s v="99 - MULTIPROVINCIAL"/>
    <n v="6200000"/>
    <n v="3"/>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blank)"/>
    <s v="99 - MULTIPROVINCIAL"/>
    <n v="63875000"/>
    <n v="20786401.7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blank)"/>
    <s v="99 - MULTIPROVINCIAL"/>
    <n v="9025000"/>
    <n v="3168269.099999999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blank)"/>
    <s v="99 - MULTIPROVINCIAL"/>
    <n v="146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blank)"/>
    <s v="99 - MULTIPROVINCIAL"/>
    <n v="35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blank)"/>
    <s v="99 - MULTIPROVINCIAL"/>
    <n v="186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4350000"/>
    <n v="1634657.54"/>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blank)"/>
    <s v="99 - MULTIPROVINCIAL"/>
    <n v="3900000"/>
    <n v="2993934.94"/>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blank)"/>
    <s v="99 - MULTIPROVINCIAL"/>
    <n v="2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blank)"/>
    <s v="99 - MULTIPROVINCIAL"/>
    <n v="3700000"/>
    <n v="1692989.6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blank)"/>
    <s v="99 - MULTIPROVINCIAL"/>
    <n v="7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blank)"/>
    <s v="99 - MULTIPROVINCIAL"/>
    <n v="3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blank)"/>
    <s v="99 - MULTIPROVINCIAL"/>
    <n v="10600000"/>
    <n v="135847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790250000"/>
    <n v="273229174.7999999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97200000"/>
    <n v="22572249.7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blank)"/>
    <s v="99 - MULTIPROVINCIAL"/>
    <n v="102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105010000"/>
    <n v="40606497.21000000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216200000"/>
    <n v="100404787.50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blank)"/>
    <s v="99 - MULTIPROVINCIAL"/>
    <n v="3300000"/>
    <n v="10459967.4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blank)"/>
    <s v="99 - MULTIPROVINCIAL"/>
    <n v="12900000"/>
    <n v="1439479.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blank)"/>
    <s v="99 - MULTIPROVINCIAL"/>
    <n v="2750000"/>
    <n v="793637.4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blank)"/>
    <s v="99 - MULTIPROVINCIAL"/>
    <n v="22423583"/>
    <n v="23646241.49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blank)"/>
    <s v="99 - MULTIPROVINCIAL"/>
    <n v="18000000"/>
    <n v="10537052.95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blank)"/>
    <s v="99 - MULTIPROVINCIAL"/>
    <n v="29953391"/>
    <n v="8543256.490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blank)"/>
    <s v="99 - MULTIPROVINCIAL"/>
    <n v="45225000"/>
    <n v="4031427.619999999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blank)"/>
    <s v="99 - MULTIPROVINCIAL"/>
    <n v="52300000"/>
    <n v="35244252.98000000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blank)"/>
    <s v="99 - MULTIPROVINCIAL"/>
    <n v="4500000"/>
    <n v="44762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blank)"/>
    <s v="99 - MULTIPROVINCIAL"/>
    <n v="6150000"/>
    <n v="1760291.059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blank)"/>
    <s v="99 - MULTIPROVINCIAL"/>
    <n v="28898566"/>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blank)"/>
    <s v="99 - MULTIPROVINCIAL"/>
    <n v="8200000"/>
    <n v="13985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blank)"/>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blank)"/>
    <s v="99 - MULTIPROVINCIAL"/>
    <n v="7600000"/>
    <n v="148663.5499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blank)"/>
    <s v="99 - MULTIPROVINCIAL"/>
    <n v="10550000"/>
    <n v="2652022.730000000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blank)"/>
    <s v="99 - MULTIPROVINCIAL"/>
    <n v="1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blank)"/>
    <s v="99 - MULTIPROVINCIAL"/>
    <n v="39300000"/>
    <n v="9695200.37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blank)"/>
    <s v="99 - MULTIPROVINCIAL"/>
    <n v="170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blank)"/>
    <s v="99 - MULTIPROVINCIAL"/>
    <n v="31350000"/>
    <n v="5353943.9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blank)"/>
    <s v="99 - MULTIPROVINCIAL"/>
    <n v="35126417"/>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blank)"/>
    <s v="99 - MULTIPROVINCIAL"/>
    <n v="3500000"/>
    <n v="55621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blank)"/>
    <s v="99 - MULTIPROVINCIAL"/>
    <n v="20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blank)"/>
    <s v="99 - MULTIPROVINCIAL"/>
    <n v="2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blank)"/>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blank)"/>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blank)"/>
    <s v="99 - MULTIPROVINCIAL"/>
    <n v="1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blank)"/>
    <s v="99 - MULTIPROVINCIAL"/>
    <n v="10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blank)"/>
    <s v="99 - MULTIPROVINCIAL"/>
    <n v="250000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69427043"/>
    <n v="23822859.859999999"/>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0900860"/>
    <n v="2465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8721818"/>
    <n v="3603139.58"/>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6277928"/>
    <n v="4590387.2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blank)"/>
    <s v="99 - MULTIPROVINCIAL"/>
    <n v="47797500"/>
    <n v="27227681.440000001"/>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blank)"/>
    <s v="99 - MULTIPROVINCIAL"/>
    <n v="9405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blank)"/>
    <s v="99 - MULTIPROVINCIAL"/>
    <n v="48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blank)"/>
    <s v="99 - MULTIPROVINCIAL"/>
    <n v="546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6943801"/>
    <n v="4095726.599999999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blank)"/>
    <s v="99 - MULTIPROVINCIAL"/>
    <n v="0"/>
    <n v="167124.5800000000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blank)"/>
    <s v="99 - MULTIPROVINCIAL"/>
    <n v="3000000"/>
    <n v="3687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blank)"/>
    <s v="99 - MULTIPROVINCIAL"/>
    <n v="12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blank)"/>
    <s v="99 - MULTIPROVINCIAL"/>
    <n v="0"/>
    <n v="3295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2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7707699"/>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blank)"/>
    <s v="99 - MULTIPROVINCIAL"/>
    <n v="0"/>
    <n v="5074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blank)"/>
    <s v="99 - MULTIPROVINCIAL"/>
    <n v="0"/>
    <n v="203934.06"/>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blank)"/>
    <s v="99 - MULTIPROVINCIAL"/>
    <n v="0"/>
    <n v="5888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blank)"/>
    <s v="99 - MULTIPROVINCIAL"/>
    <n v="0"/>
    <n v="13245.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0"/>
    <n v="283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7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blank)"/>
    <s v="99 - MULTIPROVINCIAL"/>
    <n v="240000"/>
    <n v="164058.87"/>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072000"/>
    <n v="13925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69709"/>
    <n v="212620.62999999998"/>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blank)"/>
    <s v="99 - MULTIPROVINCIAL"/>
    <n v="369875"/>
    <n v="0"/>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800000"/>
    <n v="402226.91"/>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blank)"/>
    <s v="99 - MULTIPROVINCIAL"/>
    <n v="704887428"/>
    <n v="266765735.19999999"/>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blank)"/>
    <s v="99 - MULTIPROVINCIAL"/>
    <n v="20707770"/>
    <n v="6996237.1100000013"/>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blank)"/>
    <s v="99 - MULTIPROVINCIAL"/>
    <n v="137128370"/>
    <n v="12128000"/>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blank)"/>
    <s v="99 - MULTIPROVINCIAL"/>
    <n v="12231"/>
    <n v="502616.52"/>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blank)"/>
    <s v="99 - MULTIPROVINCIAL"/>
    <n v="6200000"/>
    <n v="126620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blank)"/>
    <s v="99 - MULTIPROVINCIAL"/>
    <n v="3522675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blank)"/>
    <s v="99 - MULTIPROVINCIAL"/>
    <n v="98988524"/>
    <n v="40596291.389999986"/>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blank)"/>
    <s v="99 - MULTIPROVINCIAL"/>
    <n v="37750000"/>
    <n v="17491093.239999998"/>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blank)"/>
    <s v="99 - MULTIPROVINCIAL"/>
    <n v="18916839"/>
    <n v="2435479.75"/>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blank)"/>
    <s v="99 - MULTIPROVINCIAL"/>
    <n v="7410986"/>
    <n v="2064646"/>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blank)"/>
    <s v="99 - MULTIPROVINCIAL"/>
    <n v="24480124"/>
    <n v="13916041.170000002"/>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blank)"/>
    <s v="99 - MULTIPROVINCIAL"/>
    <n v="5500000"/>
    <n v="749324.89"/>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blank)"/>
    <s v="99 - MULTIPROVINCIAL"/>
    <n v="0"/>
    <n v="1410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blank)"/>
    <s v="99 - MULTIPROVINCIAL"/>
    <n v="25200000"/>
    <n v="10060624.48"/>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blank)"/>
    <s v="99 - MULTIPROVINCIAL"/>
    <n v="4800000"/>
    <n v="3719842.3400000003"/>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blank)"/>
    <s v="99 - MULTIPROVINCIAL"/>
    <n v="15600000"/>
    <n v="9981336.75"/>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blank)"/>
    <s v="99 - MULTIPROVINCIAL"/>
    <n v="4019999"/>
    <n v="0"/>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blank)"/>
    <s v="99 - MULTIPROVINCIAL"/>
    <n v="51153859"/>
    <n v="5017371.6000000015"/>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blank)"/>
    <s v="99 - MULTIPROVINCIAL"/>
    <n v="40018669"/>
    <n v="1051852.94"/>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blank)"/>
    <s v="99 - MULTIPROVINCIAL"/>
    <n v="12427431"/>
    <n v="3160055.9699999997"/>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blank)"/>
    <s v="99 - MULTIPROVINCIAL"/>
    <n v="12042679"/>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blank)"/>
    <s v="99 - MULTIPROVINCIAL"/>
    <n v="3577356"/>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blank)"/>
    <s v="99 - MULTIPROVINCIAL"/>
    <n v="9233738"/>
    <n v="5127606.18"/>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blank)"/>
    <s v="99 - MULTIPROVINCIAL"/>
    <n v="262142"/>
    <n v="15753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blank)"/>
    <s v="99 - MULTIPROVINCIAL"/>
    <n v="833335"/>
    <n v="10735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blank)"/>
    <s v="99 - MULTIPROVINCIAL"/>
    <n v="1480000"/>
    <n v="3097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blank)"/>
    <s v="99 - MULTIPROVINCIAL"/>
    <n v="900185"/>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blank)"/>
    <s v="99 - MULTIPROVINCIAL"/>
    <n v="298700"/>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blank)"/>
    <s v="99 - MULTIPROVINCIAL"/>
    <n v="209337"/>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4 - PRODUCTOS FARMACÉUT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blank)"/>
    <s v="99 - MULTIPROVINCIAL"/>
    <n v="870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blank)"/>
    <s v="99 - MULTIPROVINCIAL"/>
    <n v="2108948"/>
    <n v="24485"/>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blank)"/>
    <s v="99 - MULTIPROVINCIAL"/>
    <n v="315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blank)"/>
    <s v="99 - MULTIPROVINCIAL"/>
    <n v="356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blank)"/>
    <s v="99 - MULTIPROVINCIAL"/>
    <n v="46248132"/>
    <n v="274980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blank)"/>
    <s v="99 - MULTIPROVINCIAL"/>
    <n v="382250"/>
    <n v="5097.6000000000004"/>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blank)"/>
    <s v="99 - MULTIPROVINCIAL"/>
    <n v="5125445"/>
    <n v="358468.99999999994"/>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blank)"/>
    <s v="99 - MULTIPROVINCIAL"/>
    <n v="7911576"/>
    <n v="1745810.42"/>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blank)"/>
    <s v="99 - MULTIPROVINCIAL"/>
    <n v="0"/>
    <n v="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blank)"/>
    <s v="99 - MULTIPROVINCIAL"/>
    <n v="266700000"/>
    <n v="111590500"/>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blank)"/>
    <s v="99 - MULTIPROVINCIAL"/>
    <n v="295407533"/>
    <n v="146191171.04999998"/>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blank)"/>
    <s v="99 - MULTIPROVINCIAL"/>
    <n v="3859014"/>
    <n v="205320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blank)"/>
    <s v="99 - MULTIPROVINCIAL"/>
    <n v="24209014"/>
    <n v="1515060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blank)"/>
    <s v="99 - MULTIPROVINCIAL"/>
    <n v="65793"/>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blank)"/>
    <s v="99 - MULTIPROVINCIAL"/>
    <n v="66360488"/>
    <n v="29202019.279999997"/>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blank)"/>
    <s v="99 - MULTIPROVINCIAL"/>
    <n v="56000000"/>
    <n v="10951231.430000002"/>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58272611"/>
    <n v="91483665.689999998"/>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blank)"/>
    <s v="99 - MULTIPROVINCIAL"/>
    <n v="30594480"/>
    <n v="50342483.799999997"/>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blank)"/>
    <s v="99 - MULTIPROVINCIAL"/>
    <n v="9257037"/>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blank)"/>
    <s v="99 - MULTIPROVINCIAL"/>
    <n v="46514000"/>
    <n v="43265258.770000003"/>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blank)"/>
    <s v="99 - MULTIPROVINCIAL"/>
    <n v="2700000"/>
    <n v="158354.4"/>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blank)"/>
    <s v="99 - MULTIPROVINCIAL"/>
    <n v="2230000"/>
    <n v="175230"/>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blank)"/>
    <s v="99 - MULTIPROVINCIAL"/>
    <n v="1030000"/>
    <n v="12000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blank)"/>
    <s v="99 - MULTIPROVINCIAL"/>
    <n v="3350000"/>
    <n v="3032282.5900000003"/>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blank)"/>
    <s v="99 - MULTIPROVINCIAL"/>
    <n v="7332080"/>
    <n v="366597.20999999996"/>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blank)"/>
    <s v="99 - MULTIPROVINCIAL"/>
    <n v="282116990"/>
    <n v="79212399.429999992"/>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22 - SAN JUAN"/>
    <n v="0"/>
    <n v="22747717"/>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99 - MULTIPROVINCIAL"/>
    <n v="6145000"/>
    <n v="1877521.8800000001"/>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blank)"/>
    <s v="99 - MULTIPROVINCIAL"/>
    <n v="3167847839"/>
    <n v="1184995032.519999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blank)"/>
    <s v="99 - MULTIPROVINCIAL"/>
    <n v="546867391"/>
    <n v="251999570.479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99 - MULTIPROVINCIAL"/>
    <n v="7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99 - MULTIPROVINCIAL"/>
    <n v="443078936"/>
    <n v="181823073.2300000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99 - MULTIPROVINCIAL"/>
    <n v="11251146"/>
    <n v="3077989.1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blank)"/>
    <s v="99 - MULTIPROVINCIAL"/>
    <n v="6665680"/>
    <n v="3371419.2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blank)"/>
    <s v="99 - MULTIPROVINCIAL"/>
    <n v="63484207"/>
    <n v="57365387.66000000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blank)"/>
    <s v="99 - MULTIPROVINCIAL"/>
    <n v="20700000"/>
    <n v="3570268.179999999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blank)"/>
    <s v="99 - MULTIPROVINCIAL"/>
    <n v="208000807"/>
    <n v="750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99 - MULTIPROVINCIAL"/>
    <n v="6050000"/>
    <n v="33701395.9699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15600000"/>
    <n v="2849947.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99 - MULTIPROVINCIAL"/>
    <n v="9800000"/>
    <n v="693460.0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99 - MULTIPROVINCIAL"/>
    <n v="11300000"/>
    <n v="3486521.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blank)"/>
    <s v="99 - MULTIPROVINCIAL"/>
    <n v="735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blank)"/>
    <s v="99 - MULTIPROVINCIAL"/>
    <n v="760000"/>
    <n v="57015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blank)"/>
    <s v="99 - MULTIPROVINCIAL"/>
    <n v="8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blank)"/>
    <s v="99 - MULTIPROVINCIAL"/>
    <n v="1967394"/>
    <n v="1520066.7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99 - MULTIPROVINCIAL"/>
    <n v="50000"/>
    <n v="40214.87999999999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99 - MULTIPROVINCIAL"/>
    <n v="101697000"/>
    <n v="80473.90000000000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blank)"/>
    <s v="99 - MULTIPROVINCIAL"/>
    <n v="440040686"/>
    <n v="4951861.13"/>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blank)"/>
    <s v="99 - MULTIPROVINCIAL"/>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blank)"/>
    <s v="99 - MULTIPROVINCIAL"/>
    <n v="35000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blank)"/>
    <s v="99 - MULTIPROVINCIAL"/>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blank)"/>
    <s v="99 - MULTIPROVINCIAL"/>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14092086.450000003"/>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blank)"/>
    <s v="99 - MULTIPROVINCIAL"/>
    <n v="1800000"/>
    <n v="1038400"/>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blank)"/>
    <s v="99 - MULTIPROVINCIAL"/>
    <n v="1400000"/>
    <n v="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blank)"/>
    <s v="99 - MULTIPROVINCIAL"/>
    <n v="3700000"/>
    <n v="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blank)"/>
    <s v="99 - MULTIPROVINCIAL"/>
    <n v="8700000"/>
    <n v="0"/>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blank)"/>
    <s v="99 - MULTIPROVINCIAL"/>
    <n v="1500000"/>
    <n v="748192.06"/>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blank)"/>
    <s v="99 - MULTIPROVINCIAL"/>
    <n v="1000000"/>
    <n v="0"/>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blank)"/>
    <s v="99 - MULTIPROVINCIAL"/>
    <n v="3050000"/>
    <n v="248335.78"/>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blank)"/>
    <s v="99 - MULTIPROVINCIAL"/>
    <n v="1710000"/>
    <n v="961765.46"/>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blank)"/>
    <s v="99 - MULTIPROVINCIAL"/>
    <n v="1900000"/>
    <n v="637200"/>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blank)"/>
    <s v="99 - MULTIPROVINCIAL"/>
    <n v="4525800"/>
    <n v="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blank)"/>
    <s v="99 - MULTIPROVINCIAL"/>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blank)"/>
    <s v="99 - MULTIPROVINCIAL"/>
    <n v="9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blank)"/>
    <s v="99 - MULTIPROVINCIAL"/>
    <n v="350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blank)"/>
    <s v="99 - MULTIPROVINCIAL"/>
    <n v="350000"/>
    <n v="25134"/>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blank)"/>
    <s v="99 - MULTIPROVINCIAL"/>
    <n v="425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blank)"/>
    <s v="99 - MULTIPROVINCIAL"/>
    <n v="2300000"/>
    <n v="108875"/>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blank)"/>
    <s v="99 - MULTIPROVINCIAL"/>
    <n v="175000"/>
    <n v="0"/>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blank)"/>
    <s v="99 - MULTIPROVINCIAL"/>
    <n v="20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blank)"/>
    <s v="99 - MULTIPROVINCIAL"/>
    <n v="2192950"/>
    <n v="438200"/>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blank)"/>
    <s v="99 - MULTIPROVINCIAL"/>
    <n v="650000"/>
    <n v="0"/>
  </r>
  <r>
    <s v="2025"/>
    <x v="0"/>
    <x v="0"/>
    <x v="0"/>
    <x v="0"/>
    <s v="2 - Poder Ejecutivo"/>
    <s v="0210 - MINISTERIO DE AGRICULTURA"/>
    <s v="0001 - MINISTERIO DE AGRICULTURA"/>
    <s v="4 - SERVICIOS SOCIALES"/>
    <s v="4.6 - Equidad de género"/>
    <s v="4.6.03 - Acciones para una cultura de igualdad de género."/>
    <s v="2.2 - CONTRATACIÓN DE SERVICIOS"/>
    <s v="2.2.3 - VIÁTICOS"/>
    <s v="N"/>
    <s v="00 - N/A"/>
    <s v="10 - FONDO GENERAL"/>
    <s v="(blank)"/>
    <s v="99 - MULTIPROVINCIAL"/>
    <n v="0"/>
    <n v="0"/>
  </r>
  <r>
    <s v="2025"/>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blank)"/>
    <s v="99 - MULTIPROVINCIAL"/>
    <n v="0"/>
    <n v="0"/>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blank)"/>
    <s v="99 - MULTIPROVINCIAL"/>
    <n v="409212868"/>
    <n v="170535222.39000002"/>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blank)"/>
    <s v="99 - MULTIPROVINCIAL"/>
    <n v="0"/>
    <n v="18641250"/>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blank)"/>
    <s v="99 - MULTIPROVINCIAL"/>
    <n v="65813759"/>
    <n v="6221103.4800000004"/>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blank)"/>
    <s v="99 - MULTIPROVINCIAL"/>
    <n v="200000"/>
    <n v="13849.6"/>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blank)"/>
    <s v="99 - MULTIPROVINCIAL"/>
    <n v="57530866"/>
    <n v="25727446.09"/>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blank)"/>
    <s v="99 - MULTIPROVINCIAL"/>
    <n v="0"/>
    <n v="2868244.5199999996"/>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blank)"/>
    <s v="99 - MULTIPROVINCIAL"/>
    <n v="21655395"/>
    <n v="5763401.8399999989"/>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blank)"/>
    <s v="99 - MULTIPROVINCIAL"/>
    <n v="650000"/>
    <n v="395693.36000000004"/>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blank)"/>
    <s v="99 - MULTIPROVINCIAL"/>
    <n v="2450000"/>
    <n v="2664821.86"/>
  </r>
  <r>
    <s v="2025"/>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blank)"/>
    <s v="99 - MULTIPROVINCIAL"/>
    <n v="0"/>
    <n v="16500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blank)"/>
    <s v="99 - MULTIPROVINCIAL"/>
    <n v="2608000"/>
    <n v="1485686.42"/>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blank)"/>
    <s v="99 - MULTIPROVINCIAL"/>
    <n v="8540000"/>
    <n v="385220.93"/>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6300000"/>
    <n v="2286395.3600000003"/>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571564.93000000005"/>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2050000"/>
    <n v="585687"/>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150000"/>
    <n v="2065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blank)"/>
    <s v="99 - MULTIPROVINCIAL"/>
    <n v="1750000"/>
    <n v="568391"/>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blank)"/>
    <s v="99 - MULTIPROVINCIAL"/>
    <n v="1500000"/>
    <n v="702408.05"/>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blank)"/>
    <s v="99 - MULTIPROVINCIAL"/>
    <n v="988334"/>
    <n v="50826"/>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blank)"/>
    <s v="99 - MULTIPROVINCIAL"/>
    <n v="683000"/>
    <n v="13608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blank)"/>
    <s v="99 - MULTIPROVINCIAL"/>
    <n v="1388184"/>
    <n v="114464.72"/>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blank)"/>
    <s v="99 - MULTIPROVINCIAL"/>
    <n v="950000"/>
    <n v="161211.6"/>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blank)"/>
    <s v="99 - MULTIPROVINCIAL"/>
    <n v="5800000"/>
    <n v="92400"/>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blank)"/>
    <s v="99 - MULTIPROVINCIAL"/>
    <n v="1500000"/>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blank)"/>
    <s v="99 - MULTIPROVINCIAL"/>
    <n v="900000"/>
    <n v="15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blank)"/>
    <s v="99 - MULTIPROVINCIAL"/>
    <n v="150000"/>
    <n v="214170"/>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20 - FONDOS CON DESTINO ESPECÍFICO"/>
    <s v="(blank)"/>
    <s v="99 - MULTIPROVINCIAL"/>
    <n v="0"/>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blank)"/>
    <s v="99 - MULTIPROVINCIAL"/>
    <n v="44741017"/>
    <n v="17751855.390000001"/>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0"/>
    <n v="6018"/>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blank)"/>
    <s v="99 - MULTIPROVINCIAL"/>
    <n v="13185098"/>
    <n v="1627365.8199999998"/>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blank)"/>
    <s v="99 - MULTIPROVINCIAL"/>
    <n v="2450000"/>
    <n v="262496.5299999999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blank)"/>
    <s v="99 - MULTIPROVINCIAL"/>
    <n v="12194400"/>
    <n v="5179225.559999999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blank)"/>
    <s v="99 - MULTIPROVINCIAL"/>
    <n v="2777600"/>
    <n v="1012556.1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730857"/>
    <n v="773778.5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blank)"/>
    <s v="99 - MULTIPROVINCIAL"/>
    <n v="760092"/>
    <n v="302014.0199999999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72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blank)"/>
    <s v="99 - MULTIPROVINCIAL"/>
    <n v="1100000"/>
    <n v="1082314.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blank)"/>
    <s v="99 - MULTIPROVINCIAL"/>
    <n v="1305000"/>
    <n v="1994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blank)"/>
    <s v="99 - MULTIPROVINCIAL"/>
    <n v="800000"/>
    <n v="574941.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50396"/>
    <n v="17298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79348"/>
    <n v="57842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747238"/>
    <n v="365208.1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141147.7000000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blank)"/>
    <s v="99 - MULTIPROVINCIAL"/>
    <n v="1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blank)"/>
    <s v="99 - MULTIPROVINCIAL"/>
    <n v="375000"/>
    <n v="29582.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967000"/>
    <n v="327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blank)"/>
    <s v="99 - MULTIPROVINCIAL"/>
    <n v="255000"/>
    <n v="57884.380000000005"/>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blank)"/>
    <s v="99 - MULTIPROVINCIAL"/>
    <n v="115570000"/>
    <n v="43776992.380000003"/>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blank)"/>
    <s v="99 - MULTIPROVINCIAL"/>
    <n v="19686000"/>
    <n v="996225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blank)"/>
    <s v="99 - MULTIPROVINCIAL"/>
    <n v="154000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blank)"/>
    <s v="99 - MULTIPROVINCIAL"/>
    <n v="14018000"/>
    <n v="6426375.1700000009"/>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blank)"/>
    <s v="99 - MULTIPROVINCIAL"/>
    <n v="4400000"/>
    <n v="1736801.209999999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blank)"/>
    <s v="99 - MULTIPROVINCIAL"/>
    <n v="1300000"/>
    <n v="255399.2"/>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blank)"/>
    <s v="99 - MULTIPROVINCIAL"/>
    <n v="3800000"/>
    <n v="901971.16"/>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blank)"/>
    <s v="99 - MULTIPROVINCIAL"/>
    <n v="262310"/>
    <n v="405244.7900000000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blank)"/>
    <s v="99 - MULTIPROVINCIAL"/>
    <n v="2100000"/>
    <n v="1018661.4099999999"/>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blank)"/>
    <s v="99 - MULTIPROVINCIAL"/>
    <n v="4250000"/>
    <n v="1088869.5299999998"/>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blank)"/>
    <s v="99 - MULTIPROVINCIAL"/>
    <n v="1000000"/>
    <n v="439555.9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blank)"/>
    <s v="99 - MULTIPROVINCIAL"/>
    <n v="3910000"/>
    <n v="223791.7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blank)"/>
    <s v="99 - MULTIPROVINCIAL"/>
    <n v="1700000"/>
    <n v="340576.1600000000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blank)"/>
    <s v="99 - MULTIPROVINCIAL"/>
    <n v="550000"/>
    <n v="239579.44999999998"/>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blank)"/>
    <s v="99 - MULTIPROVINCIAL"/>
    <n v="542000"/>
    <n v="278844.71000000002"/>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blank)"/>
    <s v="99 - MULTIPROVINCIAL"/>
    <n v="788487"/>
    <n v="6037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blank)"/>
    <s v="99 - MULTIPROVINCIAL"/>
    <n v="100000"/>
    <n v="2548.8000000000002"/>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blank)"/>
    <s v="99 - MULTIPROVINCIAL"/>
    <n v="475000"/>
    <n v="24449.9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blank)"/>
    <s v="99 - MULTIPROVINCIAL"/>
    <n v="350000"/>
    <n v="43245.8"/>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blank)"/>
    <s v="99 - MULTIPROVINCIAL"/>
    <n v="5450000"/>
    <n v="1589916.87"/>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blank)"/>
    <s v="99 - MULTIPROVINCIAL"/>
    <n v="2450000"/>
    <n v="945588.84999999986"/>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blank)"/>
    <s v="99 - MULTIPROVINCIAL"/>
    <n v="40202000"/>
    <n v="14718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blank)"/>
    <s v="99 - MULTIPROVINCIAL"/>
    <n v="1452000"/>
    <n v="605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578402"/>
    <n v="2226048.6399999997"/>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blank)"/>
    <s v="99 - MULTIPROVINCIAL"/>
    <n v="1449606"/>
    <n v="718897.08000000007"/>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8286"/>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blank)"/>
    <s v="99 - MULTIPROVINCIAL"/>
    <n v="66000000"/>
    <n v="1446700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blank)"/>
    <s v="99 - MULTIPROVINCIAL"/>
    <n v="258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blank)"/>
    <s v="99 - MULTIPROVINCIAL"/>
    <n v="0"/>
    <n v="2201227.86"/>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blank)"/>
    <s v="99 - MULTIPROVINCIAL"/>
    <n v="420000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blank)"/>
    <s v="99 - MULTIPROVINCIAL"/>
    <n v="2723000000"/>
    <n v="1148661236.1000001"/>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blank)"/>
    <s v="99 - MULTIPROVINCIAL"/>
    <n v="270000000"/>
    <n v="111716536"/>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blank)"/>
    <s v="99 - MULTIPROVINCIAL"/>
    <n v="284000000"/>
    <n v="120853252.54999997"/>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blank)"/>
    <s v="99 - MULTIPROVINCIAL"/>
    <n v="15000000"/>
    <n v="3209754.5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blank)"/>
    <s v="99 - MULTIPROVINCIAL"/>
    <n v="0"/>
    <n v="53461068.76999999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blank)"/>
    <s v="99 - MULTIPROVINCIAL"/>
    <n v="10000000"/>
    <n v="8338857.730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blank)"/>
    <s v="99 - MULTIPROVINCIAL"/>
    <n v="0"/>
    <n v="5452763.4799999995"/>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blank)"/>
    <s v="99 - MULTIPROVINCIAL"/>
    <n v="3500000"/>
    <n v="472318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blank)"/>
    <s v="99 - MULTIPROVINCIAL"/>
    <n v="10500000"/>
    <n v="268150.1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blank)"/>
    <s v="99 - MULTIPROVINCIAL"/>
    <n v="15000000"/>
    <n v="8430309.640000000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blank)"/>
    <s v="99 - MULTIPROVINCIAL"/>
    <n v="0"/>
    <n v="23745184.53999999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blank)"/>
    <s v="99 - MULTIPROVINCIAL"/>
    <n v="457934500"/>
    <n v="234581105.4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blank)"/>
    <s v="99 - MULTIPROVINCIAL"/>
    <n v="13600000"/>
    <n v="1845774.289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blank)"/>
    <s v="99 - MULTIPROVINCIAL"/>
    <n v="807400000"/>
    <n v="347360103.25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blank)"/>
    <s v="99 - MULTIPROVINCIAL"/>
    <n v="305000000"/>
    <n v="12160584.6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blank)"/>
    <s v="99 - MULTIPROVINCIAL"/>
    <n v="310000000"/>
    <n v="174600527.78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blank)"/>
    <s v="99 - MULTIPROVINCIAL"/>
    <n v="381000000"/>
    <n v="108570141.81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blank)"/>
    <s v="99 - MULTIPROVINCIAL"/>
    <n v="144000000"/>
    <n v="51097574.09000001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blank)"/>
    <s v="99 - MULTIPROVINCIAL"/>
    <n v="208800000"/>
    <n v="105003243.6500000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blank)"/>
    <s v="99 - MULTIPROVINCIAL"/>
    <n v="50800000"/>
    <n v="17800427.53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blank)"/>
    <s v="99 - MULTIPROVINCIAL"/>
    <n v="105000000"/>
    <n v="28653568.82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blank)"/>
    <s v="99 - MULTIPROVINCIAL"/>
    <n v="180000000"/>
    <n v="84193376.2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blank)"/>
    <s v="99 - MULTIPROVINCIAL"/>
    <n v="74665000"/>
    <n v="28718435.37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blank)"/>
    <s v="99 - MULTIPROVINCIAL"/>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blank)"/>
    <s v="99 - MULTIPROVINCIAL"/>
    <n v="50065500"/>
    <n v="2797674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blank)"/>
    <s v="99 - MULTIPROVINCIAL"/>
    <n v="79535000"/>
    <n v="46004614.10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blank)"/>
    <s v="99 - MULTIPROVINCIAL"/>
    <n v="100000000"/>
    <n v="66458676.22999999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blank)"/>
    <s v="99 - MULTIPROVINCIAL"/>
    <n v="20000000"/>
    <n v="19323588.0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blank)"/>
    <s v="99 - MULTIPROVINCIAL"/>
    <n v="31000000"/>
    <n v="63047211.96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blank)"/>
    <s v="99 - MULTIPROVINCIAL"/>
    <n v="90900000"/>
    <n v="15821187.6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blank)"/>
    <s v="99 - MULTIPROVINCIAL"/>
    <n v="141489013"/>
    <n v="14694428.2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blank)"/>
    <s v="99 - MULTIPROVINCIAL"/>
    <n v="84050000"/>
    <n v="3381119.7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blank)"/>
    <s v="99 - MULTIPROVINCIAL"/>
    <n v="52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blank)"/>
    <s v="99 - MULTIPROVINCIAL"/>
    <n v="11000000"/>
    <n v="3138816.909999999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blank)"/>
    <s v="99 - MULTIPROVINCIAL"/>
    <n v="10000000"/>
    <n v="1984617.1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blank)"/>
    <s v="99 - MULTIPROVINCIAL"/>
    <n v="31000000"/>
    <n v="7397083.700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blank)"/>
    <s v="99 - MULTIPROVINCIAL"/>
    <n v="10600000"/>
    <n v="1042034.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blank)"/>
    <s v="99 - MULTIPROVINCIAL"/>
    <n v="5350000"/>
    <n v="850520.4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blank)"/>
    <s v="99 - MULTIPROVINCIAL"/>
    <n v="13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blank)"/>
    <s v="99 - MULTIPROVINCIAL"/>
    <n v="29300000"/>
    <n v="1917494.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blank)"/>
    <s v="99 - MULTIPROVINCIAL"/>
    <n v="49900000"/>
    <n v="3508.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blank)"/>
    <s v="99 - MULTIPROVINCIAL"/>
    <n v="76210290"/>
    <n v="3585580.3"/>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blank)"/>
    <s v="99 - MULTIPROVINCIAL"/>
    <n v="120000000"/>
    <n v="55194225.399999991"/>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blank)"/>
    <s v="99 - MULTIPROVINCIAL"/>
    <n v="22000000"/>
    <n v="8403600.0999999996"/>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blank)"/>
    <s v="99 - MULTIPROVINCIAL"/>
    <n v="234387838"/>
    <n v="100653405.68999998"/>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blank)"/>
    <s v="99 - MULTIPROVINCIAL"/>
    <n v="32928663"/>
    <n v="19117441.920000002"/>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blank)"/>
    <s v="99 - MULTIPROVINCIAL"/>
    <n v="29930781"/>
    <n v="14287533.78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blank)"/>
    <s v="99 - MULTIPROVINCIAL"/>
    <n v="6522109"/>
    <n v="3368408.5800000005"/>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blank)"/>
    <s v="99 - MULTIPROVINCIAL"/>
    <n v="2262600"/>
    <n v="8142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blank)"/>
    <s v="99 - MULTIPROVINCIAL"/>
    <n v="2100000"/>
    <n v="48252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blank)"/>
    <s v="99 - MULTIPROVINCIAL"/>
    <n v="550000"/>
    <n v="15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blank)"/>
    <s v="99 - MULTIPROVINCIAL"/>
    <n v="16546083"/>
    <n v="6769111.25"/>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blank)"/>
    <s v="99 - MULTIPROVINCIAL"/>
    <n v="3818075"/>
    <n v="2958338.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blank)"/>
    <s v="99 - MULTIPROVINCIAL"/>
    <n v="3720000"/>
    <n v="1251104"/>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blank)"/>
    <s v="99 - MULTIPROVINCIAL"/>
    <n v="4020000"/>
    <n v="124495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blank)"/>
    <s v="99 - MULTIPROVINCIAL"/>
    <n v="7786510"/>
    <n v="2620606.84"/>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blank)"/>
    <s v="99 - MULTIPROVINCIAL"/>
    <n v="6350000"/>
    <n v="742510.1799999999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blank)"/>
    <s v="99 - MULTIPROVINCIAL"/>
    <n v="950000"/>
    <n v="387946.8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blank)"/>
    <s v="99 - MULTIPROVINCIAL"/>
    <n v="750000"/>
    <n v="141493.7999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blank)"/>
    <s v="99 - MULTIPROVINCIAL"/>
    <n v="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blank)"/>
    <s v="99 - MULTIPROVINCIAL"/>
    <n v="2851000"/>
    <n v="132031.3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blank)"/>
    <s v="99 - MULTIPROVINCIAL"/>
    <n v="6555000"/>
    <n v="1899919.2199999995"/>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blank)"/>
    <s v="99 - MULTIPROVINCIAL"/>
    <n v="27357166"/>
    <n v="7238061.9999999991"/>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blank)"/>
    <s v="99 - MULTIPROVINCIAL"/>
    <n v="9702000"/>
    <n v="2595289.6200000006"/>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blank)"/>
    <s v="99 - MULTIPROVINCIAL"/>
    <n v="1084940659"/>
    <n v="435067013.13999999"/>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blank)"/>
    <s v="99 - MULTIPROVINCIAL"/>
    <n v="197496300"/>
    <n v="87229874.489999995"/>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blank)"/>
    <s v="99 - MULTIPROVINCIAL"/>
    <n v="144940564"/>
    <n v="64263997.79000001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blank)"/>
    <s v="99 - MULTIPROVINCIAL"/>
    <n v="613000000"/>
    <n v="352746863.7499999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blank)"/>
    <s v="99 - MULTIPROVINCIAL"/>
    <n v="500000"/>
    <n v="451137.6"/>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blank)"/>
    <s v="99 - MULTIPROVINCIAL"/>
    <n v="300000"/>
    <n v="129928.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blank)"/>
    <s v="99 - MULTIPROVINCIAL"/>
    <n v="17100000"/>
    <n v="29846599.26000000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blank)"/>
    <s v="99 - MULTIPROVINCIAL"/>
    <n v="16000000"/>
    <n v="2005537.5"/>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blank)"/>
    <s v="99 - MULTIPROVINCIAL"/>
    <n v="205100000"/>
    <n v="247960150.00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blank)"/>
    <s v="99 - MULTIPROVINCIAL"/>
    <n v="309200000"/>
    <n v="2286361.450000000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blank)"/>
    <s v="99 - MULTIPROVINCIAL"/>
    <n v="1456066051"/>
    <n v="621918335.3099999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27000000"/>
    <n v="58699649.61000001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blank)"/>
    <s v="99 - MULTIPROVINCIAL"/>
    <n v="350000000"/>
    <n v="80637151.959999993"/>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blank)"/>
    <s v="99 - MULTIPROVINCIAL"/>
    <n v="2500000"/>
    <n v="377216.5"/>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blank)"/>
    <s v="99 - MULTIPROVINCIAL"/>
    <n v="3100000"/>
    <n v="549881.80000000005"/>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blank)"/>
    <s v="99 - MULTIPROVINCIAL"/>
    <n v="2500000"/>
    <n v="42399.6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blank)"/>
    <s v="99 - MULTIPROVINCIAL"/>
    <n v="7400000"/>
    <n v="105728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blank)"/>
    <s v="99 - MULTIPROVINCIAL"/>
    <n v="100000000"/>
    <n v="40425583.92000000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blank)"/>
    <s v="99 - MULTIPROVINCIAL"/>
    <n v="10400000"/>
    <n v="1362957.79"/>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blank)"/>
    <s v="99 - MULTIPROVINCIAL"/>
    <n v="30000000"/>
    <n v="55880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blank)"/>
    <s v="99 - MULTIPROVINCIAL"/>
    <n v="71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blank)"/>
    <s v="99 - MULTIPROVINCIAL"/>
    <n v="20600000"/>
    <n v="4178490.76"/>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blank)"/>
    <s v="99 - MULTIPROVINCIAL"/>
    <n v="22150000"/>
    <n v="5305647.37"/>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blank)"/>
    <s v="99 - MULTIPROVINCIAL"/>
    <n v="165000000"/>
    <n v="57975301.810000002"/>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blank)"/>
    <s v="99 - MULTIPROVINCIAL"/>
    <n v="55000000"/>
    <n v="14867539.9"/>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blank)"/>
    <s v="99 - MULTIPROVINCIAL"/>
    <n v="350000000"/>
    <n v="74852630.200000003"/>
  </r>
  <r>
    <s v="2025"/>
    <x v="0"/>
    <x v="0"/>
    <x v="0"/>
    <x v="0"/>
    <s v="2 - Poder Ejecutivo"/>
    <s v="0211 - MINISTERIO DE OBRAS PÚBLICAS Y COMUNICACIONES"/>
    <s v="0003 - OFICINA PARA EL REORDENAMIENTO DEL TRANSPORTE"/>
    <s v="2 - SERVICIOS ECONÓMICOS"/>
    <s v="2.6 - Transporte"/>
    <s v="2.6.04 - Transporte aéreo"/>
    <s v="2.3 - MATERIALES Y SUMINISTROS"/>
    <s v="2.3.9 - PRODUCTOS Y ÚTILES VARIOS"/>
    <s v="N"/>
    <s v="00 - N/A"/>
    <s v="20 - FONDOS CON DESTINO ESPECÍFICO"/>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blank)"/>
    <s v="99 - MULTIPROVINCIAL"/>
    <n v="187087204"/>
    <n v="81206567.68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blank)"/>
    <s v="99 - MULTIPROVINCIAL"/>
    <n v="32656000"/>
    <n v="11544553.73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blank)"/>
    <s v="99 - MULTIPROVINCIAL"/>
    <n v="25938780"/>
    <n v="12310192.76"/>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blank)"/>
    <s v="99 - MULTIPROVINCIAL"/>
    <n v="5350000"/>
    <n v="1496581.290000000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blank)"/>
    <s v="99 - MULTIPROVINCIAL"/>
    <n v="150000"/>
    <n v="111315.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blank)"/>
    <s v="99 - MULTIPROVINCIAL"/>
    <n v="2300000"/>
    <n v="62895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blank)"/>
    <s v="99 - MULTIPROVINCIAL"/>
    <n v="20000"/>
    <n v="6466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blank)"/>
    <s v="99 - MULTIPROVINCIAL"/>
    <n v="4489250"/>
    <n v="3312838.920000000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blank)"/>
    <s v="99 - MULTIPROVINCIAL"/>
    <n v="4150000"/>
    <n v="2589282.1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blank)"/>
    <s v="99 - MULTIPROVINCIAL"/>
    <n v="4459000"/>
    <n v="398289.6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blank)"/>
    <s v="99 - MULTIPROVINCIAL"/>
    <n v="2490000"/>
    <n v="1525047.499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blank)"/>
    <s v="99 - MULTIPROVINCIAL"/>
    <n v="600000"/>
    <n v="744155.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blank)"/>
    <s v="99 - MULTIPROVINCIAL"/>
    <n v="360000"/>
    <n v="170694.9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blank)"/>
    <s v="99 - MULTIPROVINCIAL"/>
    <n v="550000"/>
    <n v="1663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blank)"/>
    <s v="99 - MULTIPROVINCIAL"/>
    <n v="300000"/>
    <n v="9617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blank)"/>
    <s v="99 - MULTIPROVINCIAL"/>
    <n v="4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blank)"/>
    <s v="99 - MULTIPROVINCIAL"/>
    <n v="1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blank)"/>
    <s v="99 - MULTIPROVINCIAL"/>
    <n v="0"/>
    <n v="424822.4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blank)"/>
    <s v="99 - MULTIPROVINCIAL"/>
    <n v="6880000"/>
    <n v="183527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blank)"/>
    <s v="99 - MULTIPROVINCIAL"/>
    <n v="1650000"/>
    <n v="615905.91999999993"/>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blank)"/>
    <s v="99 - MULTIPROVINCIAL"/>
    <n v="229303198"/>
    <n v="75817616.030000001"/>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blank)"/>
    <s v="99 - MULTIPROVINCIAL"/>
    <n v="76143908"/>
    <n v="18460988.279999997"/>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blank)"/>
    <s v="99 - MULTIPROVINCIAL"/>
    <n v="16740000"/>
    <n v="495000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blank)"/>
    <s v="99 - MULTIPROVINCIAL"/>
    <n v="141271813"/>
    <n v="55392237.57"/>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blank)"/>
    <s v="99 - MULTIPROVINCIAL"/>
    <n v="28453027"/>
    <n v="10299315.820000004"/>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blank)"/>
    <s v="99 - MULTIPROVINCIAL"/>
    <n v="0"/>
    <n v="2991313.0700000003"/>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blank)"/>
    <s v="99 - MULTIPROVINCIAL"/>
    <n v="0"/>
    <n v="1849142.6199999999"/>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blank)"/>
    <s v="99 - MULTIPROVINCIAL"/>
    <n v="0"/>
    <n v="7791325"/>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blank)"/>
    <s v="99 - MULTIPROVINCIAL"/>
    <n v="0"/>
    <n v="5549798.6299999999"/>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blank)"/>
    <s v="99 - MULTIPROVINCIAL"/>
    <n v="0"/>
    <n v="6298322.1400000006"/>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blank)"/>
    <s v="99 - MULTIPROVINCIAL"/>
    <n v="0"/>
    <n v="14286636.48"/>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blank)"/>
    <s v="99 - MULTIPROVINCIAL"/>
    <n v="0"/>
    <n v="3332151.1199999996"/>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blank)"/>
    <s v="99 - MULTIPROVINCIAL"/>
    <n v="126342036"/>
    <n v="4318176.2700000005"/>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blank)"/>
    <s v="99 - MULTIPROVINCIAL"/>
    <n v="0"/>
    <n v="8681574.1600000001"/>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blank)"/>
    <s v="99 - MULTIPROVINCIAL"/>
    <n v="0"/>
    <n v="792463.57"/>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blank)"/>
    <s v="99 - MULTIPROVINCIAL"/>
    <n v="0"/>
    <n v="357042.76"/>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blank)"/>
    <s v="99 - MULTIPROVINCIAL"/>
    <n v="0"/>
    <n v="619354.31999999995"/>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blank)"/>
    <s v="99 - MULTIPROVINCIAL"/>
    <n v="0"/>
    <n v="57153.279999999999"/>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blank)"/>
    <s v="99 - MULTIPROVINCIAL"/>
    <n v="0"/>
    <n v="32015.940000000002"/>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blank)"/>
    <s v="99 - MULTIPROVINCIAL"/>
    <n v="0"/>
    <n v="92289.22"/>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blank)"/>
    <s v="99 - MULTIPROVINCIAL"/>
    <n v="12504983"/>
    <n v="5918324.1799999997"/>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blank)"/>
    <s v="99 - MULTIPROVINCIAL"/>
    <n v="99999600"/>
    <n v="3541550.7199999997"/>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829425"/>
    <n v="107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blank)"/>
    <s v="99 - MULTIPROVINCIAL"/>
    <n v="1835305"/>
    <n v="56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29415"/>
    <n v="19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blank)"/>
    <s v="99 - MULTIPROVINCIAL"/>
    <n v="295580"/>
    <n v="8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17370"/>
    <n v="163183.09999999998"/>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blank)"/>
    <s v="99 - MULTIPROVINCIAL"/>
    <n v="259040"/>
    <n v="85624"/>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blank)"/>
    <s v="99 - MULTIPROVINCIAL"/>
    <n v="841580734"/>
    <n v="304893349.8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blank)"/>
    <s v="99 - MULTIPROVINCIAL"/>
    <n v="705195425"/>
    <n v="316453834.1699999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blank)"/>
    <s v="99 - MULTIPROVINCIAL"/>
    <n v="152118565"/>
    <n v="83185002.82999998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blank)"/>
    <s v="99 - MULTIPROVINCIAL"/>
    <n v="210604061"/>
    <n v="70543119.45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000000"/>
    <n v="554142.050000000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blank)"/>
    <s v="99 - MULTIPROVINCIAL"/>
    <n v="5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60000"/>
    <n v="30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blank)"/>
    <s v="99 - MULTIPROVINCIAL"/>
    <n v="161444450"/>
    <n v="75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07402518"/>
    <n v="45340226.30000001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blank)"/>
    <s v="99 - MULTIPROVINCIAL"/>
    <n v="96450405"/>
    <n v="46911321.14000000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blank)"/>
    <s v="99 - MULTIPROVINCIAL"/>
    <n v="47939629"/>
    <n v="3822499.420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blank)"/>
    <s v="99 - MULTIPROVINCIAL"/>
    <n v="25497300"/>
    <n v="20541089.55999999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7000000"/>
    <n v="5076441.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183050000"/>
    <n v="57527359.73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blank)"/>
    <s v="99 - MULTIPROVINCIAL"/>
    <n v="950000"/>
    <n v="28154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blank)"/>
    <s v="99 - MULTIPROVINCIAL"/>
    <n v="35510000"/>
    <n v="11888775.2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blank)"/>
    <s v="99 - MULTIPROVINCIAL"/>
    <n v="13900000"/>
    <n v="2691768.929999999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blank)"/>
    <s v="99 - MULTIPROVINCIAL"/>
    <n v="2000000"/>
    <n v="228913.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367672520"/>
    <n v="112588693.2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blank)"/>
    <s v="99 - MULTIPROVINCIAL"/>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blank)"/>
    <s v="99 - MULTIPROVINCIAL"/>
    <n v="83962470"/>
    <n v="19178900.49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923692.2000000000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81000000"/>
    <n v="8425519.400000002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4814000"/>
    <n v="5842791.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267149442"/>
    <n v="21658265.78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500000"/>
    <n v="12625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blank)"/>
    <s v="99 - MULTIPROVINCIAL"/>
    <n v="208800000"/>
    <n v="10000419.6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blank)"/>
    <s v="99 - MULTIPROVINCIAL"/>
    <n v="26600000"/>
    <n v="1227358.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blank)"/>
    <s v="99 - MULTIPROVINCIAL"/>
    <n v="13300000"/>
    <n v="156556.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blank)"/>
    <s v="99 - MULTIPROVINCIAL"/>
    <n v="2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blank)"/>
    <s v="99 - MULTIPROVINCIAL"/>
    <n v="48000000"/>
    <n v="14045693.10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blank)"/>
    <s v="99 - MULTIPROVINCIAL"/>
    <n v="750000"/>
    <n v="167920.5800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blank)"/>
    <s v="99 - MULTIPROVINCIAL"/>
    <n v="3220000"/>
    <n v="378560.3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blank)"/>
    <s v="99 - MULTIPROVINCIAL"/>
    <n v="4415000"/>
    <n v="531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378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blank)"/>
    <s v="99 - MULTIPROVINCIAL"/>
    <n v="124168200"/>
    <n v="25666013.13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blank)"/>
    <s v="99 - MULTIPROVINCIAL"/>
    <n v="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blank)"/>
    <s v="99 - MULTIPROVINCIAL"/>
    <n v="112231177"/>
    <n v="2731854.5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blank)"/>
    <s v="99 - MULTIPROVINCIAL"/>
    <n v="179940467"/>
    <n v="78306136"/>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blank)"/>
    <s v="99 - MULTIPROVINCIAL"/>
    <n v="41044960"/>
    <n v="19784794.17000000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blank)"/>
    <s v="99 - MULTIPROVINCIAL"/>
    <n v="42089138"/>
    <n v="17229761.960000001"/>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blank)"/>
    <s v="99 - MULTIPROVINCIAL"/>
    <n v="11386465"/>
    <n v="2768412.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blank)"/>
    <s v="99 - MULTIPROVINCIAL"/>
    <n v="7989341"/>
    <n v="2495009.1899999995"/>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blank)"/>
    <s v="99 - MULTIPROVINCIAL"/>
    <n v="6006060"/>
    <n v="3004589.4099999988"/>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blank)"/>
    <s v="99 - MULTIPROVINCIAL"/>
    <n v="5280000"/>
    <n v="2635100.13"/>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blank)"/>
    <s v="99 - MULTIPROVINCIAL"/>
    <n v="597264"/>
    <n v="153771.7000000000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blank)"/>
    <s v="99 - MULTIPROVINCIAL"/>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blank)"/>
    <s v="99 - MULTIPROVINCIAL"/>
    <n v="23148000"/>
    <n v="1052861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blank)"/>
    <s v="99 - MULTIPROVINCIAL"/>
    <n v="2000000"/>
    <n v="1743022.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blank)"/>
    <s v="99 - MULTIPROVINCIAL"/>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blank)"/>
    <s v="99 - MULTIPROVINCIAL"/>
    <n v="175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blank)"/>
    <s v="99 - MULTIPROVINCIAL"/>
    <n v="1436747"/>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blank)"/>
    <s v="99 - MULTIPROVINCIAL"/>
    <n v="1000000"/>
    <n v="354550.22"/>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blank)"/>
    <s v="99 - MULTIPROVINCIAL"/>
    <n v="145000"/>
    <n v="342904.2099999999"/>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blank)"/>
    <s v="99 - MULTIPROVINCIAL"/>
    <n v="112472623"/>
    <n v="4936800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blank)"/>
    <s v="99 - MULTIPROVINCIAL"/>
    <n v="300000"/>
    <n v="4956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blank)"/>
    <s v="99 - MULTIPROVINCIAL"/>
    <n v="43353712"/>
    <n v="188348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blank)"/>
    <s v="99 - MULTIPROVINCIAL"/>
    <n v="3300000"/>
    <n v="1859868.8"/>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blank)"/>
    <s v="99 - MULTIPROVINCIAL"/>
    <n v="1564000"/>
    <n v="48793"/>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blank)"/>
    <s v="99 - MULTIPROVINCIAL"/>
    <n v="400000"/>
    <n v="1310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blank)"/>
    <s v="99 - MULTIPROVINCIAL"/>
    <n v="9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blank)"/>
    <s v="99 - MULTIPROVINCIAL"/>
    <n v="1130000"/>
    <n v="28409.68"/>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blank)"/>
    <s v="99 - MULTIPROVINCIAL"/>
    <n v="13288000"/>
    <n v="8620504.3900000006"/>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blank)"/>
    <s v="99 - MULTIPROVINCIAL"/>
    <n v="300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blank)"/>
    <s v="99 - MULTIPROVINCIAL"/>
    <n v="3013536"/>
    <n v="668615.93000000005"/>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91014000"/>
    <n v="41157303.54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blank)"/>
    <s v="99 - MULTIPROVINCIAL"/>
    <n v="6000000"/>
    <n v="178333.3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16386200"/>
    <n v="7610070.629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blank)"/>
    <s v="99 - MULTIPROVINCIAL"/>
    <n v="42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12595000"/>
    <n v="6236603.749999998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blank)"/>
    <s v="99 - MULTIPROVINCIAL"/>
    <n v="6440000"/>
    <n v="2480661.4800000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1400000"/>
    <n v="599825.9399999999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2900000"/>
    <n v="144945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5956000"/>
    <n v="2431574.099999999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blank)"/>
    <s v="99 - MULTIPROVINCIAL"/>
    <n v="1120000"/>
    <n v="346535.8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700000"/>
    <n v="3492138.7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14840300"/>
    <n v="5980825.389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blank)"/>
    <s v="99 - MULTIPROVINCIAL"/>
    <n v="200000"/>
    <n v="2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3915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blank)"/>
    <s v="99 - MULTIPROVINCIAL"/>
    <n v="350000"/>
    <n v="147141.15"/>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blank)"/>
    <s v="99 - MULTIPROVINCIAL"/>
    <n v="10302245"/>
    <n v="15348087.94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blank)"/>
    <s v="99 - MULTIPROVINCIAL"/>
    <n v="33050000"/>
    <n v="23942337.62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blank)"/>
    <s v="99 - MULTIPROVINCIAL"/>
    <n v="500000"/>
    <n v="248316.8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blank)"/>
    <s v="99 - MULTIPROVINCIAL"/>
    <n v="283300"/>
    <n v="14291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blank)"/>
    <s v="99 - MULTIPROVINCIAL"/>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blank)"/>
    <s v="99 - MULTIPROVINCIAL"/>
    <n v="603510"/>
    <n v="505753.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blank)"/>
    <s v="99 - MULTIPROVINCIAL"/>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blank)"/>
    <s v="99 - MULTIPROVINCIAL"/>
    <n v="6405000"/>
    <n v="2724435.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blank)"/>
    <s v="99 - MULTIPROVINCIAL"/>
    <n v="1765000"/>
    <n v="614870.5799999999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blank)"/>
    <s v="99 - MULTIPROVINCIAL"/>
    <n v="5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blank)"/>
    <s v="99 - MULTIPROVINCIAL"/>
    <n v="82340683"/>
    <n v="37435366.67000000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blank)"/>
    <s v="99 - MULTIPROVINCIAL"/>
    <n v="16990033"/>
    <n v="72814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80000"/>
    <n v="36225.539999999994"/>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8639283"/>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1421573"/>
    <n v="5654505.0099999998"/>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blank)"/>
    <s v="99 - MULTIPROVINCIAL"/>
    <n v="4052000"/>
    <n v="1853759.5499999998"/>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16000"/>
    <n v="240833.1200000000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blank)"/>
    <s v="99 - MULTIPROVINCIAL"/>
    <n v="1362949"/>
    <n v="1915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blank)"/>
    <s v="99 - MULTIPROVINCIAL"/>
    <n v="828735"/>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blank)"/>
    <s v="99 - MULTIPROVINCIAL"/>
    <n v="42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blank)"/>
    <s v="99 - MULTIPROVINCIAL"/>
    <n v="14800000"/>
    <n v="6988339.7199999988"/>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0"/>
    <n v="1105504.149999999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blank)"/>
    <s v="99 - MULTIPROVINCIAL"/>
    <n v="918288"/>
    <n v="171099.6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160000"/>
    <n v="467191.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137819"/>
    <n v="441722.9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430008"/>
    <n v="1716203.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419141"/>
    <n v="190869.3"/>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blank)"/>
    <s v="99 - MULTIPROVINCIAL"/>
    <n v="267500"/>
    <n v="1321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blank)"/>
    <s v="99 - MULTIPROVINCIAL"/>
    <n v="424710"/>
    <n v="160851.700000000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blank)"/>
    <s v="99 - MULTIPROVINCIAL"/>
    <n v="22948"/>
    <n v="38561.3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blank)"/>
    <s v="99 - MULTIPROVINCIAL"/>
    <n v="1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690196"/>
    <n v="172477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blank)"/>
    <s v="99 - MULTIPROVINCIAL"/>
    <n v="1807540"/>
    <n v="380935.74999999994"/>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blank)"/>
    <s v="99 - MULTIPROVINCIAL"/>
    <n v="3393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blank)"/>
    <s v="99 - MULTIPROVINCIAL"/>
    <n v="51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229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119126"/>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blank)"/>
    <s v="99 - MULTIPROVINCIAL"/>
    <n v="1767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blank)"/>
    <s v="99 - MULTIPROVINCIAL"/>
    <n v="3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blank)"/>
    <s v="99 - MULTIPROVINCIAL"/>
    <n v="6518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blank)"/>
    <s v="99 - MULTIPROVINCIAL"/>
    <n v="3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8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blank)"/>
    <s v="99 - MULTIPROVINCIAL"/>
    <n v="1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blank)"/>
    <s v="99 - MULTIPROVINCIAL"/>
    <n v="1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blank)"/>
    <s v="99 - MULTIPROVINCIAL"/>
    <n v="684323"/>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7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512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blank)"/>
    <s v="99 - MULTIPROVINCIAL"/>
    <n v="1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blank)"/>
    <s v="99 - MULTIPROVINCIAL"/>
    <n v="53990200"/>
    <n v="18976675.0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blank)"/>
    <s v="99 - MULTIPROVINCIAL"/>
    <n v="7440000"/>
    <n v="45568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7521523"/>
    <n v="2827125.090000000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blank)"/>
    <s v="99 - MULTIPROVINCIAL"/>
    <n v="2223000"/>
    <n v="1011274.8799999998"/>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600000"/>
    <n v="302882.4000000000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blank)"/>
    <s v="99 - MULTIPROVINCIAL"/>
    <n v="1550000"/>
    <n v="7282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blank)"/>
    <s v="99 - MULTIPROVINCIAL"/>
    <n v="900000"/>
    <n v="160395.0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blank)"/>
    <s v="99 - MULTIPROVINCIAL"/>
    <n v="5325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50000"/>
    <n v="395849.6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421977"/>
    <n v="2049118.5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00000"/>
    <n v="163452.20000000001"/>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blank)"/>
    <s v="99 - MULTIPROVINCIAL"/>
    <n v="450000"/>
    <n v="274509.8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blank)"/>
    <s v="99 - MULTIPROVINCIAL"/>
    <n v="300000"/>
    <n v="9345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55527.88"/>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blank)"/>
    <s v="99 - MULTIPROVINCIAL"/>
    <n v="270000"/>
    <n v="25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900000"/>
    <n v="200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blank)"/>
    <s v="99 - MULTIPROVINCIAL"/>
    <n v="1320000"/>
    <n v="397955.89999999997"/>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blank)"/>
    <s v="99 - MULTIPROVINCIAL"/>
    <n v="889751600"/>
    <n v="382816228.03999996"/>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blank)"/>
    <s v="99 - MULTIPROVINCIAL"/>
    <n v="148400000"/>
    <n v="62681069.780000001"/>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blank)"/>
    <s v="99 - MULTIPROVINCIAL"/>
    <n v="72000000"/>
    <n v="29657333.34"/>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blank)"/>
    <s v="99 - MULTIPROVINCIAL"/>
    <n v="135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blank)"/>
    <s v="99 - MULTIPROVINCIAL"/>
    <n v="108500000"/>
    <n v="54688152.979999997"/>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blank)"/>
    <s v="99 - MULTIPROVINCIAL"/>
    <n v="80802000"/>
    <n v="41469218.729999997"/>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blank)"/>
    <s v="99 - MULTIPROVINCIAL"/>
    <n v="705339963"/>
    <n v="217255398.68000001"/>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blank)"/>
    <s v="99 - MULTIPROVINCIAL"/>
    <n v="555728799"/>
    <n v="152016542.74000001"/>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blank)"/>
    <s v="99 - MULTIPROVINCIAL"/>
    <n v="13200000"/>
    <n v="5328857.540000001"/>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blank)"/>
    <s v="99 - MULTIPROVINCIAL"/>
    <n v="281715400"/>
    <n v="92619827.440000013"/>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blank)"/>
    <s v="99 - MULTIPROVINCIAL"/>
    <n v="42300000"/>
    <n v="26065505.209999997"/>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blank)"/>
    <s v="99 - MULTIPROVINCIAL"/>
    <n v="39186000"/>
    <n v="951185.59"/>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blank)"/>
    <s v="99 - MULTIPROVINCIAL"/>
    <n v="166063000"/>
    <n v="5286527.9799999995"/>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blank)"/>
    <s v="99 - MULTIPROVINCIAL"/>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blank)"/>
    <s v="99 - MULTIPROVINCIAL"/>
    <n v="27300000"/>
    <n v="11921953.82"/>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blank)"/>
    <s v="99 - MULTIPROVINCIAL"/>
    <n v="3279000"/>
    <n v="460680"/>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blank)"/>
    <s v="99 - MULTIPROVINCIAL"/>
    <n v="20644099"/>
    <n v="999456.66"/>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blank)"/>
    <s v="99 - MULTIPROVINCIAL"/>
    <n v="8120000"/>
    <n v="82495.509999999995"/>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blank)"/>
    <s v="99 - MULTIPROVINCIAL"/>
    <n v="500000"/>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blank)"/>
    <s v="99 - MULTIPROVINCIAL"/>
    <n v="4015000"/>
    <n v="0"/>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blank)"/>
    <s v="99 - MULTIPROVINCIAL"/>
    <n v="3520000"/>
    <n v="69624.00999999998"/>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blank)"/>
    <s v="99 - MULTIPROVINCIAL"/>
    <n v="46637000"/>
    <n v="15011246.689999999"/>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blank)"/>
    <s v="99 - MULTIPROVINCIAL"/>
    <n v="117679400"/>
    <n v="2766871.05"/>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blank)"/>
    <s v="99 - MULTIPROVINCIAL"/>
    <n v="350700000"/>
    <n v="131004094.31999999"/>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blank)"/>
    <s v="99 - MULTIPROVINCIAL"/>
    <n v="22700000"/>
    <n v="9744431.6700000018"/>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blank)"/>
    <s v="99 - MULTIPROVINCIAL"/>
    <n v="2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blank)"/>
    <s v="99 - MULTIPROVINCIAL"/>
    <n v="19500000"/>
    <n v="8567753.7499999981"/>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blank)"/>
    <s v="99 - MULTIPROVINCIAL"/>
    <n v="4350000"/>
    <n v="1061752.0900000001"/>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blank)"/>
    <s v="99 - MULTIPROVINCIAL"/>
    <n v="6000000"/>
    <n v="131819.76"/>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blank)"/>
    <s v="99 - MULTIPROVINCIAL"/>
    <n v="20500000"/>
    <n v="6753243.2999999998"/>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blank)"/>
    <s v="99 - MULTIPROVINCIAL"/>
    <n v="4500000"/>
    <n v="215270.29"/>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blank)"/>
    <s v="99 - MULTIPROVINCIAL"/>
    <n v="21600000"/>
    <n v="5286532.3000000007"/>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blank)"/>
    <s v="99 - MULTIPROVINCIAL"/>
    <n v="33000000"/>
    <n v="13711291.339999998"/>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blank)"/>
    <s v="99 - MULTIPROVINCIAL"/>
    <n v="45600000"/>
    <n v="14394084.780000001"/>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blank)"/>
    <s v="99 - MULTIPROVINCIAL"/>
    <n v="26200000"/>
    <n v="879363.65000000014"/>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blank)"/>
    <s v="99 - MULTIPROVINCIAL"/>
    <n v="12300000"/>
    <n v="3435167.26"/>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blank)"/>
    <s v="99 - MULTIPROVINCIAL"/>
    <n v="4100000"/>
    <n v="478714.98000000004"/>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blank)"/>
    <s v="99 - MULTIPROVINCIAL"/>
    <n v="3300000"/>
    <n v="1676544"/>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blank)"/>
    <s v="99 - MULTIPROVINCIAL"/>
    <n v="1200000"/>
    <n v="149482.44999999998"/>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blank)"/>
    <s v="99 - MULTIPROVINCIAL"/>
    <n v="80000"/>
    <n v="54082"/>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blank)"/>
    <s v="99 - MULTIPROVINCIAL"/>
    <n v="2100000"/>
    <n v="401138.05000000005"/>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blank)"/>
    <s v="99 - MULTIPROVINCIAL"/>
    <n v="4700000"/>
    <n v="526967.93999999994"/>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blank)"/>
    <s v="99 - MULTIPROVINCIAL"/>
    <n v="20800000"/>
    <n v="44732.3"/>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blank)"/>
    <s v="99 - MULTIPROVINCIAL"/>
    <n v="32250000"/>
    <n v="2513498.320000000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blank)"/>
    <s v="99 - MULTIPROVINCIAL"/>
    <n v="3911642137"/>
    <n v="230881894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blank)"/>
    <s v="99 - MULTIPROVINCIAL"/>
    <n v="700000"/>
    <n v="349999.9800000000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blank)"/>
    <s v="99 - MULTIPROVINCIAL"/>
    <n v="955137472"/>
    <n v="71393434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blank)"/>
    <s v="99 - MULTIPROVINCIAL"/>
    <n v="285382184"/>
    <n v="142691092.00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blank)"/>
    <s v="99 - MULTIPROVINCIAL"/>
    <n v="37236257"/>
    <n v="1861812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blank)"/>
    <s v="99 - MULTIPROVINCIAL"/>
    <n v="6000000"/>
    <n v="3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blank)"/>
    <s v="99 - MULTIPROVINCIAL"/>
    <n v="827332947"/>
    <n v="43299895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blank)"/>
    <s v="99 - MULTIPROVINCIAL"/>
    <n v="372897196"/>
    <n v="186448597.979999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blank)"/>
    <s v="99 - MULTIPROVINCIAL"/>
    <n v="7800000"/>
    <n v="39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blank)"/>
    <s v="99 - MULTIPROVINCIAL"/>
    <n v="37480169"/>
    <n v="18740084.52000000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blank)"/>
    <s v="99 - MULTIPROVINCIAL"/>
    <n v="12000000"/>
    <n v="6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blank)"/>
    <s v="99 - MULTIPROVINCIAL"/>
    <n v="13400000"/>
    <n v="6700000.020000000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blank)"/>
    <s v="99 - MULTIPROVINCIAL"/>
    <n v="133410000"/>
    <n v="667012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blank)"/>
    <s v="99 - MULTIPROVINCIAL"/>
    <n v="27916000"/>
    <n v="1395800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blank)"/>
    <s v="99 - MULTIPROVINCIAL"/>
    <n v="115837602"/>
    <n v="579158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2059120"/>
    <n v="3211482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blank)"/>
    <s v="99 - MULTIPROVINCIAL"/>
    <n v="9873800"/>
    <n v="4927782.760000001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78682987"/>
    <n v="3829712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blank)"/>
    <s v="99 - MULTIPROVINCIAL"/>
    <n v="68867353"/>
    <n v="32988638.09999999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blank)"/>
    <s v="99 - MULTIPROVINCIAL"/>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blank)"/>
    <s v="99 - MULTIPROVINCIAL"/>
    <n v="12510679"/>
    <n v="5212782.900000000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blank)"/>
    <s v="99 - MULTIPROVINCIAL"/>
    <n v="0"/>
    <n v="15011237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blank)"/>
    <s v="99 - MULTIPROVINCIAL"/>
    <n v="461802648"/>
    <n v="169809317.3799999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blank)"/>
    <s v="99 - MULTIPROVINCIAL"/>
    <n v="6880000"/>
    <n v="2866666.699999999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blank)"/>
    <s v="99 - MULTIPROVINCIAL"/>
    <n v="34743946"/>
    <n v="14469185.8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blank)"/>
    <s v="99 - MULTIPROVINCIAL"/>
    <n v="1275866"/>
    <n v="531610.8000000000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blank)"/>
    <s v="99 - MULTIPROVINCIAL"/>
    <n v="15762449"/>
    <n v="6565603.76999999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blank)"/>
    <s v="99 - MULTIPROVINCIAL"/>
    <n v="14811653"/>
    <n v="6163463.759999999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blank)"/>
    <s v="99 - MULTIPROVINCIAL"/>
    <n v="377340775"/>
    <n v="157204072.9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blank)"/>
    <s v="99 - MULTIPROVINCIAL"/>
    <n v="485385110"/>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blank)"/>
    <s v="99 - MULTIPROVINCIAL"/>
    <n v="230000369"/>
    <n v="95460953.039999962"/>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blank)"/>
    <s v="99 - MULTIPROVINCIAL"/>
    <n v="1504661602"/>
    <n v="731632921"/>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blank)"/>
    <s v="99 - MULTIPROVINCIAL"/>
    <n v="0"/>
    <n v="1084500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blank)"/>
    <s v="99 - MULTIPROVINCIAL"/>
    <n v="0"/>
    <n v="9852875"/>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blank)"/>
    <s v="99 - MULTIPROVINCIAL"/>
    <n v="8714088"/>
    <n v="4357044"/>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blank)"/>
    <s v="99 - MULTIPROVINCIAL"/>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blank)"/>
    <s v="99 - MULTIPROVINCIAL"/>
    <n v="69484140"/>
    <n v="34742070"/>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263952375"/>
    <n v="131976186"/>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0"/>
    <n v="4110913"/>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36811195"/>
    <n v="127769640.31000002"/>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7880434"/>
    <n v="25766431.399999999"/>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25468409"/>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4779823"/>
    <n v="18991864.36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24050000"/>
    <n v="11852049.20999999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6850000"/>
    <n v="1712378.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blank)"/>
    <s v="99 - MULTIPROVINCIAL"/>
    <n v="0"/>
    <n v="4425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blank)"/>
    <s v="99 - MULTIPROVINCIAL"/>
    <n v="4900000"/>
    <n v="2106711.63"/>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3450000"/>
    <n v="942019.8200000000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38000830"/>
    <n v="12493578.54000000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blank)"/>
    <s v="99 - MULTIPROVINCIAL"/>
    <n v="4550000"/>
    <n v="2398198.96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9050000"/>
    <n v="1849297.90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blank)"/>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1766576"/>
    <n v="9795176.369999999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333701.40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3700000"/>
    <n v="7114038.409999999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blank)"/>
    <s v="99 - MULTIPROVINCIAL"/>
    <n v="0"/>
    <n v="229272.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3900000"/>
    <n v="1027898.8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50000"/>
    <n v="22229.24"/>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1520000"/>
    <n v="1150906.7600000002"/>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blank)"/>
    <s v="99 - MULTIPROVINCIAL"/>
    <n v="125000"/>
    <n v="3999.7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900000"/>
    <n v="7212.7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blank)"/>
    <s v="99 - MULTIPROVINCIAL"/>
    <n v="230000"/>
    <n v="17629.47"/>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blank)"/>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8200000"/>
    <n v="3537584.8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27750000"/>
    <n v="3677341.29"/>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blank)"/>
    <s v="99 - MULTIPROVINCIAL"/>
    <n v="0"/>
    <n v="3419.99"/>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300000"/>
    <n v="88635.7"/>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blank)"/>
    <s v="99 - MULTIPROVINCIAL"/>
    <n v="6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2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54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blank)"/>
    <s v="99 - MULTIPROVINCIAL"/>
    <n v="0"/>
    <n v="307673.2"/>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1360000"/>
    <n v="503568"/>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70 - DONACION EXTERNA"/>
    <s v="(blank)"/>
    <s v="99 - MULTIPROVINCIAL"/>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blank)"/>
    <s v="99 - MULTIPROVINCIAL"/>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20000"/>
    <n v="894086"/>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blank)"/>
    <s v="99 - MULTIPROVINCIAL"/>
    <n v="10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blank)"/>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blank)"/>
    <s v="99 - MULTIPROVINCIAL"/>
    <n v="47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99 - MULTIPROVINCIAL"/>
    <n v="13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blank)"/>
    <s v="99 - MULTIPROVINCIAL"/>
    <n v="51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blank)"/>
    <s v="99 - MULTIPROVINCIAL"/>
    <n v="4800000"/>
    <n v="649826"/>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800000"/>
    <n v="105033.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blank)"/>
    <s v="99 - MULTIPROVINCIAL"/>
    <n v="500000"/>
    <n v="138768"/>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500000"/>
    <n v="14000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blank)"/>
    <s v="99 - MULTIPROVINCIAL"/>
    <n v="900000"/>
    <n v="412147.18"/>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blank)"/>
    <s v="99 - MULTIPROVINCIAL"/>
    <n v="900000"/>
    <n v="22066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blank)"/>
    <s v="99 - MULTIPROVINCIAL"/>
    <n v="40000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blank)"/>
    <s v="99 - MULTIPROVINCIAL"/>
    <n v="20000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blank)"/>
    <s v="99 - MULTIPROVINCIAL"/>
    <n v="650000"/>
    <n v="0"/>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blank)"/>
    <s v="99 - MULTIPROVINCIAL"/>
    <n v="1200000"/>
    <n v="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blank)"/>
    <s v="99 - MULTIPROVINCIAL"/>
    <n v="1650000"/>
    <n v="439426.09"/>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blank)"/>
    <s v="99 - MULTIPROVINCIAL"/>
    <n v="480000"/>
    <n v="0"/>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blank)"/>
    <s v="99 - MULTIPROVINCIAL"/>
    <n v="510000"/>
    <n v="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blank)"/>
    <s v="99 - MULTIPROVINCIAL"/>
    <n v="21796762"/>
    <n v="8012789.0200000014"/>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blank)"/>
    <s v="99 - MULTIPROVINCIAL"/>
    <n v="5210000"/>
    <n v="2004212.25"/>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blank)"/>
    <s v="99 - MULTIPROVINCIAL"/>
    <n v="8651020"/>
    <n v="1300030.6100000001"/>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blank)"/>
    <s v="99 - MULTIPROVINCIAL"/>
    <n v="50000"/>
    <n v="0"/>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blank)"/>
    <s v="99 - MULTIPROVINCIAL"/>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blank)"/>
    <s v="99 - MULTIPROVINCIAL"/>
    <n v="24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blank)"/>
    <s v="99 - MULTIPROVINCIAL"/>
    <n v="11000000"/>
    <n v="4246749.2600000007"/>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3300000"/>
    <n v="2347715.82000000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blank)"/>
    <s v="99 - MULTIPROVINCIAL"/>
    <n v="1700000"/>
    <n v="2090977.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blank)"/>
    <s v="99 - MULTIPROVINCIAL"/>
    <n v="1450000"/>
    <n v="3159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blank)"/>
    <s v="99 - MULTIPROVINCIAL"/>
    <n v="31165000"/>
    <n v="7677965.649999999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blank)"/>
    <s v="99 - MULTIPROVINCIAL"/>
    <n v="0"/>
    <n v="16338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blank)"/>
    <s v="99 - MULTIPROVINCIAL"/>
    <n v="5800000"/>
    <n v="6775394.1699999981"/>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blank)"/>
    <s v="99 - MULTIPROVINCIAL"/>
    <n v="5600000"/>
    <n v="2212120.710000000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4700000"/>
    <n v="1040668.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7175000"/>
    <n v="1700259.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5300000"/>
    <n v="4509905.4000000004"/>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blank)"/>
    <s v="99 - MULTIPROVINCIAL"/>
    <n v="3600000"/>
    <n v="340712.42000000004"/>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blank)"/>
    <s v="99 - MULTIPROVINCIAL"/>
    <n v="1225000"/>
    <n v="298938.37"/>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blank)"/>
    <s v="99 - MULTIPROVINCIAL"/>
    <n v="500000"/>
    <n v="207353.81999999998"/>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blank)"/>
    <s v="99 - MULTIPROVINCIAL"/>
    <n v="1700000"/>
    <n v="668934.6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blank)"/>
    <s v="99 - MULTIPROVINCIAL"/>
    <n v="450000"/>
    <n v="166059.60999999999"/>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8050000"/>
    <n v="3322419.3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blank)"/>
    <s v="99 - MULTIPROVINCIAL"/>
    <n v="6484827"/>
    <n v="1122972.18"/>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55000"/>
    <n v="55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70000"/>
    <n v="11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7698"/>
    <n v="82506.91"/>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blank)"/>
    <s v="99 - MULTIPROVINCIAL"/>
    <n v="747108590"/>
    <n v="302694916.11000001"/>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blank)"/>
    <s v="99 - MULTIPROVINCIAL"/>
    <n v="155872090"/>
    <n v="67971001.700000003"/>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blank)"/>
    <s v="99 - MULTIPROVINCIAL"/>
    <n v="46706071"/>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blank)"/>
    <s v="99 - MULTIPROVINCIAL"/>
    <n v="96273387"/>
    <n v="44367408.230000004"/>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blank)"/>
    <s v="99 - MULTIPROVINCIAL"/>
    <n v="122490444"/>
    <n v="44829099.450000003"/>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blank)"/>
    <s v="99 - MULTIPROVINCIAL"/>
    <n v="23100000"/>
    <n v="2015582.5899999999"/>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blank)"/>
    <s v="99 - MULTIPROVINCIAL"/>
    <n v="13000000"/>
    <n v="3028298.9699999997"/>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blank)"/>
    <s v="99 - MULTIPROVINCIAL"/>
    <n v="6150000"/>
    <n v="1137881.8399999999"/>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blank)"/>
    <s v="99 - MULTIPROVINCIAL"/>
    <n v="12310000"/>
    <n v="2143362.4700000002"/>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blank)"/>
    <s v="99 - MULTIPROVINCIAL"/>
    <n v="20305727"/>
    <n v="4727926.43"/>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70 - DONACION EXTERNA"/>
    <s v="(blank)"/>
    <s v="99 - MULTIPROVINCIAL"/>
    <n v="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56320000"/>
    <n v="916624.83000000007"/>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14226709"/>
    <n v="4178100.96"/>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blank)"/>
    <s v="99 - MULTIPROVINCIAL"/>
    <n v="64500000"/>
    <n v="11733348.880000001"/>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70 - DONACION EXTERNA"/>
    <s v="(blank)"/>
    <s v="99 - MULTIPROVINCIAL"/>
    <n v="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blank)"/>
    <s v="99 - MULTIPROVINCIAL"/>
    <n v="2010000"/>
    <n v="595501.91999999993"/>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blank)"/>
    <s v="99 - MULTIPROVINCIAL"/>
    <n v="1400000"/>
    <n v="496473.2"/>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blank)"/>
    <s v="99 - MULTIPROVINCIAL"/>
    <n v="3620000"/>
    <n v="231022.39999999997"/>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blank)"/>
    <s v="99 - MULTIPROVINCIAL"/>
    <n v="100000"/>
    <n v="33754.400000000001"/>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blank)"/>
    <s v="99 - MULTIPROVINCIAL"/>
    <n v="95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860000"/>
    <n v="7461.51"/>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29487600"/>
    <n v="6015958.6100000003"/>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blank)"/>
    <s v="99 - MULTIPROVINCIAL"/>
    <n v="13110000"/>
    <n v="897197.05999999994"/>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70 - DONACION EXTERNA"/>
    <s v="(blank)"/>
    <s v="99 - MULTIPROVINCIAL"/>
    <n v="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blank)"/>
    <s v="99 - MULTIPROVINCIAL"/>
    <n v="88608607"/>
    <n v="39207763.75"/>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blank)"/>
    <s v="99 - MULTIPROVINCIAL"/>
    <n v="13819510"/>
    <n v="6726084.8899999997"/>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blank)"/>
    <s v="99 - MULTIPROVINCIAL"/>
    <n v="11439052"/>
    <n v="5413274.0199999996"/>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blank)"/>
    <s v="99 - MULTIPROVINCIAL"/>
    <n v="250000"/>
    <n v="129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blank)"/>
    <s v="99 - MULTIPROVINCIAL"/>
    <n v="360000"/>
    <n v="175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blank)"/>
    <s v="99 - MULTIPROVINCIAL"/>
    <n v="1100000"/>
    <n v="114648.7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blank)"/>
    <s v="99 - MULTIPROVINCIAL"/>
    <n v="1350000"/>
    <n v="771667.19"/>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60000"/>
    <n v="13876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3027492"/>
    <n v="50976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210000"/>
    <n v="43846.31"/>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blank)"/>
    <s v="99 - MULTIPROVINCIAL"/>
    <n v="150000"/>
    <n v="5782.8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350000"/>
    <n v="150958.16"/>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blank)"/>
    <s v="99 - MULTIPROVINCIAL"/>
    <n v="460306"/>
    <n v="80542.58"/>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blank)"/>
    <s v="99 - MULTIPROVINCIAL"/>
    <n v="56207120"/>
    <n v="23869989.370000001"/>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blank)"/>
    <s v="99 - MULTIPROVINCIAL"/>
    <n v="41961617"/>
    <n v="17893071.039999999"/>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blank)"/>
    <s v="99 - MULTIPROVINCIAL"/>
    <n v="24555100"/>
    <n v="8330652.8200000003"/>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blank)"/>
    <s v="99 - MULTIPROVINCIAL"/>
    <n v="825362"/>
    <n v="681929.3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blank)"/>
    <s v="99 - MULTIPROVINCIAL"/>
    <n v="104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blank)"/>
    <s v="99 - MULTIPROVINCIAL"/>
    <n v="7528200"/>
    <n v="3615929.0099999993"/>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blank)"/>
    <s v="99 - MULTIPROVINCIAL"/>
    <n v="6003131"/>
    <n v="2739014.2399999993"/>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blank)"/>
    <s v="99 - MULTIPROVINCIAL"/>
    <n v="29782000"/>
    <n v="11209262.550000001"/>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blank)"/>
    <s v="99 - MULTIPROVINCIAL"/>
    <n v="1010000"/>
    <n v="82806.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blank)"/>
    <s v="99 - MULTIPROVINCIAL"/>
    <n v="1911000"/>
    <n v="717465.13000000012"/>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blank)"/>
    <s v="99 - MULTIPROVINCIAL"/>
    <n v="3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blank)"/>
    <s v="99 - MULTIPROVINCIAL"/>
    <n v="2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blank)"/>
    <s v="99 - MULTIPROVINCIAL"/>
    <n v="25382871"/>
    <n v="276632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blank)"/>
    <s v="99 - MULTIPROVINCIAL"/>
    <n v="579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6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blank)"/>
    <s v="99 - MULTIPROVINCIAL"/>
    <n v="1700000"/>
    <n v="131083.2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40 - TRANSFERENCIAS"/>
    <s v="(blank)"/>
    <s v="99 - MULTIPROVINCIAL"/>
    <n v="0"/>
    <n v="147946.7999999999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blank)"/>
    <s v="99 - MULTIPROVINCIAL"/>
    <n v="1260000"/>
    <n v="569596.5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blank)"/>
    <s v="99 - MULTIPROVINCIAL"/>
    <n v="251000"/>
    <n v="19824"/>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blank)"/>
    <s v="99 - MULTIPROVINCIAL"/>
    <n v="661000"/>
    <n v="95230.720000000001"/>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blank)"/>
    <s v="99 - MULTIPROVINCIAL"/>
    <n v="2005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blank)"/>
    <s v="99 - MULTIPROVINCIAL"/>
    <n v="100000"/>
    <n v="19118.5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blank)"/>
    <s v="99 - MULTIPROVINCIAL"/>
    <n v="50500"/>
    <n v="3304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blank)"/>
    <s v="99 - MULTIPROVINCIAL"/>
    <n v="80000"/>
    <n v="1732.4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blank)"/>
    <s v="99 - MULTIPROVINCIAL"/>
    <n v="4405000"/>
    <n v="1771513.24"/>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35000"/>
    <n v="3628.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blank)"/>
    <s v="99 - MULTIPROVINCIAL"/>
    <n v="3889000"/>
    <n v="1175713.899999999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blank)"/>
    <s v="99 - MULTIPROVINCIAL"/>
    <n v="145000"/>
    <n v="11965.2"/>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blank)"/>
    <s v="99 - MULTIPROVINCIAL"/>
    <n v="479816671"/>
    <n v="191845037.27000001"/>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blank)"/>
    <s v="99 - MULTIPROVINCIAL"/>
    <n v="75046735"/>
    <n v="34865944.07"/>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blank)"/>
    <s v="99 - MULTIPROVINCIAL"/>
    <n v="300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blank)"/>
    <s v="99 - MULTIPROVINCIAL"/>
    <n v="67362096"/>
    <n v="29220321.069999993"/>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blank)"/>
    <s v="99 - MULTIPROVINCIAL"/>
    <n v="32720000"/>
    <n v="17809077.749999996"/>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blank)"/>
    <s v="99 - MULTIPROVINCIAL"/>
    <n v="130000"/>
    <n v="1106331.509999999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blank)"/>
    <s v="99 - MULTIPROVINCIAL"/>
    <n v="700000"/>
    <n v="293595.9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2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blank)"/>
    <s v="99 - MULTIPROVINCIAL"/>
    <n v="0"/>
    <n v="378437.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blank)"/>
    <s v="99 - MULTIPROVINCIAL"/>
    <n v="3000000"/>
    <n v="549604.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blank)"/>
    <s v="99 - MULTIPROVINCIAL"/>
    <n v="0"/>
    <n v="27707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blank)"/>
    <s v="99 - MULTIPROVINCIAL"/>
    <n v="1107869"/>
    <n v="369966.1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blank)"/>
    <s v="99 - MULTIPROVINCIAL"/>
    <n v="2600000"/>
    <n v="156329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blank)"/>
    <s v="99 - MULTIPROVINCIAL"/>
    <n v="14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blank)"/>
    <s v="99 - MULTIPROVINCIAL"/>
    <n v="5450000"/>
    <n v="1889021.4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2600000"/>
    <n v="674757.3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1015399.3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250000"/>
    <n v="3614153.2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1730000"/>
    <n v="973259.5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blank)"/>
    <s v="99 - MULTIPROVINCIAL"/>
    <n v="4809000"/>
    <n v="1568194.5300000003"/>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140265.2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blank)"/>
    <s v="99 - MULTIPROVINCIAL"/>
    <n v="1000000"/>
    <n v="517579.89"/>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34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blank)"/>
    <s v="99 - MULTIPROVINCIAL"/>
    <n v="0"/>
    <n v="39690.93"/>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blank)"/>
    <s v="99 - MULTIPROVINCIAL"/>
    <n v="240000"/>
    <n v="33042.3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blank)"/>
    <s v="99 - MULTIPROVINCIAL"/>
    <n v="750000"/>
    <n v="178843.97"/>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blank)"/>
    <s v="99 - MULTIPROVINCIAL"/>
    <n v="370000"/>
    <n v="204367.7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blank)"/>
    <s v="99 - MULTIPROVINCIAL"/>
    <n v="60000"/>
    <n v="22089.4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blank)"/>
    <s v="99 - MULTIPROVINCIAL"/>
    <n v="450000"/>
    <n v="13971.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10498.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590000"/>
    <n v="18776.1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0500000"/>
    <n v="1757754.1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510000"/>
    <n v="48493.279999999999"/>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blank)"/>
    <s v="99 - MULTIPROVINCIAL"/>
    <n v="2652931"/>
    <n v="697677.2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blank)"/>
    <s v="99 - MULTIPROVINCIAL"/>
    <n v="1280000"/>
    <n v="681814.41999999993"/>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blank)"/>
    <s v="99 - MULTIPROVINCIAL"/>
    <n v="193062831"/>
    <n v="80482973.730000004"/>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blank)"/>
    <s v="99 - MULTIPROVINCIAL"/>
    <n v="32245127"/>
    <n v="15125347.82"/>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blank)"/>
    <s v="99 - MULTIPROVINCIAL"/>
    <n v="14821133"/>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blank)"/>
    <s v="99 - MULTIPROVINCIAL"/>
    <n v="27099285"/>
    <n v="12260407.550000001"/>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blank)"/>
    <s v="99 - MULTIPROVINCIAL"/>
    <n v="50050000"/>
    <n v="22897931.849999998"/>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blank)"/>
    <s v="99 - MULTIPROVINCIAL"/>
    <n v="3000000"/>
    <n v="2079556.8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blank)"/>
    <s v="99 - MULTIPROVINCIAL"/>
    <n v="0"/>
    <n v="18275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blank)"/>
    <s v="99 - MULTIPROVINCIAL"/>
    <n v="0"/>
    <n v="2537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blank)"/>
    <s v="99 - MULTIPROVINCIAL"/>
    <n v="800000"/>
    <n v="599114.88"/>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6 - SEGUR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0500000"/>
    <n v="21358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242276.2"/>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500000"/>
    <n v="2690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blank)"/>
    <s v="99 - MULTIPROVINCIAL"/>
    <n v="3000000"/>
    <n v="440951.2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0"/>
    <n v="247892.17"/>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blank)"/>
    <s v="99 - MULTIPROVINCIAL"/>
    <n v="0"/>
    <n v="1694.15"/>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blank)"/>
    <s v="99 - MULTIPROVINCIAL"/>
    <n v="0"/>
    <n v="355736.95999999996"/>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7762.51"/>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0"/>
    <n v="786.13"/>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6100000"/>
    <n v="1318268.139999999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0"/>
    <n v="166667.5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blank)"/>
    <s v="99 - MULTIPROVINCIAL"/>
    <n v="2621616"/>
    <n v="101217.1599999999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blank)"/>
    <s v="99 - MULTIPROVINCIAL"/>
    <n v="0"/>
    <n v="202309.78999999998"/>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30000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blank)"/>
    <s v="99 - MULTIPROVINCIAL"/>
    <n v="252147546"/>
    <n v="123713811.78"/>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blank)"/>
    <s v="99 - MULTIPROVINCIAL"/>
    <n v="55688246"/>
    <n v="23649643.050000001"/>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blank)"/>
    <s v="99 - MULTIPROVINCIAL"/>
    <n v="360000"/>
    <n v="0"/>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blank)"/>
    <s v="99 - MULTIPROVINCIAL"/>
    <n v="500000"/>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blank)"/>
    <s v="99 - MULTIPROVINCIAL"/>
    <n v="34801260"/>
    <n v="17495184.509999998"/>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blank)"/>
    <s v="99 - MULTIPROVINCIAL"/>
    <n v="19750200"/>
    <n v="9478770.1699999999"/>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blank)"/>
    <s v="99 - MULTIPROVINCIAL"/>
    <n v="4013220"/>
    <n v="493756.2"/>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blank)"/>
    <s v="99 - MULTIPROVINCIAL"/>
    <n v="5000000"/>
    <n v="3454606.52"/>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blank)"/>
    <s v="99 - MULTIPROVINCIAL"/>
    <n v="1285416"/>
    <n v="953956.73"/>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blank)"/>
    <s v="99 - MULTIPROVINCIAL"/>
    <n v="19484495"/>
    <n v="6074430"/>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blank)"/>
    <s v="99 - MULTIPROVINCIAL"/>
    <n v="395678"/>
    <n v="12036919.77"/>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blank)"/>
    <s v="99 - MULTIPROVINCIAL"/>
    <n v="7420000"/>
    <n v="1407259.0699999998"/>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blank)"/>
    <s v="99 - MULTIPROVINCIAL"/>
    <n v="50897616"/>
    <n v="8216610.169999999"/>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blank)"/>
    <s v="99 - MULTIPROVINCIAL"/>
    <n v="46512003"/>
    <n v="0"/>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blank)"/>
    <s v="99 - MULTIPROVINCIAL"/>
    <n v="384000"/>
    <n v="634869.86"/>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blank)"/>
    <s v="99 - MULTIPROVINCIAL"/>
    <n v="660000"/>
    <n v="422237.04000000004"/>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blank)"/>
    <s v="99 - MULTIPROVINCIAL"/>
    <n v="844000"/>
    <n v="115960.45"/>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blank)"/>
    <s v="99 - MULTIPROVINCIAL"/>
    <n v="15000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blank)"/>
    <s v="99 - MULTIPROVINCIAL"/>
    <n v="275247"/>
    <n v="149691.07"/>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blank)"/>
    <s v="99 - MULTIPROVINCIAL"/>
    <n v="120480"/>
    <n v="396734.01"/>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blank)"/>
    <s v="99 - MULTIPROVINCIAL"/>
    <n v="12557876"/>
    <n v="66295.13"/>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blank)"/>
    <s v="99 - MULTIPROVINCIAL"/>
    <n v="44426453"/>
    <n v="1583495.9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5513508"/>
    <n v="2858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468207"/>
    <n v="1068055.5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389447"/>
    <n v="208534.66"/>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856577"/>
    <n v="21181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blank)"/>
    <s v="99 - MULTIPROVINCIAL"/>
    <n v="97614162"/>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blank)"/>
    <s v="99 - MULTIPROVINCIAL"/>
    <n v="4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blank)"/>
    <s v="99 - MULTIPROVINCIAL"/>
    <n v="14974014"/>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4 - TRANSPORTE Y ALMACENAJE"/>
    <s v="N"/>
    <s v="00 - N/A"/>
    <s v="10 - FONDO GENERAL"/>
    <s v="(blank)"/>
    <s v="99 - MULTIPROVINCIAL"/>
    <n v="0"/>
    <n v="45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blank)"/>
    <s v="99 - MULTIPROVINCIAL"/>
    <n v="0"/>
    <n v="248000.0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blank)"/>
    <s v="99 - MULTIPROVINCIAL"/>
    <n v="0"/>
    <n v="2515373.0100000002"/>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blank)"/>
    <s v="99 - MULTIPROVINCIAL"/>
    <n v="2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blank)"/>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blank)"/>
    <s v="99 - MULTIPROVINCIAL"/>
    <n v="0"/>
    <n v="507412.5"/>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blank)"/>
    <s v="99 - MULTIPROVINCIAL"/>
    <n v="5000000"/>
    <n v="5269064.16"/>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blank)"/>
    <s v="99 - MULTIPROVINCIAL"/>
    <n v="10000000"/>
    <n v="7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blank)"/>
    <s v="99 - MULTIPROVINCIAL"/>
    <n v="5000000"/>
    <n v="944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blank)"/>
    <s v="99 - MULTIPROVINCIAL"/>
    <n v="2000000"/>
    <n v="683513.9199999999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blank)"/>
    <s v="99 - MULTIPROVINCIAL"/>
    <n v="0"/>
    <n v="114938.14"/>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blank)"/>
    <s v="99 - MULTIPROVINCIAL"/>
    <n v="3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blank)"/>
    <s v="99 - MULTIPROVINCIAL"/>
    <n v="0"/>
    <n v="2377972.4500000002"/>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blank)"/>
    <s v="99 - MULTIPROVINCIAL"/>
    <n v="238585956"/>
    <n v="102257628.81999999"/>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blank)"/>
    <s v="99 - MULTIPROVINCIAL"/>
    <n v="6132000"/>
    <n v="124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blank)"/>
    <s v="99 - MULTIPROVINCIAL"/>
    <n v="1741353"/>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blank)"/>
    <s v="99 - MULTIPROVINCIAL"/>
    <n v="1907197"/>
    <n v="857713.38000000035"/>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blank)"/>
    <s v="99 - MULTIPROVINCIAL"/>
    <n v="940648"/>
    <n v="186830.74"/>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blank)"/>
    <s v="99 - MULTIPROVINCIAL"/>
    <n v="10000000"/>
    <n v="200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blank)"/>
    <s v="99 - MULTIPROVINCIAL"/>
    <n v="23879728"/>
    <n v="6527466.5700000012"/>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blank)"/>
    <s v="99 - MULTIPROVINCIAL"/>
    <n v="35139400"/>
    <n v="10360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blank)"/>
    <s v="99 - MULTIPROVINCIAL"/>
    <n v="8001206"/>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blank)"/>
    <s v="99 - MULTIPROVINCIAL"/>
    <n v="7111407"/>
    <n v="1000420.1500000001"/>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blank)"/>
    <s v="99 - MULTIPROVINCIAL"/>
    <n v="5390384"/>
    <n v="1573777.4"/>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blank)"/>
    <s v="99 - MULTIPROVINCIAL"/>
    <n v="0"/>
    <n v="1725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blank)"/>
    <s v="99 - MULTIPROVINCIAL"/>
    <n v="1000000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blank)"/>
    <s v="99 - MULTIPROVINCIAL"/>
    <n v="0"/>
    <n v="117192.3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blank)"/>
    <s v="99 - MULTIPROVINCIAL"/>
    <n v="0"/>
    <n v="1077493.65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blank)"/>
    <s v="99 - MULTIPROVINCIAL"/>
    <n v="57497244"/>
    <n v="25242333.52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blank)"/>
    <s v="99 - MULTIPROVINCIAL"/>
    <n v="0"/>
    <n v="6587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blank)"/>
    <s v="99 - MULTIPROVINCIAL"/>
    <n v="11487525"/>
    <n v="4639569.4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blank)"/>
    <s v="99 - MULTIPROVINCIAL"/>
    <n v="10669119"/>
    <n v="3682904.30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blank)"/>
    <s v="99 - MULTIPROVINCIAL"/>
    <n v="0"/>
    <n v="1009347.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blank)"/>
    <s v="99 - MULTIPROVINCIAL"/>
    <n v="0"/>
    <n v="1048837.1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blank)"/>
    <s v="99 - MULTIPROVINCIAL"/>
    <n v="0"/>
    <n v="2629078.18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blank)"/>
    <s v="99 - MULTIPROVINCIAL"/>
    <n v="0"/>
    <n v="3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blank)"/>
    <s v="99 - MULTIPROVINCIAL"/>
    <n v="1422488"/>
    <n v="163624.29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blank)"/>
    <s v="99 - MULTIPROVINCIAL"/>
    <n v="0"/>
    <n v="421925.2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blank)"/>
    <s v="99 - MULTIPROVINCIAL"/>
    <n v="0"/>
    <n v="184370.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blank)"/>
    <s v="99 - MULTIPROVINCIAL"/>
    <n v="7430830"/>
    <n v="276631.4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blank)"/>
    <s v="99 - MULTIPROVINCIAL"/>
    <n v="1467776"/>
    <n v="458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blank)"/>
    <s v="99 - MULTIPROVINCIAL"/>
    <n v="0"/>
    <n v="396603.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blank)"/>
    <s v="99 - MULTIPROVINCIAL"/>
    <n v="394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blank)"/>
    <s v="99 - MULTIPROVINCIAL"/>
    <n v="6051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0"/>
    <n v="819330.9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blank)"/>
    <s v="99 - MULTIPROVINCIAL"/>
    <n v="0"/>
    <n v="673366.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blank)"/>
    <s v="99 - MULTIPROVINCIAL"/>
    <n v="0"/>
    <n v="29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blank)"/>
    <s v="99 - MULTIPROVINCIAL"/>
    <n v="0"/>
    <n v="4956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blank)"/>
    <s v="99 - MULTIPROVINCIAL"/>
    <n v="165216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blank)"/>
    <s v="99 - MULTIPROVINCIAL"/>
    <n v="0"/>
    <n v="11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blank)"/>
    <s v="99 - MULTIPROVINCIAL"/>
    <n v="98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blank)"/>
    <s v="99 - MULTIPROVINCIAL"/>
    <n v="90199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blank)"/>
    <s v="99 - MULTIPROVINCIAL"/>
    <n v="0"/>
    <n v="170437.240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blank)"/>
    <s v="99 - MULTIPROVINCIAL"/>
    <n v="34632685"/>
    <n v="12387666.6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blank)"/>
    <s v="99 - MULTIPROVINCIAL"/>
    <n v="31466400"/>
    <n v="3037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blank)"/>
    <s v="99 - MULTIPROVINCIAL"/>
    <n v="68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blank)"/>
    <s v="99 - MULTIPROVINCIAL"/>
    <n v="6306949"/>
    <n v="1889096.82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blank)"/>
    <s v="99 - MULTIPROVINCIAL"/>
    <n v="4826946"/>
    <n v="461168.8199999998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blank)"/>
    <s v="99 - MULTIPROVINCIAL"/>
    <n v="0"/>
    <n v="16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blank)"/>
    <s v="99 - MULTIPROVINCIAL"/>
    <n v="3000000"/>
    <n v="40238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blank)"/>
    <s v="99 - MULTIPROVINCIAL"/>
    <n v="0"/>
    <n v="1581.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blank)"/>
    <s v="99 - MULTIPROVINCIAL"/>
    <n v="26477296"/>
    <n v="115923.20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297916343"/>
    <n v="176206719.8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blank)"/>
    <s v="99 - MULTIPROVINCIAL"/>
    <n v="413233361"/>
    <n v="189543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138537208"/>
    <n v="79711379.39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42673295"/>
    <n v="13941129.65000000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blank)"/>
    <s v="99 - MULTIPROVINCIAL"/>
    <n v="51035056"/>
    <n v="2582663.81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14759751"/>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0"/>
    <n v="1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32282395"/>
    <n v="3334527.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0"/>
    <n v="514785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9920532"/>
    <n v="577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5000000"/>
    <n v="1698621.1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5000000"/>
    <n v="74998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1606852"/>
    <n v="700095.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0"/>
    <n v="13448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31246572"/>
    <n v="656054.950000000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blank)"/>
    <s v="99 - MULTIPROVINCIAL"/>
    <n v="6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blank)"/>
    <s v="99 - MULTIPROVINCIAL"/>
    <n v="758072181"/>
    <n v="217312727.43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blank)"/>
    <s v="99 - MULTIPROVINCIAL"/>
    <n v="20000000"/>
    <n v="3453077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blank)"/>
    <s v="99 - MULTIPROVINCIAL"/>
    <n v="25930998"/>
    <n v="23138227.53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blank)"/>
    <s v="99 - MULTIPROVINCIAL"/>
    <n v="2718199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blank)"/>
    <s v="99 - MULTIPROVINCIAL"/>
    <n v="58132937"/>
    <n v="18077488.3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blank)"/>
    <s v="99 - MULTIPROVINCIAL"/>
    <n v="3068000"/>
    <n v="5291145.3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8 - OTROS SERVICIOS NO INCLUIDOS EN CONCEPTOS ANTERIORES"/>
    <s v="N"/>
    <s v="00 - N/A"/>
    <s v="10 - FONDO GENERAL"/>
    <s v="(blank)"/>
    <s v="99 - MULTIPROVINCIAL"/>
    <n v="0"/>
    <n v="8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blank)"/>
    <s v="99 - MULTIPROVINCIAL"/>
    <n v="0"/>
    <n v="134000.79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blank)"/>
    <s v="99 - MULTIPROVINCIAL"/>
    <n v="5000000"/>
    <n v="1035591.60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blank)"/>
    <s v="99 - MULTIPROVINCIAL"/>
    <n v="434795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blank)"/>
    <s v="99 - MULTIPROVINCIAL"/>
    <n v="2000000"/>
    <n v="79727.6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blank)"/>
    <s v="99 - MULTIPROVINCIAL"/>
    <n v="693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blank)"/>
    <s v="99 - MULTIPROVINCIAL"/>
    <n v="0"/>
    <n v="252921.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blank)"/>
    <s v="99 - MULTIPROVINCIAL"/>
    <n v="11076420"/>
    <n v="262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blank)"/>
    <s v="99 - MULTIPROVINCIAL"/>
    <n v="0"/>
    <n v="76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blank)"/>
    <s v="99 - MULTIPROVINCIAL"/>
    <n v="232834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blank)"/>
    <s v="99 - MULTIPROVINCIAL"/>
    <n v="2143011"/>
    <n v="400287.879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blank)"/>
    <s v="99 - MULTIPROVINCIAL"/>
    <n v="0"/>
    <n v="11658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921826749"/>
    <n v="325231973.22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blank)"/>
    <s v="99 - MULTIPROVINCIAL"/>
    <n v="62001451"/>
    <n v="139587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204999676"/>
    <n v="61366740.14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99 - MULTIPROVINCIAL"/>
    <n v="1176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blank)"/>
    <s v="99 - MULTIPROVINCIAL"/>
    <n v="2733366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139790213"/>
    <n v="45478538.32999995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blank)"/>
    <s v="99 - MULTIPROVINCIAL"/>
    <n v="7971488"/>
    <n v="21166420.43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49400000"/>
    <n v="29171710.5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99 - MULTIPROVINCIAL"/>
    <n v="0"/>
    <n v="1107034.9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blank)"/>
    <s v="99 - MULTIPROVINCIAL"/>
    <n v="47231450"/>
    <n v="9970094.690000001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99 - MULTIPROVINCIAL"/>
    <n v="0"/>
    <n v="8605412.09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62858844"/>
    <n v="9700807.83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100482600"/>
    <n v="19663526.60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99 - MULTIPROVINCIAL"/>
    <n v="0"/>
    <n v="1626659.76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blank)"/>
    <s v="99 - MULTIPROVINCIAL"/>
    <n v="8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34526647"/>
    <n v="14105765.6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blank)"/>
    <s v="99 - MULTIPROVINCIAL"/>
    <n v="22799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99 - MULTIPROVINCIAL"/>
    <n v="3532226"/>
    <n v="1053868.70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99 - MULTIPROVINCIAL"/>
    <n v="22039000"/>
    <n v="912674.6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blank)"/>
    <s v="99 - MULTIPROVINCIAL"/>
    <n v="0"/>
    <n v="77408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99 - MULTIPROVINCIAL"/>
    <n v="0"/>
    <n v="1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blank)"/>
    <s v="99 - MULTIPROVINCIAL"/>
    <n v="0"/>
    <n v="461804.79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99 - MULTIPROVINCIAL"/>
    <n v="5000000"/>
    <n v="6911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99 - MULTIPROVINCIAL"/>
    <n v="693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99 - MULTIPROVINCIAL"/>
    <n v="0"/>
    <n v="389415.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99 - MULTIPROVINCIAL"/>
    <n v="106932000"/>
    <n v="55424936.35999999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99 - MULTIPROVINCIAL"/>
    <n v="107685484"/>
    <n v="3630053.650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blank)"/>
    <s v="99 - MULTIPROVINCIAL"/>
    <n v="303341323"/>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blank)"/>
    <s v="99 - MULTIPROVINCIAL"/>
    <n v="1259490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blank)"/>
    <s v="99 - MULTIPROVINCIAL"/>
    <n v="0"/>
    <n v="150000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blank)"/>
    <s v="99 - MULTIPROVINCIAL"/>
    <n v="295206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blank)"/>
    <s v="99 - MULTIPROVINCIAL"/>
    <n v="2717082"/>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blank)"/>
    <s v="99 - MULTIPROVINCIAL"/>
    <n v="0"/>
    <n v="225629.48"/>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blank)"/>
    <s v="99 - MULTIPROVINCIAL"/>
    <n v="3364005"/>
    <n v="4219880.01"/>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blank)"/>
    <s v="99 - MULTIPROVINCIAL"/>
    <n v="5000000"/>
    <n v="17605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blank)"/>
    <s v="99 - MULTIPROVINCIAL"/>
    <n v="0"/>
    <n v="47107.96"/>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blank)"/>
    <s v="99 - MULTIPROVINCIAL"/>
    <n v="11036674"/>
    <n v="3243835.9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blank)"/>
    <s v="99 - MULTIPROVINCIAL"/>
    <n v="0"/>
    <n v="1692312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blank)"/>
    <s v="99 - MULTIPROVINCIAL"/>
    <n v="3582250"/>
    <n v="1548138.89"/>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blank)"/>
    <s v="99 - MULTIPROVINCIAL"/>
    <n v="6143465"/>
    <n v="344890.74"/>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blank)"/>
    <s v="99 - MULTIPROVINCIAL"/>
    <n v="0"/>
    <n v="2560636.17"/>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blank)"/>
    <s v="99 - MULTIPROVINCIAL"/>
    <n v="0"/>
    <n v="371512.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blank)"/>
    <s v="99 - MULTIPROVINCIAL"/>
    <n v="13546548"/>
    <n v="7592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blank)"/>
    <s v="99 - MULTIPROVINCIAL"/>
    <n v="0"/>
    <n v="3215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blank)"/>
    <s v="99 - MULTIPROVINCIAL"/>
    <n v="398666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blank)"/>
    <s v="99 - MULTIPROVINCIAL"/>
    <n v="199333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3669326"/>
    <n v="1110816.5299999998"/>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blank)"/>
    <s v="99 - MULTIPROVINCIAL"/>
    <n v="0"/>
    <n v="485862.25999999989"/>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2 - PUBLICIDAD, IMPRESIÓN Y ENCUADERNACIÓN"/>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3 - VIÁTICO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blank)"/>
    <s v="99 - MULTIPROVINCIAL"/>
    <n v="0"/>
    <n v="1062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3 - PAPEL, CARTÓN E IMPRESO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7 - COMBUSTIBLES, LUBRICANTES, PRODUCTOS QUÍMICOS Y CONEXO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70 - DONACION EXTERNA"/>
    <s v="(blank)"/>
    <s v="99 - MULTIPROVINCIAL"/>
    <n v="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32787315"/>
    <n v="163074291.64999998"/>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0"/>
    <n v="7200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5051068"/>
    <n v="2380181.81"/>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6275500"/>
    <n v="9618"/>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5348001"/>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3938116"/>
    <n v="219147.43"/>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10000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blank)"/>
    <s v="99 - MULTIPROVINCIAL"/>
    <n v="750700700"/>
    <n v="263408624.51000002"/>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blank)"/>
    <s v="99 - MULTIPROVINCIAL"/>
    <n v="112164283"/>
    <n v="55347209.529999994"/>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blank)"/>
    <s v="99 - MULTIPROVINCIAL"/>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blank)"/>
    <s v="99 - MULTIPROVINCIAL"/>
    <n v="95161960"/>
    <n v="39641064.22999996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blank)"/>
    <s v="99 - MULTIPROVINCIAL"/>
    <n v="28250000"/>
    <n v="10493131.47999999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blank)"/>
    <s v="99 - MULTIPROVINCIAL"/>
    <n v="11948023"/>
    <n v="2254854.9800000004"/>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blank)"/>
    <s v="99 - MULTIPROVINCIAL"/>
    <n v="17965111"/>
    <n v="456834.4"/>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blank)"/>
    <s v="99 - MULTIPROVINCIAL"/>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blank)"/>
    <s v="99 - MULTIPROVINCIAL"/>
    <n v="4193916"/>
    <n v="351769.2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blank)"/>
    <s v="99 - MULTIPROVINCIAL"/>
    <n v="2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blank)"/>
    <s v="99 - MULTIPROVINCIAL"/>
    <n v="45992930"/>
    <n v="12583145.9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blank)"/>
    <s v="99 - MULTIPROVINCIAL"/>
    <n v="2180000"/>
    <n v="37476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blank)"/>
    <s v="99 - MULTIPROVINCIAL"/>
    <n v="16476400"/>
    <n v="7255669.719999999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blank)"/>
    <s v="99 - MULTIPROVINCIAL"/>
    <n v="2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blank)"/>
    <s v="99 - MULTIPROVINCIAL"/>
    <n v="2081410"/>
    <n v="2596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blank)"/>
    <s v="99 - MULTIPROVINCIAL"/>
    <n v="7300000"/>
    <n v="2654305.8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blank)"/>
    <s v="99 - MULTIPROVINCIAL"/>
    <n v="302707627"/>
    <n v="47465523.06000000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blank)"/>
    <s v="99 - MULTIPROVINCIAL"/>
    <n v="11500000"/>
    <n v="228926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blank)"/>
    <s v="99 - MULTIPROVINCIAL"/>
    <n v="0"/>
    <n v="1493332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blank)"/>
    <s v="99 - MULTIPROVINCIAL"/>
    <n v="7952518"/>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blank)"/>
    <s v="99 - MULTIPROVINCIAL"/>
    <n v="772800"/>
    <n v="24709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blank)"/>
    <s v="99 - MULTIPROVINCIAL"/>
    <n v="3350000"/>
    <n v="1937913.3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blank)"/>
    <s v="99 - MULTIPROVINCIAL"/>
    <n v="1870000"/>
    <n v="146401.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blank)"/>
    <s v="99 - MULTIPROVINCIAL"/>
    <n v="5200000"/>
    <n v="134608.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blank)"/>
    <s v="99 - MULTIPROVINCIAL"/>
    <n v="44000000"/>
    <n v="695062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blank)"/>
    <s v="99 - MULTIPROVINCIAL"/>
    <n v="12042953"/>
    <n v="1545295.1600000001"/>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blank)"/>
    <s v="99 - MULTIPROVINCIAL"/>
    <n v="261157"/>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blank)"/>
    <s v="99 - MULTIPROVINCIAL"/>
    <n v="138843"/>
    <n v="131805.18"/>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blank)"/>
    <s v="99 - MULTIPROVINCIAL"/>
    <n v="130000"/>
    <n v="1345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blank)"/>
    <s v="99 - MULTIPROVINCIAL"/>
    <n v="2450000"/>
    <n v="129025.9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blank)"/>
    <s v="99 - MULTIPROVINCIAL"/>
    <n v="826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blank)"/>
    <s v="99 - MULTIPROVINCIAL"/>
    <n v="14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blank)"/>
    <s v="99 - MULTIPROVINCIAL"/>
    <n v="10700000"/>
    <n v="74624.97"/>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blank)"/>
    <s v="99 - MULTIPROVINCIAL"/>
    <n v="1500000"/>
    <n v="22075.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blank)"/>
    <s v="99 - MULTIPROVINCIAL"/>
    <n v="3260646"/>
    <n v="243493"/>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blank)"/>
    <s v="99 - MULTIPROVINCIAL"/>
    <n v="31150000"/>
    <n v="8887088.4200000018"/>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blank)"/>
    <s v="99 - MULTIPROVINCIAL"/>
    <n v="608501180"/>
    <n v="238139085.53999999"/>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blank)"/>
    <s v="99 - MULTIPROVINCIAL"/>
    <n v="5000000"/>
    <n v="6784785.8499999996"/>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blank)"/>
    <s v="99 - MULTIPROVINCIAL"/>
    <n v="37880000"/>
    <n v="34147743.509999998"/>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blank)"/>
    <s v="99 - MULTIPROVINCIAL"/>
    <n v="35000000"/>
    <n v="1878059.0699999998"/>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blank)"/>
    <s v="99 - MULTIPROVINCIAL"/>
    <n v="1200000"/>
    <n v="33300.2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blank)"/>
    <s v="99 - MULTIPROVINCIAL"/>
    <n v="97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blank)"/>
    <s v="99 - MULTIPROVINCIAL"/>
    <n v="90297780"/>
    <n v="36248392.350000009"/>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blank)"/>
    <s v="99 - MULTIPROVINCIAL"/>
    <n v="86300000"/>
    <n v="43703858.950000003"/>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blank)"/>
    <s v="99 - MULTIPROVINCIAL"/>
    <n v="7200000"/>
    <n v="1211443.4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blank)"/>
    <s v="99 - MULTIPROVINCIAL"/>
    <n v="6027691"/>
    <n v="3939710.8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blank)"/>
    <s v="99 - MULTIPROVINCIAL"/>
    <n v="2750000"/>
    <n v="1518749.0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blank)"/>
    <s v="99 - MULTIPROVINCIAL"/>
    <n v="0"/>
    <n v="4725909.810000000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blank)"/>
    <s v="99 - MULTIPROVINCIAL"/>
    <n v="76500000"/>
    <n v="26637440.00000000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blank)"/>
    <s v="99 - MULTIPROVINCIAL"/>
    <n v="4500000"/>
    <n v="2047447.329999999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blank)"/>
    <s v="99 - MULTIPROVINCIAL"/>
    <n v="9200000"/>
    <n v="6699561.709999999"/>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blank)"/>
    <s v="99 - MULTIPROVINCIAL"/>
    <n v="0"/>
    <n v="188153.7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blank)"/>
    <s v="99 - MULTIPROVINCIAL"/>
    <n v="16800000"/>
    <n v="5019550.649999999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blank)"/>
    <s v="99 - MULTIPROVINCIAL"/>
    <n v="3300000"/>
    <n v="24096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blank)"/>
    <s v="99 - MULTIPROVINCIAL"/>
    <n v="5800000"/>
    <n v="1045666.6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blank)"/>
    <s v="99 - MULTIPROVINCIAL"/>
    <n v="2500000"/>
    <n v="2006978.979999999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blank)"/>
    <s v="99 - MULTIPROVINCIAL"/>
    <n v="2000000"/>
    <n v="1134095.35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blank)"/>
    <s v="99 - MULTIPROVINCIAL"/>
    <n v="2200000"/>
    <n v="1966540.8"/>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blank)"/>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blank)"/>
    <s v="99 - MULTIPROVINCIAL"/>
    <n v="250000"/>
    <n v="27849.89"/>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blank)"/>
    <s v="99 - MULTIPROVINCIAL"/>
    <n v="0"/>
    <n v="1068951.14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blank)"/>
    <s v="99 - MULTIPROVINCIAL"/>
    <n v="2100000"/>
    <n v="181699.59"/>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blank)"/>
    <s v="99 - MULTIPROVINCIAL"/>
    <n v="21100000"/>
    <n v="4806351.8"/>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blank)"/>
    <s v="99 - MULTIPROVINCIAL"/>
    <n v="43349"/>
    <n v="5192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blank)"/>
    <s v="99 - MULTIPROVINCIAL"/>
    <n v="10510000"/>
    <n v="6973723.9299999988"/>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blank)"/>
    <s v="99 - MULTIPROVINCIAL"/>
    <n v="505019621"/>
    <n v="162532079.93000001"/>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blank)"/>
    <s v="99 - MULTIPROVINCIAL"/>
    <n v="61000000"/>
    <n v="26096133.260000002"/>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blank)"/>
    <s v="99 - MULTIPROVINCIAL"/>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blank)"/>
    <s v="99 - MULTIPROVINCIAL"/>
    <n v="72700000"/>
    <n v="23967214.379999995"/>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blank)"/>
    <s v="99 - MULTIPROVINCIAL"/>
    <n v="36488000"/>
    <n v="11688700.76"/>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blank)"/>
    <s v="99 - MULTIPROVINCIAL"/>
    <n v="6000000"/>
    <n v="886562.05"/>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blank)"/>
    <s v="99 - MULTIPROVINCIAL"/>
    <n v="915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blank)"/>
    <s v="99 - MULTIPROVINCIAL"/>
    <n v="291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blank)"/>
    <s v="99 - MULTIPROVINCIAL"/>
    <n v="39320000"/>
    <n v="2161862.1800000002"/>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blank)"/>
    <s v="99 - MULTIPROVINCIAL"/>
    <n v="5000000"/>
    <n v="250000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blank)"/>
    <s v="99 - MULTIPROVINCIAL"/>
    <n v="46250000"/>
    <n v="21633903.260000002"/>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blank)"/>
    <s v="99 - MULTIPROVINCIAL"/>
    <n v="77180000"/>
    <n v="1125825.600000000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blank)"/>
    <s v="99 - MULTIPROVINCIAL"/>
    <n v="59100000"/>
    <n v="3980813.649999999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blank)"/>
    <s v="99 - MULTIPROVINCIAL"/>
    <n v="1000000"/>
    <n v="50728.2"/>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blank)"/>
    <s v="99 - MULTIPROVINCIAL"/>
    <n v="15630000"/>
    <n v="1799982.52"/>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blank)"/>
    <s v="99 - MULTIPROVINCIAL"/>
    <n v="9800000"/>
    <n v="1394164.76"/>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blank)"/>
    <s v="99 - MULTIPROVINCIAL"/>
    <n v="8235000"/>
    <n v="1252333.6499999999"/>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blank)"/>
    <s v="99 - MULTIPROVINCIAL"/>
    <n v="1260000"/>
    <n v="8811.9699999999993"/>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blank)"/>
    <s v="99 - MULTIPROVINCIAL"/>
    <n v="1400000"/>
    <n v="64098.18"/>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blank)"/>
    <s v="99 - MULTIPROVINCIAL"/>
    <n v="2500000"/>
    <n v="900902.42"/>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blank)"/>
    <s v="99 - MULTIPROVINCIAL"/>
    <n v="24605000"/>
    <n v="7986016.1600000001"/>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blank)"/>
    <s v="99 - MULTIPROVINCIAL"/>
    <n v="29400000"/>
    <n v="7427866.3999999985"/>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blank)"/>
    <s v="99 - MULTIPROVINCIAL"/>
    <n v="26424529"/>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blank)"/>
    <s v="99 - MULTIPROVINCIAL"/>
    <n v="771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blank)"/>
    <s v="99 - MULTIPROVINCIAL"/>
    <n v="3664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blank)"/>
    <s v="99 - MULTIPROVINCIAL"/>
    <n v="112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blank)"/>
    <s v="99 - MULTIPROVINCIAL"/>
    <n v="4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blank)"/>
    <s v="99 - MULTIPROVINCIAL"/>
    <n v="1797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blank)"/>
    <s v="99 - MULTIPROVINCIAL"/>
    <n v="1062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blank)"/>
    <s v="99 - MULTIPROVINCIAL"/>
    <n v="392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blank)"/>
    <s v="99 - MULTIPROVINCIAL"/>
    <n v="37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blank)"/>
    <s v="99 - MULTIPROVINCIAL"/>
    <n v="10135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blank)"/>
    <s v="99 - MULTIPROVINCIAL"/>
    <n v="67497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4 - BARAHONA"/>
    <n v="9750000"/>
    <n v="417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6 - DUARTE"/>
    <n v="8775000"/>
    <n v="417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8 - EL SEIBO"/>
    <n v="10834000"/>
    <n v="582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1 - SAN CRISTOBAL"/>
    <n v="9209000"/>
    <n v="4122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5 - SANTIAGO"/>
    <n v="11050000"/>
    <n v="486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99 - MULTIPROVINCIAL"/>
    <n v="860533015"/>
    <n v="389588983.5099999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blank)"/>
    <s v="99 - MULTIPROVINCIAL"/>
    <n v="0"/>
    <n v="431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blank)"/>
    <s v="99 - MULTIPROVINCIAL"/>
    <n v="242214617"/>
    <n v="90445619.34999999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40000"/>
    <n v="158708.5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4 - BARAHONA"/>
    <n v="1350000"/>
    <n v="62309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6 - DUARTE"/>
    <n v="1215000"/>
    <n v="62309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8 - EL SEIBO"/>
    <n v="1500000"/>
    <n v="872456.1299999998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1 - SAN CRISTOBAL"/>
    <n v="1275000"/>
    <n v="615091.7999999999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5 - SANTIAGO"/>
    <n v="1530000"/>
    <n v="726417.6000000000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8709000"/>
    <n v="57168152.78999998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645014.8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blank)"/>
    <s v="99 - MULTIPROVINCIAL"/>
    <n v="37000000"/>
    <n v="17669643.30000000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4873985"/>
    <n v="1841057.989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blank)"/>
    <s v="99 - MULTIPROVINCIAL"/>
    <n v="20300000"/>
    <n v="5014814.619999999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blank)"/>
    <s v="99 - MULTIPROVINCIAL"/>
    <n v="7310000"/>
    <n v="732506.9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blank)"/>
    <s v="99 - MULTIPROVINCIAL"/>
    <n v="49008000"/>
    <n v="8101757.259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4 - BARAHONA"/>
    <n v="90000"/>
    <n v="3615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6 - DUARTE"/>
    <n v="140000"/>
    <n v="52374.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8 - EL SEIBO"/>
    <n v="140000"/>
    <n v="51696.10000000000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1 - SAN CRISTOBAL"/>
    <n v="90000"/>
    <n v="30888.2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5 - SANTIAGO"/>
    <n v="45000"/>
    <n v="16224.30000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99 - MULTIPROVINCIAL"/>
    <n v="29300000"/>
    <n v="8474036.959999997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890000"/>
    <n v="3915498.10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550000"/>
    <n v="8717796.919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23815856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300000"/>
    <n v="13966577.96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450000"/>
    <n v="2132067.6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blank)"/>
    <s v="99 - MULTIPROVINCIAL"/>
    <n v="1300000"/>
    <n v="23954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317577.600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1504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blank)"/>
    <s v="99 - MULTIPROVINCIAL"/>
    <n v="2450000"/>
    <n v="51105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93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4 - BARAHONA"/>
    <n v="180000"/>
    <n v="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6 - DUARTE"/>
    <n v="198000"/>
    <n v="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8 - EL SEIBO"/>
    <n v="660000"/>
    <n v="2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1 - SAN CRISTOBAL"/>
    <n v="180000"/>
    <n v="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5 - SANTIAGO"/>
    <n v="200000"/>
    <n v="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9657759"/>
    <n v="9217788.32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blank)"/>
    <s v="99 - MULTIPROVINCIAL"/>
    <n v="10707000"/>
    <n v="3704611.380000000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25000"/>
    <n v="102300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0000"/>
    <n v="154473.29999999999"/>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blank)"/>
    <s v="99 - MULTIPROVINCIAL"/>
    <n v="25000"/>
    <n v="11249.51"/>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100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blank)"/>
    <s v="99 - MULTIPROVINCIAL"/>
    <n v="347641421"/>
    <n v="157767695.3899999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blank)"/>
    <s v="99 - MULTIPROVINCIAL"/>
    <n v="63853314"/>
    <n v="892675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7255416"/>
    <n v="22292997.21999999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blank)"/>
    <s v="99 - MULTIPROVINCIAL"/>
    <n v="19389904"/>
    <n v="8325397.870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48850"/>
    <n v="32877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blank)"/>
    <s v="99 - MULTIPROVINCIAL"/>
    <n v="25551558"/>
    <n v="19790633.31000000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blank)"/>
    <s v="99 - MULTIPROVINCIAL"/>
    <n v="9507304"/>
    <n v="359835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blank)"/>
    <s v="99 - MULTIPROVINCIAL"/>
    <n v="12245000"/>
    <n v="1534865.0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blank)"/>
    <s v="99 - MULTIPROVINCIAL"/>
    <n v="10215000"/>
    <n v="1577476.2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34430"/>
    <n v="1118302.4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4877600"/>
    <n v="910898.8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355413"/>
    <n v="253493.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1943"/>
    <n v="451042.2799999999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blank)"/>
    <s v="99 - MULTIPROVINCIAL"/>
    <n v="353000"/>
    <n v="304693.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blank)"/>
    <s v="99 - MULTIPROVINCIAL"/>
    <n v="1788970"/>
    <n v="618446.1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blank)"/>
    <s v="99 - MULTIPROVINCIAL"/>
    <n v="24154"/>
    <n v="112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blank)"/>
    <s v="99 - MULTIPROVINCIAL"/>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85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9847000"/>
    <n v="604002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blank)"/>
    <s v="99 - MULTIPROVINCIAL"/>
    <n v="1709473"/>
    <n v="760746.66999999993"/>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3481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blank)"/>
    <s v="99 - MULTIPROVINCIAL"/>
    <n v="11468425"/>
    <n v="4706102.0299999993"/>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blank)"/>
    <s v="99 - MULTIPROVINCIAL"/>
    <n v="15958611"/>
    <n v="695640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425816"/>
    <n v="704458.8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blank)"/>
    <s v="99 - MULTIPROVINCIAL"/>
    <n v="2970000"/>
    <n v="1256076.2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blank)"/>
    <s v="99 - MULTIPROVINCIAL"/>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blank)"/>
    <s v="99 - MULTIPROVINCIAL"/>
    <n v="115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800000"/>
    <n v="1812940.1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200000"/>
    <n v="287714.5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700000"/>
    <n v="3007393.43"/>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0000"/>
    <n v="108427.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255527.8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blank)"/>
    <s v="99 - MULTIPROVINCIAL"/>
    <n v="800000"/>
    <n v="319801.3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blank)"/>
    <s v="99 - MULTIPROVINCIAL"/>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12200.60999999999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0"/>
    <n v="23236.73999999999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4400000"/>
    <n v="1977852.4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blank)"/>
    <s v="99 - MULTIPROVINCIAL"/>
    <n v="1897289"/>
    <n v="1528412.4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blank)"/>
    <s v="99 - MULTIPROVINCIAL"/>
    <n v="166834000"/>
    <n v="75615949.13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blank)"/>
    <s v="99 - MULTIPROVINCIAL"/>
    <n v="28302000"/>
    <n v="13769390.100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blank)"/>
    <s v="99 - MULTIPROVINCIAL"/>
    <n v="22465998"/>
    <n v="10916578.089999998"/>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blank)"/>
    <s v="99 - MULTIPROVINCIAL"/>
    <n v="27452090"/>
    <n v="14496219.720000001"/>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blank)"/>
    <s v="99 - MULTIPROVINCIAL"/>
    <n v="215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blank)"/>
    <s v="99 - MULTIPROVINCIAL"/>
    <n v="3700000"/>
    <n v="498597.5"/>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blank)"/>
    <s v="99 - MULTIPROVINCIAL"/>
    <n v="1720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blank)"/>
    <s v="99 - MULTIPROVINCIAL"/>
    <n v="23404000"/>
    <n v="1949280.25"/>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blank)"/>
    <s v="99 - MULTIPROVINCIAL"/>
    <n v="14670500"/>
    <n v="6859758.6599999992"/>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blank)"/>
    <s v="99 - MULTIPROVINCIAL"/>
    <n v="2820000"/>
    <n v="1151996.6000000001"/>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blank)"/>
    <s v="99 - MULTIPROVINCIAL"/>
    <n v="1635000"/>
    <n v="341851.56999999995"/>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blank)"/>
    <s v="99 - MULTIPROVINCIAL"/>
    <n v="3280000"/>
    <n v="1168399.1700000002"/>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blank)"/>
    <s v="99 - MULTIPROVINCIAL"/>
    <n v="665000"/>
    <n v="270552.74"/>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blank)"/>
    <s v="99 - MULTIPROVINCIAL"/>
    <n v="125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blank)"/>
    <s v="99 - MULTIPROVINCIAL"/>
    <n v="475000"/>
    <n v="102636.4"/>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blank)"/>
    <s v="99 - MULTIPROVINCIAL"/>
    <n v="300000"/>
    <n v="147786.74"/>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blank)"/>
    <s v="99 - MULTIPROVINCIAL"/>
    <n v="305002"/>
    <n v="14115.390000000001"/>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blank)"/>
    <s v="99 - MULTIPROVINCIAL"/>
    <n v="11100000"/>
    <n v="3666626.93"/>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blank)"/>
    <s v="99 - MULTIPROVINCIAL"/>
    <n v="1180687"/>
    <n v="612784.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01 - DISTRITO NACIONAL"/>
    <n v="320950608"/>
    <n v="149654361.11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99 - MULTIPROVINCIAL"/>
    <n v="130199000"/>
    <n v="62048756.57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01 - DISTRITO NACIONAL"/>
    <n v="76487550"/>
    <n v="44235245.89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99 - MULTIPROVINCIAL"/>
    <n v="27967000"/>
    <n v="17980083.36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01 - DISTRITO NACIONAL"/>
    <n v="37284247"/>
    <n v="20986086.04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418389"/>
    <n v="9060586.079999998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blank)"/>
    <s v="01 - DISTRITO NACIONAL"/>
    <n v="29080000"/>
    <n v="10474970.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01 - DISTRITO NACIONAL"/>
    <n v="4200000"/>
    <n v="816790.2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01 - DISTRITO NACIONAL"/>
    <n v="2100000"/>
    <n v="2750370.8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99 - MULTIPROVINCIAL"/>
    <n v="1200000"/>
    <n v="662068.7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01 - DISTRITO NACIONAL"/>
    <n v="2050000"/>
    <n v="352396.3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900000"/>
    <n v="224244.5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blank)"/>
    <s v="01 - DISTRITO NACIONAL"/>
    <n v="11320000"/>
    <n v="1303251.7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blank)"/>
    <s v="01 - DISTRITO NACIONAL"/>
    <n v="31000000"/>
    <n v="17535164.0600000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01 - DISTRITO NACIONAL"/>
    <n v="19800000"/>
    <n v="8811050.239999998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01 - DISTRITO NACIONAL"/>
    <n v="22300000"/>
    <n v="4943873.550000000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9800000"/>
    <n v="15227963.66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01 - DISTRITO NACIONAL"/>
    <n v="15849366"/>
    <n v="3046555.1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blank)"/>
    <s v="01 - DISTRITO NACIONAL"/>
    <n v="2350000"/>
    <n v="1585356.390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blank)"/>
    <s v="01 - DISTRITO NACIONAL"/>
    <n v="600000"/>
    <n v="5972.7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blank)"/>
    <s v="01 - DISTRITO NACIONAL"/>
    <n v="650000"/>
    <n v="1006325.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blank)"/>
    <s v="01 - DISTRITO NACIONAL"/>
    <n v="280000"/>
    <n v="224169.4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blank)"/>
    <s v="01 - DISTRITO NACIONAL"/>
    <n v="850000"/>
    <n v="245053.6699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01 - DISTRITO NACIONAL"/>
    <n v="450000"/>
    <n v="719.2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1 - DISTRITO NACIONAL"/>
    <n v="14350000"/>
    <n v="6391519.82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blank)"/>
    <s v="01 - DISTRITO NACIONAL"/>
    <n v="14350000"/>
    <n v="1983057.4100000001"/>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blank)"/>
    <s v="99 - MULTIPROVINCIAL"/>
    <n v="300000"/>
    <n v="228221"/>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175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500000"/>
    <n v="50000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11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blank)"/>
    <s v="99 - MULTIPROVINCIAL"/>
    <n v="20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01 - DISTRITO NACIONAL"/>
    <n v="76461017"/>
    <n v="28476374.359999999"/>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99 - MULTIPROVINCIAL"/>
    <n v="81231758"/>
    <n v="1882885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blank)"/>
    <s v="01 - DISTRITO NACIONAL"/>
    <n v="19210934"/>
    <n v="9145802.7599999998"/>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blank)"/>
    <s v="01 - DISTRITO NACIONAL"/>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01 - DISTRITO NACIONAL"/>
    <n v="10480654"/>
    <n v="4146749.2600000002"/>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99 - MULTIPROVINCIAL"/>
    <n v="7036062"/>
    <n v="2827510.7400000007"/>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blank)"/>
    <s v="01 - DISTRITO NACIONAL"/>
    <n v="10746608"/>
    <n v="5194703.129999999"/>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blank)"/>
    <s v="01 - DISTRITO NACIONAL"/>
    <n v="39000"/>
    <n v="14691"/>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blank)"/>
    <s v="01 - DISTRITO NACIONAL"/>
    <n v="1276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blank)"/>
    <s v="01 - DISTRITO NACIONAL"/>
    <n v="0"/>
    <n v="3000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blank)"/>
    <s v="01 - DISTRITO NACIONAL"/>
    <n v="4971392"/>
    <n v="379344.21999999991"/>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blank)"/>
    <s v="01 - DISTRITO NACIONAL"/>
    <n v="1750000"/>
    <n v="1024651.5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blank)"/>
    <s v="01 - DISTRITO NACIONAL"/>
    <n v="14220000"/>
    <n v="494143.4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blank)"/>
    <s v="01 - DISTRITO NACIONAL"/>
    <n v="8498000"/>
    <n v="655802.5"/>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blank)"/>
    <s v="01 - DISTRITO NACIONAL"/>
    <n v="4217000"/>
    <n v="686500.7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blank)"/>
    <s v="01 - DISTRITO NACIONAL"/>
    <n v="533434"/>
    <n v="148712.13"/>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blank)"/>
    <s v="01 - DISTRITO NACIONAL"/>
    <n v="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blank)"/>
    <s v="01 - DISTRITO NACIONAL"/>
    <n v="268000"/>
    <n v="227503.04000000004"/>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blank)"/>
    <s v="01 - DISTRITO NACIONAL"/>
    <n v="252320"/>
    <n v="58410.9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blank)"/>
    <s v="01 - DISTRITO NACIONAL"/>
    <n v="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blank)"/>
    <s v="01 - DISTRITO NACIONAL"/>
    <n v="50696"/>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blank)"/>
    <s v="01 - DISTRITO NACIONAL"/>
    <n v="4700000"/>
    <n v="1456325.3"/>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blank)"/>
    <s v="01 - DISTRITO NACIONAL"/>
    <n v="2059322"/>
    <n v="2119123.8199999998"/>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01 - DISTRITO NACIONAL"/>
    <n v="380967722"/>
    <n v="169602401.6999999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99 - MULTIPROVINCIAL"/>
    <n v="126530564"/>
    <n v="47036410.770000003"/>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01 - DISTRITO NACIONAL"/>
    <n v="75310894"/>
    <n v="28962346.790000003"/>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99 - MULTIPROVINCIAL"/>
    <n v="45642532"/>
    <n v="16078277.76"/>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blank)"/>
    <s v="01 - DISTRITO NACIONAL"/>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01 - DISTRITO NACIONAL"/>
    <n v="62515866"/>
    <n v="24344819.849999994"/>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99 - MULTIPROVINCIAL"/>
    <n v="18379942"/>
    <n v="7076802.3000000026"/>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01 - DISTRITO NACIONAL"/>
    <n v="10000000"/>
    <n v="4664594.0999999996"/>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99 - MULTIPROVINCIAL"/>
    <n v="92400000"/>
    <n v="44000847.019999996"/>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01 - DISTRITO NACIONAL"/>
    <n v="182263629"/>
    <n v="65745765.600000001"/>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99 - MULTIPROVINCIAL"/>
    <n v="288565568"/>
    <n v="94758156.179999992"/>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blank)"/>
    <s v="01 - DISTRITO NACIONAL"/>
    <n v="5950000"/>
    <n v="3805435.55"/>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01 - DISTRITO NACIONAL"/>
    <n v="50000"/>
    <n v="5590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99 - MULTIPROVINCIAL"/>
    <n v="21773071"/>
    <n v="13424747.35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01 - DISTRITO NACIONAL"/>
    <n v="0"/>
    <n v="36000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99 - MULTIPROVINCIAL"/>
    <n v="3650000"/>
    <n v="787791.60000000009"/>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blank)"/>
    <s v="01 - DISTRITO NACIONAL"/>
    <n v="0"/>
    <n v="246848"/>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blank)"/>
    <s v="01 - DISTRITO NACIONAL"/>
    <n v="0"/>
    <n v="5310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blank)"/>
    <s v="99 - MULTIPROVINCI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5 - CUERO, CAUCHO Y PLÁSTICO"/>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blank)"/>
    <s v="01 - DISTRITO NACIONAL"/>
    <n v="13200000"/>
    <n v="1837704.9"/>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blank)"/>
    <s v="01 - DISTRITO NACION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5000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53100"/>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blank)"/>
    <s v="99 - MULTIPROVINCIAL"/>
    <n v="10104000"/>
    <n v="4732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blank)"/>
    <s v="99 - MULTIPROVINCIAL"/>
    <n v="1415643"/>
    <n v="673714.74"/>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blank)"/>
    <s v="99 - MULTIPROVINCIAL"/>
    <n v="2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blank)"/>
    <s v="99 - MULTIPROVINCIAL"/>
    <n v="800000"/>
    <n v="0"/>
  </r>
  <r>
    <s v="2025"/>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blank)"/>
    <s v="99 - MULTIPROVINCIAL"/>
    <n v="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blank)"/>
    <s v="99 - MULTIPROVINCIAL"/>
    <n v="500000"/>
    <n v="796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blank)"/>
    <s v="99 - MULTIPROVINCIAL"/>
    <n v="10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blank)"/>
    <s v="99 - MULTIPROVINCIAL"/>
    <n v="0"/>
    <n v="242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blank)"/>
    <s v="99 - MULTIPROVINCIAL"/>
    <n v="785478000"/>
    <n v="274066960.50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blank)"/>
    <s v="99 - MULTIPROVINCIAL"/>
    <n v="171446400"/>
    <n v="75448111.14999999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blank)"/>
    <s v="99 - MULTIPROVINCIAL"/>
    <n v="7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blank)"/>
    <s v="99 - MULTIPROVINCIAL"/>
    <n v="106203865"/>
    <n v="40183232.91999999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blank)"/>
    <s v="99 - MULTIPROVINCIAL"/>
    <n v="51813564"/>
    <n v="21136086.98000000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blank)"/>
    <s v="99 - MULTIPROVINCIAL"/>
    <n v="54000000"/>
    <n v="3097330.480000000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blank)"/>
    <s v="99 - MULTIPROVINCIAL"/>
    <n v="54000000"/>
    <n v="9712416.689999997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blank)"/>
    <s v="99 - MULTIPROVINCIAL"/>
    <n v="0"/>
    <n v="465445.8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blank)"/>
    <s v="99 - MULTIPROVINCIAL"/>
    <n v="76659500"/>
    <n v="55873754.0199999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blank)"/>
    <s v="99 - MULTIPROVINCIAL"/>
    <n v="3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blank)"/>
    <s v="99 - MULTIPROVINCIAL"/>
    <n v="60080000"/>
    <n v="14477625.67000000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blank)"/>
    <s v="99 - MULTIPROVINCIAL"/>
    <n v="13200000"/>
    <n v="4600223.34999999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blank)"/>
    <s v="99 - MULTIPROVINCIAL"/>
    <n v="126800000"/>
    <n v="21433592.7899999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20 - FONDOS CON DESTINO ESPECÍFICO"/>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blank)"/>
    <s v="99 - MULTIPROVINCIAL"/>
    <n v="67000000"/>
    <n v="4194396.0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blank)"/>
    <s v="99 - MULTIPROVINCIAL"/>
    <n v="15000000"/>
    <n v="5215060.100000000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blank)"/>
    <s v="99 - MULTIPROVINCIAL"/>
    <n v="3000000"/>
    <n v="1709076.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blank)"/>
    <s v="99 - MULTIPROVINCIAL"/>
    <n v="3469991"/>
    <n v="102178.5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blank)"/>
    <s v="99 - MULTIPROVINCIAL"/>
    <n v="7700000"/>
    <n v="527831.5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blank)"/>
    <s v="99 - MULTIPROVINCIAL"/>
    <n v="2000000"/>
    <n v="873.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blank)"/>
    <s v="99 - MULTIPROVINCIAL"/>
    <n v="3300000"/>
    <n v="15386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blank)"/>
    <s v="99 - MULTIPROVINCIAL"/>
    <n v="27640000"/>
    <n v="1007521.510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blank)"/>
    <s v="99 - MULTIPROVINCIAL"/>
    <n v="30000000"/>
    <n v="1955382.8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blank)"/>
    <s v="99 - MULTIPROVINCIAL"/>
    <n v="49800000"/>
    <n v="4416813.84999999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blank)"/>
    <s v="99 - MULTIPROVINCIAL"/>
    <n v="45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blank)"/>
    <s v="99 - MULTIPROVINCIAL"/>
    <n v="99102063"/>
    <n v="8359132.439999998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blank)"/>
    <s v="99 - MULTIPROVINCIAL"/>
    <n v="83000000"/>
    <n v="41524859.770000003"/>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blank)"/>
    <s v="99 - MULTIPROVINCIAL"/>
    <n v="47148000"/>
    <n v="20339833.34"/>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blank)"/>
    <s v="99 - MULTIPROVINCIAL"/>
    <n v="7043300"/>
    <n v="3052180.8200000003"/>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blank)"/>
    <s v="99 - MULTIPROVINCIAL"/>
    <n v="2200000"/>
    <n v="253644.94"/>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2 - TEXTILES Y VESTUARI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blank)"/>
    <s v="99 - MULTIPROVINCIAL"/>
    <n v="0"/>
    <n v="59981.760000000002"/>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blank)"/>
    <s v="99 - MULTIPROVINCIAL"/>
    <n v="122283982"/>
    <n v="53683814.239999987"/>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blank)"/>
    <s v="99 - MULTIPROVINCIAL"/>
    <n v="19793842"/>
    <n v="9028225.6600000001"/>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blank)"/>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blank)"/>
    <s v="99 - MULTIPROVINCIAL"/>
    <n v="17102596"/>
    <n v="8096413.8599999985"/>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blank)"/>
    <s v="99 - MULTIPROVINCIAL"/>
    <n v="3053332"/>
    <n v="1819220.7"/>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blank)"/>
    <s v="99 - MULTIPROVINCIAL"/>
    <n v="4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blank)"/>
    <s v="99 - MULTIPROVINCIAL"/>
    <n v="3500000"/>
    <n v="2098405.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blank)"/>
    <s v="99 - MULTIPROVINCIAL"/>
    <n v="950000"/>
    <n v="29310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blank)"/>
    <s v="99 - MULTIPROVINCIAL"/>
    <n v="362000"/>
    <n v="81696.7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blank)"/>
    <s v="99 - MULTIPROVINCIAL"/>
    <n v="1205000"/>
    <n v="1600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blank)"/>
    <s v="99 - MULTIPROVINCIAL"/>
    <n v="2499650"/>
    <n v="1890604.259999999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blank)"/>
    <s v="99 - MULTIPROVINCIAL"/>
    <n v="1923000"/>
    <n v="566602.3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blank)"/>
    <s v="99 - MULTIPROVINCIAL"/>
    <n v="100000"/>
    <n v="86897.5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720600"/>
    <n v="290798.95"/>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blank)"/>
    <s v="99 - MULTIPROVINCIAL"/>
    <n v="5493075"/>
    <n v="1798282.2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blank)"/>
    <s v="99 - MULTIPROVINCIAL"/>
    <n v="5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blank)"/>
    <s v="99 - MULTIPROVINCIAL"/>
    <n v="614400"/>
    <n v="273359.5799999999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blank)"/>
    <s v="99 - MULTIPROVINCIAL"/>
    <n v="225000"/>
    <n v="44397.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blank)"/>
    <s v="99 - MULTIPROVINCIAL"/>
    <n v="435100"/>
    <n v="144941.90000000002"/>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blank)"/>
    <s v="99 - MULTIPROVINCIAL"/>
    <n v="228000"/>
    <n v="135352.32999999999"/>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blank)"/>
    <s v="99 - MULTIPROVINCIAL"/>
    <n v="18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blank)"/>
    <s v="99 - MULTIPROVINCIAL"/>
    <n v="4700000"/>
    <n v="1352507.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blank)"/>
    <s v="99 - MULTIPROVINCIAL"/>
    <n v="1400991"/>
    <n v="723630.3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blank)"/>
    <s v="99 - MULTIPROVINCIAL"/>
    <n v="148836"/>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blank)"/>
    <s v="99 - MULTIPROVINCIAL"/>
    <n v="1407995594"/>
    <n v="497007311.53000003"/>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blank)"/>
    <s v="99 - MULTIPROVINCIAL"/>
    <n v="55100000"/>
    <n v="1403659.4"/>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blank)"/>
    <s v="99 - MULTIPROVINCIAL"/>
    <n v="187229617"/>
    <n v="123539631.56"/>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blank)"/>
    <s v="99 - MULTIPROVINCIAL"/>
    <n v="265905946"/>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blank)"/>
    <s v="99 - MULTIPROVINCIAL"/>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blank)"/>
    <s v="99 - MULTIPROVINCIAL"/>
    <n v="236992639"/>
    <n v="74967584.340000004"/>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blank)"/>
    <s v="99 - MULTIPROVINCIAL"/>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blank)"/>
    <s v="99 - MULTIPROVINCIAL"/>
    <n v="52385000"/>
    <n v="18934860.079999994"/>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blank)"/>
    <s v="99 - MULTIPROVINCIAL"/>
    <n v="702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blank)"/>
    <s v="99 - MULTIPROVINCIAL"/>
    <n v="49605000"/>
    <n v="41739577.69999999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blank)"/>
    <s v="99 - MULTIPROVINCIAL"/>
    <n v="5005000"/>
    <n v="209007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blank)"/>
    <s v="99 - MULTIPROVINCIAL"/>
    <n v="10300000"/>
    <n v="789695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blank)"/>
    <s v="99 - MULTIPROVINCIAL"/>
    <n v="15300000"/>
    <n v="5992842.2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blank)"/>
    <s v="99 - MULTIPROVINCIAL"/>
    <n v="2500000"/>
    <n v="35500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blank)"/>
    <s v="99 - MULTIPROVINCIAL"/>
    <n v="17000000"/>
    <n v="30209634.12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blank)"/>
    <s v="99 - MULTIPROVINCIAL"/>
    <n v="104161551"/>
    <n v="32128626.759999994"/>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blank)"/>
    <s v="99 - MULTIPROVINCIAL"/>
    <n v="102320000"/>
    <n v="34693719.53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blank)"/>
    <s v="99 - MULTIPROVINCIAL"/>
    <n v="68005000"/>
    <n v="35626949.36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blank)"/>
    <s v="99 - MULTIPROVINCIAL"/>
    <n v="1900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blank)"/>
    <s v="99 - MULTIPROVINCIAL"/>
    <n v="4160000"/>
    <n v="1545585.640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blank)"/>
    <s v="99 - MULTIPROVINCIAL"/>
    <n v="25940000"/>
    <n v="14133884.44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blank)"/>
    <s v="99 - MULTIPROVINCIAL"/>
    <n v="24236330"/>
    <n v="10874697.52"/>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blank)"/>
    <s v="99 - MULTIPROVINCIAL"/>
    <n v="175450000"/>
    <n v="83856395.39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blank)"/>
    <s v="99 - MULTIPROVINCIAL"/>
    <n v="10000000"/>
    <n v="4696608.8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blank)"/>
    <s v="99 - MULTIPROVINCIAL"/>
    <n v="39000000"/>
    <n v="14821963.4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blank)"/>
    <s v="99 - MULTIPROVINCIAL"/>
    <n v="3155000"/>
    <n v="1836407.430000000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blank)"/>
    <s v="99 - MULTIPROVINCIAL"/>
    <n v="11105000"/>
    <n v="9596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blank)"/>
    <s v="99 - MULTIPROVINCIAL"/>
    <n v="6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blank)"/>
    <s v="99 - MULTIPROVINCIAL"/>
    <n v="2150000"/>
    <n v="749966.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blank)"/>
    <s v="99 - MULTIPROVINCIAL"/>
    <n v="1019300"/>
    <n v="562191.7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blank)"/>
    <s v="99 - MULTIPROVINCIAL"/>
    <n v="2080700"/>
    <n v="1152243.2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blank)"/>
    <s v="99 - MULTIPROVINCIAL"/>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blank)"/>
    <s v="99 - MULTIPROVINCIAL"/>
    <n v="191341"/>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blank)"/>
    <s v="99 - MULTIPROVINCIAL"/>
    <n v="11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blank)"/>
    <s v="99 - MULTIPROVINCIAL"/>
    <n v="945000"/>
    <n v="488538.8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blank)"/>
    <s v="99 - MULTIPROVINCIAL"/>
    <n v="160000"/>
    <n v="27889.42000000000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blank)"/>
    <s v="99 - MULTIPROVINCIAL"/>
    <n v="550000"/>
    <n v="13806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blank)"/>
    <s v="99 - MULTIPROVINCIAL"/>
    <n v="17384119"/>
    <n v="5643657.8300000001"/>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blank)"/>
    <s v="99 - MULTIPROVINCIAL"/>
    <n v="46845881"/>
    <n v="1950732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blank)"/>
    <s v="99 - MULTIPROVINCIAL"/>
    <n v="2585000"/>
    <n v="1024711.8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blank)"/>
    <s v="99 - MULTIPROVINCIAL"/>
    <n v="10581132"/>
    <n v="1807348.22"/>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blank)"/>
    <s v="99 - MULTIPROVINCIAL"/>
    <n v="3701712"/>
    <n v="1861245.41"/>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0"/>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60 - CREDITO EXTERNO"/>
    <s v="(blank)"/>
    <s v="99 - MULTIPROVINCIAL"/>
    <n v="0"/>
    <n v="0"/>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5529425"/>
    <n v="12842152"/>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385720"/>
    <n v="1191962"/>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blank)"/>
    <s v="99 - MULTIPROVINCIAL"/>
    <n v="591251"/>
    <n v="295534"/>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817757"/>
    <n v="912472"/>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114254"/>
    <n v="57126"/>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38060"/>
    <n v="81604.3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blank)"/>
    <s v="99 - MULTIPROVINCIAL"/>
    <n v="505090"/>
    <n v="218754.3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43851"/>
    <n v="4385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471700"/>
    <n v="26692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blank)"/>
    <s v="99 - MULTIPROVINCIAL"/>
    <n v="749318"/>
    <n v="374658.1600000000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3862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80731"/>
    <n v="88073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7886282"/>
    <n v="3491846.16"/>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1029"/>
    <n v="9102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6059"/>
    <n v="3605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741377"/>
    <n v="225563"/>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blank)"/>
    <s v="99 - MULTIPROVINCIAL"/>
    <n v="7221660563"/>
    <n v="3633457491.0400004"/>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blank)"/>
    <s v="99 - MULTIPROVINCIAL"/>
    <n v="1483914922"/>
    <n v="769536759.07000005"/>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blank)"/>
    <s v="99 - MULTIPROVINCIAL"/>
    <n v="241684008"/>
    <n v="120088276.21000001"/>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blank)"/>
    <s v="99 - MULTIPROVINCIAL"/>
    <n v="612690810"/>
    <n v="255255846.15000001"/>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blank)"/>
    <s v="99 - MULTIPROVINCIAL"/>
    <n v="421066063"/>
    <n v="211090246.00999999"/>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blank)"/>
    <s v="99 - MULTIPROVINCIAL"/>
    <n v="7019319"/>
    <n v="3456533"/>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blank)"/>
    <s v="99 - MULTIPROVINCIAL"/>
    <n v="68079340"/>
    <n v="38452768.039999999"/>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blank)"/>
    <s v="99 - MULTIPROVINCIAL"/>
    <n v="32302009"/>
    <n v="22059810.960000001"/>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blank)"/>
    <s v="99 - MULTIPROVINCIAL"/>
    <n v="462199462"/>
    <n v="235661969.59000003"/>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blank)"/>
    <s v="99 - MULTIPROVINCIAL"/>
    <n v="488222596"/>
    <n v="244070509"/>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6867717"/>
    <n v="137679018.78999999"/>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30748710"/>
    <n v="116133126.97"/>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blank)"/>
    <s v="99 - MULTIPROVINCIAL"/>
    <n v="101013211"/>
    <n v="41435838.879999995"/>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blank)"/>
    <s v="99 - MULTIPROVINCIAL"/>
    <n v="17068764"/>
    <n v="10839424.92"/>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blank)"/>
    <s v="99 - MULTIPROVINCIAL"/>
    <n v="2860496"/>
    <n v="1919397.43"/>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blank)"/>
    <s v="99 - MULTIPROVINCIAL"/>
    <n v="68850984"/>
    <n v="29933711.329999998"/>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blank)"/>
    <s v="99 - MULTIPROVINCIAL"/>
    <n v="84245"/>
    <n v="50536"/>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blank)"/>
    <s v="99 - MULTIPROVINCIAL"/>
    <n v="3086638"/>
    <n v="1935731"/>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2148765"/>
    <n v="1096854"/>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40346614"/>
    <n v="19972528"/>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blank)"/>
    <s v="99 - MULTIPROVINCIAL"/>
    <n v="47515907"/>
    <n v="29901890.300000001"/>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blank)"/>
    <s v="99 - MULTIPROVINCIAL"/>
    <n v="2865626737"/>
    <n v="1576131108"/>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blank)"/>
    <s v="99 - MULTIPROVINCIAL"/>
    <n v="282449300"/>
    <n v="15534484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blank)"/>
    <s v="99 - MULTIPROVINCIAL"/>
    <n v="10012700"/>
    <n v="5506597"/>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blank)"/>
    <s v="99 - MULTIPROVINCIAL"/>
    <n v="1065165600"/>
    <n v="58583688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blank)"/>
    <s v="99 - MULTIPROVINCIAL"/>
    <n v="15475400"/>
    <n v="851098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blank)"/>
    <s v="99 - MULTIPROVINCIAL"/>
    <n v="102024900"/>
    <n v="5611338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blank)"/>
    <s v="99 - MULTIPROVINCIAL"/>
    <n v="5985600"/>
    <n v="32904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blank)"/>
    <s v="99 - MULTIPROVINCIAL"/>
    <n v="229660000"/>
    <n v="1263116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blank)"/>
    <s v="99 - MULTIPROVINCIAL"/>
    <n v="91279200"/>
    <n v="5020314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blank)"/>
    <s v="99 - MULTIPROVINCIAL"/>
    <n v="8033900"/>
    <n v="441658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blank)"/>
    <s v="99 - MULTIPROVINCIAL"/>
    <n v="136562300"/>
    <n v="7510468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blank)"/>
    <s v="99 - MULTIPROVINCIAL"/>
    <n v="165465700"/>
    <n v="9100526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blank)"/>
    <s v="99 - MULTIPROVINCIAL"/>
    <n v="4726000"/>
    <n v="259832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blank)"/>
    <s v="99 - MULTIPROVINCIAL"/>
    <n v="2650200"/>
    <n v="145572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blank)"/>
    <s v="99 - MULTIPROVINCIAL"/>
    <n v="4262500"/>
    <n v="234266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blank)"/>
    <s v="99 - MULTIPROVINCIAL"/>
    <n v="18619000"/>
    <n v="1023632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blank)"/>
    <s v="99 - MULTIPROVINCIAL"/>
    <n v="86709900"/>
    <n v="476895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blank)"/>
    <s v="99 - MULTIPROVINCIAL"/>
    <n v="14933000"/>
    <n v="820972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155300"/>
    <n v="39351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658200"/>
    <n v="3618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153900"/>
    <n v="22844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67600"/>
    <n v="919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blank)"/>
    <s v="99 - MULTIPROVINCIAL"/>
    <n v="729479096"/>
    <n v="368157175.9000000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blank)"/>
    <s v="99 - MULTIPROVINCIAL"/>
    <n v="293045885"/>
    <n v="72313403.51000000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6185808"/>
    <n v="309290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5300000"/>
    <n v="38954444.11999999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4131647"/>
    <n v="49408251.32000000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blank)"/>
    <s v="99 - MULTIPROVINCIAL"/>
    <n v="26919931"/>
    <n v="13459964.6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6658"/>
    <n v="14991308.66000000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blank)"/>
    <s v="99 - MULTIPROVINCIAL"/>
    <n v="49423500"/>
    <n v="35259881.10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blank)"/>
    <s v="99 - MULTIPROVINCIAL"/>
    <n v="3099075"/>
    <n v="1549434.809999999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blank)"/>
    <s v="99 - MULTIPROVINCIAL"/>
    <n v="28484711"/>
    <n v="20212524.37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blank)"/>
    <s v="99 - MULTIPROVINCIAL"/>
    <n v="30802393"/>
    <n v="16663635.770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524394"/>
    <n v="3262196.9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649958"/>
    <n v="34158465.68000000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8414726"/>
    <n v="10660053.46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100000"/>
    <n v="2100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blank)"/>
    <s v="99 - MULTIPROVINCIAL"/>
    <n v="1343211"/>
    <n v="586266.5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blank)"/>
    <s v="99 - MULTIPROVINCIAL"/>
    <n v="5418901"/>
    <n v="4566372.270000000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blank)"/>
    <s v="99 - MULTIPROVINCIAL"/>
    <n v="146400"/>
    <n v="732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5000"/>
    <n v="75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713004"/>
    <n v="19124459.18999999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blank)"/>
    <s v="99 - MULTIPROVINCIAL"/>
    <n v="12435279"/>
    <n v="10604231.129999997"/>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blank)"/>
    <s v="99 - MULTIPROVINCIAL"/>
    <n v="919168478"/>
    <n v="459584202"/>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blank)"/>
    <s v="99 - MULTIPROVINCIAL"/>
    <n v="125400504"/>
    <n v="62700258"/>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blank)"/>
    <s v="99 - MULTIPROVINCIAL"/>
    <n v="7932000"/>
    <n v="3966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blank)"/>
    <s v="99 - MULTIPROVINCIAL"/>
    <n v="139151428"/>
    <n v="69575718"/>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blank)"/>
    <s v="99 - MULTIPROVINCIAL"/>
    <n v="102161222"/>
    <n v="5108061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blank)"/>
    <s v="99 - MULTIPROVINCIAL"/>
    <n v="26611281"/>
    <n v="1330564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blank)"/>
    <s v="99 - MULTIPROVINCIAL"/>
    <n v="15890000"/>
    <n v="7944999"/>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blank)"/>
    <s v="99 - MULTIPROVINCIAL"/>
    <n v="5480000"/>
    <n v="164499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blank)"/>
    <s v="99 - MULTIPROVINCIAL"/>
    <n v="2750000"/>
    <n v="749997"/>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blank)"/>
    <s v="99 - MULTIPROVINCIAL"/>
    <n v="22767904"/>
    <n v="1344312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blank)"/>
    <s v="99 - MULTIPROVINCIAL"/>
    <n v="176186032"/>
    <n v="8809301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51290000"/>
    <n v="2549750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39252635"/>
    <n v="2053512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blank)"/>
    <s v="99 - MULTIPROVINCIAL"/>
    <n v="17700000"/>
    <n v="888199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blank)"/>
    <s v="99 - MULTIPROVINCIAL"/>
    <n v="3955773"/>
    <n v="197788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blank)"/>
    <s v="99 - MULTIPROVINCIAL"/>
    <n v="1345000"/>
    <n v="1068333"/>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blank)"/>
    <s v="99 - MULTIPROVINCIAL"/>
    <n v="38670000"/>
    <n v="1657999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blank)"/>
    <s v="99 - MULTIPROVINCIAL"/>
    <n v="290000"/>
    <n v="145002"/>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6605618"/>
    <n v="19381974"/>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blank)"/>
    <s v="99 - MULTIPROVINCIAL"/>
    <n v="13440000"/>
    <n v="5317500"/>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00000"/>
    <n v="644002.27"/>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00000"/>
    <n v="175407"/>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blank)"/>
    <s v="99 - MULTIPROVINCIAL"/>
    <n v="217019000"/>
    <n v="79252267.26000002"/>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blank)"/>
    <s v="99 - MULTIPROVINCIAL"/>
    <n v="23660000"/>
    <n v="17111961.079999998"/>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blank)"/>
    <s v="99 - MULTIPROVINCIAL"/>
    <n v="840000"/>
    <n v="35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blank)"/>
    <s v="99 - MULTIPROVINCIAL"/>
    <n v="15800000"/>
    <n v="1423386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blank)"/>
    <s v="99 - MULTIPROVINCIAL"/>
    <n v="20079000"/>
    <n v="10925932.579999996"/>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blank)"/>
    <s v="99 - MULTIPROVINCIAL"/>
    <n v="8000000"/>
    <n v="5177635.55"/>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blank)"/>
    <s v="99 - MULTIPROVINCIAL"/>
    <n v="6000000"/>
    <n v="4896850.8699999992"/>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blank)"/>
    <s v="99 - MULTIPROVINCIAL"/>
    <n v="1400000"/>
    <n v="3542455.39"/>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blank)"/>
    <s v="99 - MULTIPROVINCIAL"/>
    <n v="500000"/>
    <n v="1625181.27"/>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blank)"/>
    <s v="99 - MULTIPROVINCIAL"/>
    <n v="37271772"/>
    <n v="2809644.06"/>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blank)"/>
    <s v="99 - MULTIPROVINCIAL"/>
    <n v="5000000"/>
    <n v="2725070.92"/>
  </r>
  <r>
    <s v="2025"/>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0"/>
    <n v="638468.67000000004"/>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4616000"/>
    <n v="5212359.8500000006"/>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blank)"/>
    <s v="99 - MULTIPROVINCIAL"/>
    <n v="1300000"/>
    <n v="2012875.57"/>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blank)"/>
    <s v="99 - MULTIPROVINCIAL"/>
    <n v="220000"/>
    <n v="585957.96000000008"/>
  </r>
  <r>
    <s v="2025"/>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blank)"/>
    <s v="99 - MULTIPROVINCIAL"/>
    <n v="0"/>
    <n v="418466"/>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blank)"/>
    <s v="99 - MULTIPROVINCIAL"/>
    <n v="100000"/>
    <n v="608290"/>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blank)"/>
    <s v="99 - MULTIPROVINCIAL"/>
    <n v="2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8100000"/>
    <n v="5555000"/>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blank)"/>
    <s v="99 - MULTIPROVINCIAL"/>
    <n v="19679628"/>
    <n v="2768964.36"/>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4700000"/>
    <n v="2083333.3399999999"/>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670000"/>
    <n v="287917.53000000003"/>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35000"/>
    <n v="351750"/>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500000"/>
    <n v="468000.00999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blank)"/>
    <s v="99 - MULTIPROVINCIAL"/>
    <n v="575973577"/>
    <n v="297427797.40999991"/>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blank)"/>
    <s v="99 - MULTIPROVINCIAL"/>
    <n v="45800000"/>
    <n v="22606039.41"/>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blank)"/>
    <s v="99 - MULTIPROVINCIAL"/>
    <n v="14800000"/>
    <n v="7993697.419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blank)"/>
    <s v="99 - MULTIPROVINCIAL"/>
    <n v="43400000"/>
    <n v="9203828.2100000009"/>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blank)"/>
    <s v="99 - MULTIPROVINCIAL"/>
    <n v="76583362"/>
    <n v="41360515.949999988"/>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blank)"/>
    <s v="99 - MULTIPROVINCIAL"/>
    <n v="12500000"/>
    <n v="6123127.119999999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blank)"/>
    <s v="99 - MULTIPROVINCIAL"/>
    <n v="5398500"/>
    <n v="275861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blank)"/>
    <s v="99 - MULTIPROVINCIAL"/>
    <n v="5928000"/>
    <n v="3029666.67"/>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blank)"/>
    <s v="99 - MULTIPROVINCIAL"/>
    <n v="2450000"/>
    <n v="1138333.339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blank)"/>
    <s v="99 - MULTIPROVINCIAL"/>
    <n v="7580000"/>
    <n v="3985333.3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blank)"/>
    <s v="99 - MULTIPROVINCIAL"/>
    <n v="57400000"/>
    <n v="30062958.16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90100"/>
    <n v="4274227.119999999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2933271"/>
    <n v="9443457.730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blank)"/>
    <s v="99 - MULTIPROVINCIAL"/>
    <n v="9400000"/>
    <n v="44219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blank)"/>
    <s v="99 - MULTIPROVINCIAL"/>
    <n v="2811000"/>
    <n v="1761551.869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blank)"/>
    <s v="99 - MULTIPROVINCIAL"/>
    <n v="700000"/>
    <n v="545867.42000000016"/>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blank)"/>
    <s v="99 - MULTIPROVINCIAL"/>
    <n v="1801000"/>
    <n v="856681.46"/>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blank)"/>
    <s v="99 - MULTIPROVINCIAL"/>
    <n v="100000"/>
    <n v="383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blank)"/>
    <s v="99 - MULTIPROVINCIAL"/>
    <n v="1199000"/>
    <n v="549215.55999999994"/>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1900000"/>
    <n v="766146.09000000008"/>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18697952"/>
    <n v="9355487.699999999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blank)"/>
    <s v="99 - MULTIPROVINCIAL"/>
    <n v="14979923"/>
    <n v="7221153.0600000005"/>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37500000"/>
    <n v="19482248.949999999"/>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10418215409"/>
    <n v="4213842667.2399993"/>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blank)"/>
    <s v="99 - MULTIPROVINCIAL"/>
    <n v="24466151788"/>
    <n v="9643088087.2700024"/>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blank)"/>
    <s v="99 - MULTIPROVINCIAL"/>
    <n v="55541667521"/>
    <n v="19291560638.66"/>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blank)"/>
    <s v="99 - MULTIPROVINCIAL"/>
    <n v="383633960"/>
    <n v="191966008"/>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blank)"/>
    <s v="99 - MULTIPROVINCIAL"/>
    <n v="139000000"/>
    <n v="6986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66844554474"/>
    <n v="44622306625.400002"/>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blank)"/>
    <s v="99 - MULTIPROVINCIAL"/>
    <n v="50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blank)"/>
    <s v="99 - MULTIPROVINCIAL"/>
    <n v="31660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blank)"/>
    <s v="99 - MULTIPROVINCIAL"/>
    <n v="21933183453"/>
    <n v="7102930799.7600002"/>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blank)"/>
    <s v="99 - MULTIPROVINCIAL"/>
    <n v="55057780206"/>
    <n v="54009697517.0100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blank)"/>
    <s v="99 - MULTIPROVINCIAL"/>
    <n v="55000000000"/>
    <n v="10606327875"/>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blank)"/>
    <s v="99 - MULTIPROVINCIAL"/>
    <n v="45000000000"/>
    <n v="12329586884.69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blank)"/>
    <s v="99 - MULTIPROVINCIAL"/>
    <n v="78912434"/>
    <n v="41178390.279999994"/>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blank)"/>
    <s v="99 - MULTIPROVINCIAL"/>
    <n v="2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blank)"/>
    <s v="99 - MULTIPROVINCIAL"/>
    <n v="1385913357"/>
    <n v="1323986134.8999999"/>
  </r>
  <r>
    <s v="2025"/>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blank)"/>
    <s v="99 - MULTIPROVINCIAL"/>
    <n v="0"/>
    <n v="82498739.819999993"/>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blank)"/>
    <s v="99 - MULTIPROVINCIAL"/>
    <n v="8500000000"/>
    <n v="7476015410.8599997"/>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blank)"/>
    <s v="99 - MULTIPROVINCIAL"/>
    <n v="5000000000"/>
    <n v="1346186251.73"/>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blank)"/>
    <s v="99 - MULTIPROVINCIAL"/>
    <n v="17000000"/>
    <n v="8500002"/>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2200000"/>
    <n v="1099998"/>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blank)"/>
    <s v="99 - MULTIPROVINCIAL"/>
    <n v="2000000"/>
    <n v="1000002"/>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blank)"/>
    <s v="99 - MULTIPROVINCIAL"/>
    <n v="400500000"/>
    <n v="200250006"/>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40111775"/>
    <n v="17498234"/>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blank)"/>
    <s v="99 - MULTIPROVINCIAL"/>
    <n v="100749814"/>
    <n v="51704678.649999999"/>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blank)"/>
    <s v="99 - MULTIPROVINCIAL"/>
    <n v="31800490"/>
    <n v="17316140.84"/>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blank)"/>
    <s v="99 - MULTIPROVINCIAL"/>
    <n v="521240570"/>
    <n v="207146135.50999999"/>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00000"/>
    <n v="176110.48"/>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blank)"/>
    <s v="99 - MULTIPROVINCIAL"/>
    <n v="4000000"/>
    <n v="630000"/>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blank)"/>
    <s v="99 - MULTIPROVINCIAL"/>
    <n v="70054415"/>
    <n v="25262612"/>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blank)"/>
    <s v="99 - MULTIPROVINCIAL"/>
    <n v="1267605996"/>
    <n v="476616608.07999998"/>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blank)"/>
    <s v="99 - MULTIPROVINCIAL"/>
    <n v="2186712150"/>
    <n v="1114898713.6500001"/>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blank)"/>
    <s v="99 - MULTIPROVINCIAL"/>
    <n v="73361802"/>
    <n v="36680901"/>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00000"/>
    <n v="7200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559353239"/>
    <n v="269421046.56"/>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4 - TRANSFERENCIAS CORRIENTES A EMPRESAS PÚBLICAS NO FINANCIERAS"/>
    <s v="N"/>
    <s v="00 - N/A"/>
    <s v="10 - FONDO GENERAL"/>
    <s v="(blank)"/>
    <s v="99 - MULTIPROVINCIAL"/>
    <n v="0"/>
    <n v="50000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181125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0"/>
    <n v="450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8665124"/>
    <n v="3744635"/>
  </r>
  <r>
    <s v="2025"/>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0"/>
    <n v="16098116.520000001"/>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blank)"/>
    <s v="99 - MULTIPROVINCIAL"/>
    <n v="1583663831"/>
    <n v="790618416.01999986"/>
  </r>
  <r>
    <s v="2025"/>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blank)"/>
    <s v="99 - MULTIPROVINCIAL"/>
    <n v="0"/>
    <n v="13500000"/>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blank)"/>
    <s v="99 - MULTIPROVINCIAL"/>
    <n v="230514883"/>
    <n v="109597032.67"/>
  </r>
  <r>
    <s v="2025"/>
    <x v="0"/>
    <x v="0"/>
    <x v="0"/>
    <x v="4"/>
    <s v="2 - Poder Ejecutivo"/>
    <s v="0201 - PRESIDENCIA DE LA REPÚBLICA"/>
    <s v="0001 - SECRETARIADO ADMINISTRATIVO DE LA PRESIDENCIA"/>
    <s v="4 - SERVICIOS SOCIALES"/>
    <s v="4.2 - Salud"/>
    <s v="4.2.03 - Servicios de la salud pública y prevención de la salud"/>
    <s v="2.4 - TRANSFERENCIAS CORRIENTES"/>
    <s v="2.4.9 - TRANSFERENCIAS CORRIENTES A OTRAS INSTITUCIONES PÚBLICAS"/>
    <s v="N"/>
    <s v="00 - N/A"/>
    <s v="10 - FONDO GENERAL"/>
    <s v="(blank)"/>
    <s v="99 - MULTIPROVINCIAL"/>
    <n v="0"/>
    <n v="0"/>
  </r>
  <r>
    <s v="2025"/>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18900000"/>
  </r>
  <r>
    <s v="2025"/>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21000000"/>
  </r>
  <r>
    <s v="2025"/>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57000000"/>
  </r>
  <r>
    <s v="2025"/>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blank)"/>
    <s v="99 - MULTIPROVINCIAL"/>
    <n v="0"/>
    <n v="37626521.640000001"/>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blank)"/>
    <s v="99 - MULTIPROVINCIAL"/>
    <n v="347303592"/>
    <n v="150905419.48000002"/>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blank)"/>
    <s v="99 - MULTIPROVINCIAL"/>
    <n v="12000000"/>
    <n v="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blank)"/>
    <s v="99 - MULTIPROVINCIAL"/>
    <n v="3200000"/>
    <n v="1153389.3499999999"/>
  </r>
  <r>
    <s v="2025"/>
    <x v="0"/>
    <x v="0"/>
    <x v="0"/>
    <x v="4"/>
    <s v="2 - Poder Ejecutivo"/>
    <s v="0201 - PRESIDENCIA DE LA REPÚBLICA"/>
    <s v="0007 - PROGRAMA SUPÉRATE"/>
    <s v="3 - PROTECCIÓN DEL MEDIO AMBIENTE"/>
    <s v="3.3 - Cambio Climático"/>
    <s v="3.3.06 - Respuesta y recuperación de desastres climáticos"/>
    <s v="2.4 - TRANSFERENCIAS CORRIENTES"/>
    <s v="2.4.1 - TRANSFERENCIAS CORRIENTES AL SECTOR PRIVADO"/>
    <s v="N"/>
    <s v="00 - N/A"/>
    <s v="10 - FONDO GENERAL"/>
    <s v="(blank)"/>
    <s v="99 - MULTIPROVINCIAL"/>
    <n v="0"/>
    <n v="4500000"/>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blank)"/>
    <s v="99 - MULTIPROVINCIAL"/>
    <n v="39926164956"/>
    <n v="18110934428.010002"/>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blank)"/>
    <s v="99 - MULTIPROVINCIAL"/>
    <n v="7613018640"/>
    <n v="3363325956.71"/>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blank)"/>
    <s v="99 - MULTIPROVINCIAL"/>
    <n v="15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blank)"/>
    <s v="99 - MULTIPROVINCIAL"/>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blank)"/>
    <s v="99 - MULTIPROVINCIAL"/>
    <n v="700000"/>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blank)"/>
    <s v="99 - MULTIPROVINCIAL"/>
    <n v="2300000"/>
    <n v="24814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31000"/>
    <n v="752406.65999999992"/>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205250"/>
    <n v="4038450.75"/>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120000"/>
    <n v="4000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070930"/>
    <n v="4325473.5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1 - DISTRITO NACIONAL"/>
    <n v="67451045"/>
    <n v="21210649.800000001"/>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2 - AZUA"/>
    <n v="8415446"/>
    <n v="4207723.020000000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0 - INDEPENDENCIA"/>
    <n v="5883571"/>
    <n v="2941785.8400000003"/>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1 - LA ALTAGRACIA"/>
    <n v="9265829"/>
    <n v="4632914.519999999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3 - LA VEGA"/>
    <n v="28633506"/>
    <n v="13439040.31999999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7 - PERAVIA"/>
    <n v="4464534"/>
    <n v="223226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2 - SAN JUAN"/>
    <n v="9234979"/>
    <n v="4617489.480000000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7 - VALVERDE"/>
    <n v="26798536"/>
    <n v="11825672.37999999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0 - HATO MAYOR"/>
    <n v="6177560"/>
    <n v="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2 - SANTO DOMINGO"/>
    <n v="25212144"/>
    <n v="12606072"/>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99 - MULTIPROVINCIAL"/>
    <n v="425347151"/>
    <n v="150022614.13000003"/>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blank)"/>
    <s v="99 - MULTIPROVINCIAL"/>
    <n v="500000"/>
    <n v="337572.32"/>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blank)"/>
    <s v="99 - MULTIPROVINCIAL"/>
    <n v="25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blank)"/>
    <s v="99 - MULTIPROVINCIAL"/>
    <n v="18000000"/>
    <n v="17192392.740000002"/>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blank)"/>
    <s v="99 - MULTIPROVINCIAL"/>
    <n v="600000"/>
    <n v="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blank)"/>
    <s v="99 - MULTIPROVINCIAL"/>
    <n v="10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5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30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blank)"/>
    <s v="99 - MULTIPROVINCIAL"/>
    <n v="2930325"/>
    <n v="2451930.23"/>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
    <n v="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blank)"/>
    <s v="99 - MULTIPROVINCIAL"/>
    <n v="5446800"/>
    <n v="94350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blank)"/>
    <s v="99 - MULTIPROVINCIAL"/>
    <n v="33600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3267447.13"/>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7000000"/>
    <n v="622307.76"/>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300000"/>
    <n v="25771473.09999999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blank)"/>
    <s v="99 - MULTIPROVINCIAL"/>
    <n v="1249947745"/>
    <n v="624973872"/>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332089341"/>
    <n v="169774717.96000001"/>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14888314608"/>
    <n v="7018739670"/>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blank)"/>
    <s v="99 - MULTIPROVINCIAL"/>
    <n v="132670342"/>
    <n v="52895000"/>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blank)"/>
    <s v="99 - MULTIPROVINCIAL"/>
    <n v="491000000"/>
    <n v="188176957.65999997"/>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blank)"/>
    <s v="99 - MULTIPROVINCIAL"/>
    <n v="557245718"/>
    <n v="99209872.180000007"/>
  </r>
  <r>
    <s v="2025"/>
    <x v="0"/>
    <x v="0"/>
    <x v="0"/>
    <x v="4"/>
    <s v="2 - Poder Ejecutivo"/>
    <s v="0202 - MINISTERIO DE  INTERIOR Y POLICÍA"/>
    <s v="0001 - MINISTERIO DE INTERIOR Y POLICIA"/>
    <s v="3 - PROTECCIÓN DEL MEDIO AMBIENTE"/>
    <s v="3.3 - Cambio Climático"/>
    <s v="3.3.01 - Mixtos"/>
    <s v="2.4 - TRANSFERENCIAS CORRIENTES"/>
    <s v="2.4.2 - TRANSFERENCIAS CORRIENTES AL  GOBIERNO GENERAL NACIONAL"/>
    <s v="N"/>
    <s v="00 - N/A"/>
    <s v="10 - FONDO GENERAL"/>
    <s v="(blank)"/>
    <s v="99 - MULTIPROVINCIAL"/>
    <n v="0"/>
    <n v="148254.5"/>
  </r>
  <r>
    <s v="2025"/>
    <x v="0"/>
    <x v="0"/>
    <x v="0"/>
    <x v="4"/>
    <s v="2 - Poder Ejecutivo"/>
    <s v="0202 - MINISTERIO DE  INTERIOR Y POLICÍA"/>
    <s v="0001 - MINISTERIO DE INTERIOR Y POLI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535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100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0"/>
    <n v="100000"/>
  </r>
  <r>
    <s v="2025"/>
    <x v="0"/>
    <x v="0"/>
    <x v="0"/>
    <x v="4"/>
    <s v="2 - Poder Ejecutivo"/>
    <s v="0202 - MINISTERIO DE  INTERIOR Y POLICÍA"/>
    <s v="0001 - MINISTERIO DE INTERIOR Y POLI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340000"/>
  </r>
  <r>
    <s v="2025"/>
    <x v="0"/>
    <x v="0"/>
    <x v="0"/>
    <x v="4"/>
    <s v="2 - Poder Ejecutivo"/>
    <s v="0202 - MINISTERIO DE  INTERIOR Y POLICÍA"/>
    <s v="0001 - MINISTERIO DE INTERIOR Y POLICIA"/>
    <s v="4 - SERVICIOS SOCIALES"/>
    <s v="4.4 - Educación"/>
    <s v="4.4.04 - Educación superior"/>
    <s v="2.4 - TRANSFERENCIAS CORRIENTES"/>
    <s v="2.4.1 - TRANSFERENCIAS CORRIENTES AL SECTOR PRIVADO"/>
    <s v="N"/>
    <s v="00 - N/A"/>
    <s v="10 - FONDO GENERAL"/>
    <s v="(blank)"/>
    <s v="99 - MULTIPROVINCIAL"/>
    <n v="0"/>
    <n v="279000"/>
  </r>
  <r>
    <s v="2025"/>
    <x v="0"/>
    <x v="0"/>
    <x v="0"/>
    <x v="4"/>
    <s v="2 - Poder Ejecutivo"/>
    <s v="0202 - MINISTERIO DE  INTERIOR Y POLICÍA"/>
    <s v="0001 - MINISTERIO DE INTERIOR Y POLICIA"/>
    <s v="4 - SERVICIOS SOCIALES"/>
    <s v="4.5 - Protección social"/>
    <s v="4.5.10 - Asistencia social"/>
    <s v="2.4 - TRANSFERENCIAS CORRIENTES"/>
    <s v="2.4.1 - TRANSFERENCIAS CORRIENTES AL SECTOR PRIVADO"/>
    <s v="N"/>
    <s v="00 - N/A"/>
    <s v="10 - FONDO GENERAL"/>
    <s v="(blank)"/>
    <s v="99 - MULTIPROVINCIAL"/>
    <n v="0"/>
    <n v="485000"/>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51600000"/>
    <n v="42459368.909999996"/>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blank)"/>
    <s v="99 - MULTIPROVINCIAL"/>
    <n v="7400000"/>
    <n v="6430606.5999999996"/>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blank)"/>
    <s v="99 - MULTIPROVINCIAL"/>
    <n v="1100000"/>
    <n v="49000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blank)"/>
    <s v="99 - MULTIPROVINCIAL"/>
    <n v="10700000"/>
    <n v="276640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blank)"/>
    <s v="99 - MULTIPROVINCIAL"/>
    <n v="31261600"/>
    <n v="15005774.270000001"/>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blank)"/>
    <s v="99 - MULTIPROVINCIAL"/>
    <n v="78921777"/>
    <n v="25887340.73"/>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blank)"/>
    <s v="99 - MULTIPROVINCIAL"/>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blank)"/>
    <s v="99 - MULTIPROVINCIAL"/>
    <n v="47917748"/>
    <n v="23958872"/>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48269488"/>
    <n v="22022313.629999999"/>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blank)"/>
    <s v="99 - MULTIPROVINCIAL"/>
    <n v="15967570"/>
    <n v="10856179.789999999"/>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0"/>
    <n v="71677704"/>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blank)"/>
    <s v="99 - MULTIPROVINCIAL"/>
    <n v="13000000"/>
    <n v="4267400"/>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blank)"/>
    <s v="01 - DISTRITO NACIONAL"/>
    <n v="750000"/>
    <n v="742440"/>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blank)"/>
    <s v="99 - MULTIPROVINCIAL"/>
    <n v="6557562"/>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blank)"/>
    <s v="99 - MULTIPROVINCIAL"/>
    <n v="13251946"/>
    <n v="6625968"/>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blank)"/>
    <s v="99 - MULTIPROVINCIAL"/>
    <n v="100000"/>
    <n v="5000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blank)"/>
    <s v="99 - MULTIPROVINCIAL"/>
    <n v="550000"/>
    <n v="270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blank)"/>
    <s v="99 - MULTIPROVINCIAL"/>
    <n v="20000000"/>
    <n v="1550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398974599"/>
    <n v="58658811.849999994"/>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blank)"/>
    <s v="01 - DISTRITO NACIONAL"/>
    <n v="300000"/>
    <n v="10000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blank)"/>
    <s v="01 - DISTRITO NACIONAL"/>
    <n v="300000"/>
    <n v="218551.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3924000"/>
    <n v="827040.2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0"/>
    <n v="5411787.4199999999"/>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10773514197"/>
    <n v="5198671701.8399982"/>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blank)"/>
    <s v="99 - MULTIPROVINCIAL"/>
    <n v="1328308604"/>
    <n v="664154304"/>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blank)"/>
    <s v="99 - MULTIPROVINCIAL"/>
    <n v="3612442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50758895"/>
    <n v="23427183.84"/>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00000"/>
    <n v="4413185.4800000004"/>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blank)"/>
    <s v="99 - MULTIPROVINCIAL"/>
    <n v="149703020"/>
    <n v="37425754.979999997"/>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blank)"/>
    <s v="99 - MULTIPROVINCIAL"/>
    <n v="306441777"/>
    <n v="168434664"/>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1"/>
    <n v="0"/>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12639.82"/>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blank)"/>
    <s v="99 - MULTIPROVINCIAL"/>
    <n v="300000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20000"/>
    <n v="70000"/>
  </r>
  <r>
    <s v="2025"/>
    <x v="0"/>
    <x v="0"/>
    <x v="0"/>
    <x v="4"/>
    <s v="2 - Poder Ejecutivo"/>
    <s v="0205 - MINISTERIO DE HACIEND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1717995.28"/>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0"/>
    <n v="405486.76999999996"/>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22238.12"/>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77198.68"/>
  </r>
  <r>
    <s v="2025"/>
    <x v="0"/>
    <x v="0"/>
    <x v="0"/>
    <x v="4"/>
    <s v="2 - Poder Ejecutivo"/>
    <s v="0206 - MINISTERIO DE EDUCACIÓN"/>
    <s v="0001 - MINISTERIO DE EDUCACION"/>
    <s v="3 - PROTECCIÓN DEL MEDIO AMBIENTE"/>
    <s v="3.3 - Cambio Climático"/>
    <s v="3.3.03 - Conocimiento del riesgo de desastres climáticos"/>
    <s v="2.4 - TRANSFERENCIAS CORRIENTES"/>
    <s v="2.4.9 - TRANSFERENCIAS CORRIENTES A OTRAS INSTITUCIONES PÚBLICAS"/>
    <s v="N"/>
    <s v="00 - N/A"/>
    <s v="10 - FONDO GENERAL"/>
    <s v="(blank)"/>
    <s v="99 - MULTIPROVINCIAL"/>
    <n v="0"/>
    <n v="0"/>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blank)"/>
    <s v="99 - MULTIPROVINCIAL"/>
    <n v="10601409476"/>
    <n v="4777113899.5"/>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blank)"/>
    <s v="99 - MULTIPROVINCIAL"/>
    <n v="659125000"/>
    <n v="80612503.469999999"/>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blank)"/>
    <s v="99 - MULTIPROVINCIAL"/>
    <n v="35000000"/>
    <n v="845000000"/>
  </r>
  <r>
    <s v="2025"/>
    <x v="0"/>
    <x v="0"/>
    <x v="0"/>
    <x v="4"/>
    <s v="2 - Poder Ejecutivo"/>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blank)"/>
    <s v="99 - MULTIPROVINCIAL"/>
    <n v="18940637"/>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blank)"/>
    <s v="99 - MULTIPROVINCIAL"/>
    <n v="4183489013"/>
    <n v="910822201.8299998"/>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blank)"/>
    <s v="99 - MULTIPROVINCIAL"/>
    <n v="0"/>
    <n v="45500000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blank)"/>
    <s v="99 - MULTIPROVINCIAL"/>
    <n v="2905760775"/>
    <n v="722219717.16000009"/>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blank)"/>
    <s v="99 - MULTIPROVINCIAL"/>
    <n v="242925000"/>
    <n v="46070354.609999999"/>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blank)"/>
    <s v="99 - MULTIPROVINCIAL"/>
    <n v="630000000"/>
    <n v="137378472.91"/>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blank)"/>
    <s v="99 - MULTIPROVINCIAL"/>
    <n v="1800000"/>
    <n v="480156.43000000005"/>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blank)"/>
    <s v="99 - MULTIPROVINCIAL"/>
    <n v="127000000"/>
    <n v="38022971.990000002"/>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blank)"/>
    <s v="99 - MULTIPROVINCIAL"/>
    <n v="2192420694"/>
    <n v="878229403.33999991"/>
  </r>
  <r>
    <s v="2025"/>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blank)"/>
    <s v="99 - MULTIPROVINCIAL"/>
    <n v="122766351"/>
    <n v="17540786.149999999"/>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blank)"/>
    <s v="99 - MULTIPROVINCIAL"/>
    <n v="1894311938"/>
    <n v="473415395.1000002"/>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blank)"/>
    <s v="99 - MULTIPROVINCIAL"/>
    <n v="840000000"/>
    <n v="239276200"/>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blank)"/>
    <s v="99 - MULTIPROVINCIAL"/>
    <n v="36774600"/>
    <n v="34215920"/>
  </r>
  <r>
    <s v="2025"/>
    <x v="0"/>
    <x v="0"/>
    <x v="0"/>
    <x v="4"/>
    <s v="2 - Poder Ejecutivo"/>
    <s v="0206 - MINISTERIO DE EDUCACIÓN"/>
    <s v="0004 - INSTITUTO NACIONAL DE EDUCACIÓN FISIC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0"/>
    <n v="45262297"/>
  </r>
  <r>
    <s v="2025"/>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blank)"/>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blank)"/>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17234145"/>
    <n v="11399002.560000001"/>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blank)"/>
    <s v="99 - MULTIPROVINCIAL"/>
    <n v="13500000"/>
    <n v="236000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blank)"/>
    <s v="99 - MULTIPROVINCIAL"/>
    <n v="458668000"/>
    <n v="55303040"/>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blank)"/>
    <s v="99 - MULTIPROVINCIAL"/>
    <n v="2939013775"/>
    <n v="1322646342.3200004"/>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blank)"/>
    <s v="99 - MULTIPROVINCIAL"/>
    <n v="5400000"/>
    <n v="528828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blank)"/>
    <s v="99 - MULTIPROVINCIAL"/>
    <n v="158184600"/>
    <n v="66873437.5"/>
  </r>
  <r>
    <s v="2025"/>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blank)"/>
    <s v="99 - MULTIPROVINCIAL"/>
    <n v="0"/>
    <n v="0"/>
  </r>
  <r>
    <s v="2025"/>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blank)"/>
    <s v="99 - MULTIPROVINCIAL"/>
    <n v="0"/>
    <n v="1367000"/>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blank)"/>
    <s v="99 - MULTIPROVINCIAL"/>
    <n v="9370000"/>
    <n v="4109802.07"/>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blank)"/>
    <s v="99 - MULTIPROVINCIAL"/>
    <n v="373520798"/>
    <n v="366369463.45999998"/>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blank)"/>
    <s v="99 - MULTIPROVINCIAL"/>
    <n v="8619954564"/>
    <n v="4688485982.3999987"/>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blank)"/>
    <s v="99 - MULTIPROVINCIAL"/>
    <n v="659698150"/>
    <n v="290142416.68000001"/>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blank)"/>
    <s v="99 - MULTIPROVINCIAL"/>
    <n v="212504665"/>
    <n v="112455995.11999999"/>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32 - SANTO DOMINGO"/>
    <n v="4951457098"/>
    <n v="2477997746.1500001"/>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99 - MULTIPROVINCIAL"/>
    <n v="3717744473"/>
    <n v="1743882461.2799997"/>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blank)"/>
    <s v="99 - MULTIPROVINCIAL"/>
    <n v="6583251821"/>
    <n v="3265906728.9899998"/>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blank)"/>
    <s v="99 - MULTIPROVINCIAL"/>
    <n v="161724"/>
    <n v="80862"/>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blank)"/>
    <s v="99 - MULTIPROVINCIAL"/>
    <n v="5130920"/>
    <n v="2565456"/>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blank)"/>
    <s v="99 - MULTIPROVINCIAL"/>
    <n v="1354884306"/>
    <n v="556606982.74999988"/>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blank)"/>
    <s v="99 - MULTIPROVINCIAL"/>
    <n v="72491886077"/>
    <n v="37852289180.750023"/>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blank)"/>
    <s v="99 - MULTIPROVINCIAL"/>
    <n v="10000000000"/>
    <n v="4999999999.9800005"/>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blank)"/>
    <s v="99 - MULTIPROVINCIAL"/>
    <n v="55609317"/>
    <n v="6129509.2199999997"/>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blank)"/>
    <s v="99 - MULTIPROVINCIAL"/>
    <n v="110078278"/>
    <n v="47261815.24000001"/>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blank)"/>
    <s v="99 - MULTIPROVINCIAL"/>
    <n v="15834250"/>
    <n v="26906015.550000001"/>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blank)"/>
    <s v="99 - MULTIPROVINCIAL"/>
    <n v="431378"/>
    <n v="0"/>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blank)"/>
    <s v="99 - MULTIPROVINCIAL"/>
    <n v="915000"/>
    <n v="0"/>
  </r>
  <r>
    <s v="2025"/>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0"/>
    <n v="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blank)"/>
    <s v="99 - MULTIPROVINCIAL"/>
    <n v="2126943000"/>
    <n v="579698873.42000008"/>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EMPRESAS PÚBLICAS NO FINANCIERAS"/>
    <s v="N"/>
    <s v="00 - N/A"/>
    <s v="10 - FONDO GENERAL"/>
    <s v="(blank)"/>
    <s v="99 - MULTIPROVINCIAL"/>
    <n v="0"/>
    <n v="0"/>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blank)"/>
    <s v="99 - MULTIPROVINCIAL"/>
    <n v="0"/>
    <n v="0"/>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blank)"/>
    <s v="99 - MULTIPROVINCIAL"/>
    <n v="299326965"/>
    <n v="41717824"/>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blank)"/>
    <s v="99 - MULTIPROVINCIAL"/>
    <n v="17261791"/>
    <n v="20913074.399999999"/>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blank)"/>
    <s v="99 - MULTIPROVINCIAL"/>
    <n v="267271422"/>
    <n v="133635711"/>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blank)"/>
    <s v="99 - MULTIPROVINCIAL"/>
    <n v="3623490"/>
    <n v="0"/>
  </r>
  <r>
    <s v="2025"/>
    <x v="0"/>
    <x v="0"/>
    <x v="0"/>
    <x v="4"/>
    <s v="2 - Poder Ejecutivo"/>
    <s v="0209 - MINISTERIO DE TRABAJO"/>
    <s v="0001 - MINISTERIO DE TRABAJO"/>
    <s v="4 - SERVICIOS SOCIALES"/>
    <s v="4.5 - Protección social"/>
    <s v="4.5.10 - Asistencia social"/>
    <s v="2.4 - TRANSFERENCIAS CORRIENTES"/>
    <s v="2.4.1 - TRANSFERENCIAS CORRIENTES AL SECTOR PRIVADO"/>
    <s v="N"/>
    <s v="00 - N/A"/>
    <s v="10 - FONDO GENERAL"/>
    <s v="(blank)"/>
    <s v="99 - MULTIPROVINCIAL"/>
    <n v="0"/>
    <n v="900000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706048489"/>
    <n v="325940909.44000012"/>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326979786"/>
    <n v="146791440"/>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blank)"/>
    <s v="99 - MULTIPROVINCIAL"/>
    <n v="168681887"/>
    <n v="69920441"/>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blank)"/>
    <s v="99 - MULTIPROVINCIAL"/>
    <n v="3662315858"/>
    <n v="1696463822.5199995"/>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blank)"/>
    <s v="99 - MULTIPROVINCIAL"/>
    <n v="271544267"/>
    <n v="136863383.52000001"/>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blank)"/>
    <s v="99 - MULTIPROVINCIAL"/>
    <n v="1264612088"/>
    <n v="680502098.01999998"/>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blank)"/>
    <s v="99 - MULTIPROVINCIAL"/>
    <n v="250002253"/>
    <n v="115385655.23999998"/>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blank)"/>
    <s v="99 - MULTIPROVINCIAL"/>
    <n v="40000000"/>
    <n v="24679789.079999998"/>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blank)"/>
    <s v="99 - MULTIPROVINCIAL"/>
    <n v="100000000"/>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blank)"/>
    <s v="99 - MULTIPROVINCIAL"/>
    <n v="143925000"/>
    <n v="73179520.020000011"/>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blank)"/>
    <s v="99 - MULTIPROVINCIAL"/>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blank)"/>
    <s v="99 - MULTIPROVINCIAL"/>
    <n v="80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5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7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blank)"/>
    <s v="99 - MULTIPROVINCIAL"/>
    <n v="1200000"/>
    <n v="48000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blank)"/>
    <s v="99 - MULTIPROVINCIAL"/>
    <n v="100000000"/>
    <n v="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blank)"/>
    <s v="99 - MULTIPROVINCIAL"/>
    <n v="90000000"/>
    <n v="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blank)"/>
    <s v="99 - MULTIPROVINCIAL"/>
    <n v="821709386"/>
    <n v="378435312"/>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blank)"/>
    <s v="99 - MULTIPROVINCIAL"/>
    <n v="2222755080"/>
    <n v="1014104744.3100001"/>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blank)"/>
    <s v="99 - MULTIPROVINCIAL"/>
    <n v="405038460"/>
    <n v="394291001.61000001"/>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blank)"/>
    <s v="99 - MULTIPROVINCIAL"/>
    <n v="5000000"/>
    <n v="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blank)"/>
    <s v="99 - MULTIPROVINCIAL"/>
    <n v="285346590"/>
    <n v="109748616.69"/>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blank)"/>
    <s v="99 - MULTIPROVINCIAL"/>
    <n v="500000"/>
    <n v="262008.4"/>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blank)"/>
    <s v="99 - MULTIPROVINCIAL"/>
    <n v="0"/>
    <n v="8000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blank)"/>
    <s v="99 - MULTIPROVINCIAL"/>
    <n v="4689598"/>
    <n v="3734933"/>
  </r>
  <r>
    <s v="2025"/>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0"/>
    <n v="20966360.82"/>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7028000"/>
    <n v="7799448.0500000017"/>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blank)"/>
    <s v="99 - MULTIPROVINCIAL"/>
    <n v="1000000"/>
    <n v="35308267.780000001"/>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blank)"/>
    <s v="99 - MULTIPROVINCIAL"/>
    <n v="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1519454267"/>
    <n v="724529048.4100000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blank)"/>
    <s v="99 - MULTIPROVINCIAL"/>
    <n v="0"/>
    <n v="10505943.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blank)"/>
    <s v="99 - MULTIPROVINCIAL"/>
    <n v="150000000"/>
    <n v="24794430.639999997"/>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blank)"/>
    <s v="99 - MULTIPROVINCIAL"/>
    <n v="298874606"/>
    <n v="138104051.789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blank)"/>
    <s v="99 - MULTIPROVINCIAL"/>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blank)"/>
    <s v="99 - MULTIPROVINCIAL"/>
    <n v="0"/>
    <n v="7295794.400000000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41786060"/>
    <n v="8622995.4600000009"/>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blank)"/>
    <s v="99 - MULTIPROVINCIAL"/>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blank)"/>
    <s v="99 - MULTIPROVINCIAL"/>
    <n v="18500000"/>
    <n v="1155000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blank)"/>
    <s v="99 - MULTIPROVINCIAL"/>
    <n v="28660600"/>
    <n v="1072643.3999999999"/>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20 - FONDOS CON DESTINO ESPECÍFICO"/>
    <s v="(blank)"/>
    <s v="99 - MULTIPROVINCIAL"/>
    <n v="0"/>
    <n v="0"/>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blank)"/>
    <s v="99 - MULTIPROVINCIAL"/>
    <n v="200000000"/>
    <n v="12571969.970000001"/>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4050000"/>
    <n v="307500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blank)"/>
    <s v="99 - MULTIPROVINCIAL"/>
    <n v="2800000"/>
    <n v="261400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blank)"/>
    <s v="99 - MULTIPROVINCIAL"/>
    <n v="91104888"/>
    <n v="43230858.650000006"/>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blank)"/>
    <s v="99 - MULTIPROVINCIAL"/>
    <n v="286433082"/>
    <n v="13850534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blank)"/>
    <s v="99 - MULTIPROVINCIAL"/>
    <n v="2475309"/>
    <n v="1237654"/>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blank)"/>
    <s v="99 - MULTIPROVINCIAL"/>
    <n v="184456250"/>
    <n v="56781368.32"/>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570856474"/>
    <n v="282512437.25000006"/>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blank)"/>
    <s v="99 - MULTIPROVINCIAL"/>
    <n v="169657636"/>
    <n v="79633563"/>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blank)"/>
    <s v="99 - MULTIPROVINCIAL"/>
    <n v="11556832"/>
    <n v="11511654.390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234683132"/>
    <n v="113806982.04000001"/>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blank)"/>
    <s v="99 - MULTIPROVINCIAL"/>
    <n v="1100000"/>
    <n v="1030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blank)"/>
    <s v="99 - MULTIPROVINCIAL"/>
    <n v="300000"/>
    <n v="243362.9"/>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blank)"/>
    <s v="99 - MULTIPROVINCIAL"/>
    <n v="99000"/>
    <n v="92080.91"/>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blank)"/>
    <s v="99 - MULTIPROVINCIAL"/>
    <n v="187415145"/>
    <n v="76985000.359999985"/>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266985449"/>
    <n v="130718724.5"/>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blank)"/>
    <s v="99 - MULTIPROVINCIAL"/>
    <n v="2776056383"/>
    <n v="1313329858"/>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blank)"/>
    <s v="99 - MULTIPROVINCIAL"/>
    <n v="175042000"/>
    <n v="50668000"/>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blank)"/>
    <s v="99 - MULTIPROVINCIAL"/>
    <n v="50000000"/>
    <n v="23936500.02"/>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blank)"/>
    <s v="99 - MULTIPROVINCIAL"/>
    <n v="166700000"/>
    <n v="78895250.000000015"/>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blank)"/>
    <s v="99 - MULTIPROVINCIAL"/>
    <n v="159100000"/>
    <n v="75245000.019999981"/>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blank)"/>
    <s v="99 - MULTIPROVINCIAL"/>
    <n v="12000000"/>
    <n v="11376891.949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blank)"/>
    <s v="99 - MULTIPROVINCIAL"/>
    <n v="0"/>
    <n v="39212207.549999997"/>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blank)"/>
    <s v="99 - MULTIPROVINCIAL"/>
    <n v="121500000"/>
    <n v="57443426.520000003"/>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blank)"/>
    <s v="99 - MULTIPROVINCIAL"/>
    <n v="346931723"/>
    <n v="176133356"/>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blank)"/>
    <s v="99 - MULTIPROVINCIAL"/>
    <n v="500000"/>
    <n v="0"/>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blank)"/>
    <s v="99 - MULTIPROVINCIAL"/>
    <n v="3400000"/>
    <n v="8492980.5999999996"/>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blank)"/>
    <s v="99 - MULTIPROVINCIAL"/>
    <n v="173671257"/>
    <n v="86835628.5"/>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blank)"/>
    <s v="99 - MULTIPROVINCIAL"/>
    <n v="2574795002"/>
    <n v="1028129094.2299999"/>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blank)"/>
    <s v="99 - MULTIPROVINCIAL"/>
    <n v="15446295282"/>
    <n v="7164279654.8100004"/>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blank)"/>
    <s v="99 - MULTIPROVINCIAL"/>
    <n v="680727278"/>
    <n v="336239457.06000012"/>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blank)"/>
    <s v="99 - MULTIPROVINCIAL"/>
    <n v="2300000"/>
    <n v="615260.44999999995"/>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blank)"/>
    <s v="99 - MULTIPROVINCIAL"/>
    <n v="200000"/>
    <n v="113514.15"/>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blank)"/>
    <s v="99 - MULTIPROVINCIAL"/>
    <n v="5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40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78594062"/>
    <n v="37126531.010000005"/>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2000000"/>
    <n v="19206660.779999997"/>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54039167"/>
    <n v="21906320.949999999"/>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blank)"/>
    <s v="99 - MULTIPROVINCIAL"/>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blank)"/>
    <s v="99 - MULTIPROVINCIAL"/>
    <n v="144144665"/>
    <n v="68875277.339999989"/>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blank)"/>
    <s v="99 - MULTIPROVINCIAL"/>
    <n v="2200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1014000"/>
    <n v="59150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600000"/>
    <n v="45475"/>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blank)"/>
    <s v="99 - MULTIPROVINCIAL"/>
    <n v="50000"/>
    <n v="2400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500000"/>
    <n v="3164360.71"/>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200000"/>
    <n v="1151437.1399999999"/>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blank)"/>
    <s v="01 - DISTRITO NACIONAL"/>
    <n v="0"/>
    <n v="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150000"/>
    <n v="5000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blank)"/>
    <s v="99 - MULTIPROVINCIAL"/>
    <n v="56750009"/>
    <n v="23688698.84"/>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blank)"/>
    <s v="99 - MULTIPROVINCIAL"/>
    <n v="79000000"/>
    <n v="0"/>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blank)"/>
    <s v="99 - MULTIPROVINCIAL"/>
    <n v="7477389"/>
    <n v="8124269.879999999"/>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blank)"/>
    <s v="99 - MULTIPROVINCIAL"/>
    <n v="35000000"/>
    <n v="37414787.129999995"/>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blank)"/>
    <s v="99 - MULTIPROVINCIAL"/>
    <n v="75000000"/>
    <n v="2198704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blank)"/>
    <s v="99 - MULTIPROVINCIAL"/>
    <n v="450000000"/>
    <n v="1875000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blank)"/>
    <s v="99 - MULTIPROVINCIAL"/>
    <n v="58868000"/>
    <n v="1472575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blank)"/>
    <s v="99 - MULTIPROVINCIAL"/>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blank)"/>
    <s v="99 - MULTIPROVINCIAL"/>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blank)"/>
    <s v="99 - MULTIPROVINCIAL"/>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blank)"/>
    <s v="99 - MULTIPROVINCIAL"/>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blank)"/>
    <s v="99 - MULTIPROVINCIAL"/>
    <n v="35000029526"/>
    <n v="350078055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blank)"/>
    <s v="99 - MULTIPROVINCIAL"/>
    <n v="62489265360"/>
    <n v="42003071262.549995"/>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blank)"/>
    <s v="99 - MULTIPROVINCIAL"/>
    <n v="20510734640"/>
    <n v="0"/>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2483907667"/>
    <n v="1152417908"/>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blank)"/>
    <s v="99 - MULTIPROVINCIAL"/>
    <n v="5093710"/>
    <n v="2397827"/>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blank)"/>
    <s v="99 - MULTIPROVINCIAL"/>
    <n v="1071429"/>
    <n v="1071429"/>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blank)"/>
    <s v="99 - MULTIPROVINCIAL"/>
    <n v="1501350200"/>
    <n v="75074254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blank)"/>
    <s v="99 - MULTIPROVINCIAL"/>
    <n v="2869200"/>
    <n v="157806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800000"/>
    <n v="355000"/>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blank)"/>
    <s v="99 - MULTIPROVINCIAL"/>
    <n v="1569800"/>
    <n v="1569800"/>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blank)"/>
    <s v="99 - MULTIPROVINCIAL"/>
    <n v="3440000"/>
    <n v="2899995"/>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blank)"/>
    <s v="99 - MULTIPROVINCIAL"/>
    <n v="590000"/>
    <n v="295002"/>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blank)"/>
    <s v="99 - MULTIPROVINCIAL"/>
    <n v="3264600"/>
    <n v="2670000"/>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blank)"/>
    <s v="99 - MULTIPROVINCIAL"/>
    <n v="10000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blank)"/>
    <s v="99 - MULTIPROVINCIAL"/>
    <n v="1100000"/>
    <n v="110000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blank)"/>
    <s v="99 - MULTIPROVINCIAL"/>
    <n v="3400000"/>
    <n v="1999991.98"/>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blank)"/>
    <s v="99 - MULTIPROVINCIAL"/>
    <n v="1699984"/>
    <n v="0"/>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800000"/>
    <n v="0"/>
  </r>
  <r>
    <s v="2025"/>
    <x v="0"/>
    <x v="0"/>
    <x v="0"/>
    <x v="5"/>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0"/>
    <n v="200000"/>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0"/>
    <n v="0"/>
  </r>
  <r>
    <s v="2025"/>
    <x v="0"/>
    <x v="0"/>
    <x v="0"/>
    <x v="5"/>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8500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00000"/>
    <n v="0"/>
  </r>
  <r>
    <s v="2025"/>
    <x v="0"/>
    <x v="0"/>
    <x v="0"/>
    <x v="5"/>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6429122.8600000003"/>
  </r>
  <r>
    <s v="2025"/>
    <x v="0"/>
    <x v="0"/>
    <x v="0"/>
    <x v="5"/>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351545"/>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5000000"/>
    <n v="701802.53"/>
  </r>
  <r>
    <s v="2025"/>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0"/>
    <n v="78795000"/>
  </r>
  <r>
    <s v="2025"/>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0"/>
    <n v="6632366"/>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41606395"/>
    <n v="0"/>
  </r>
  <r>
    <s v="2025"/>
    <x v="0"/>
    <x v="0"/>
    <x v="0"/>
    <x v="5"/>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622606.32999999996"/>
  </r>
  <r>
    <s v="2025"/>
    <x v="0"/>
    <x v="0"/>
    <x v="0"/>
    <x v="5"/>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374124117"/>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blank)"/>
    <s v="99 - MULTIPROVINCIAL"/>
    <n v="1300000"/>
    <n v="130000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blank)"/>
    <s v="99 - MULTIPROVINCIAL"/>
    <n v="21176465"/>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68858735"/>
    <n v="13225461.5"/>
  </r>
  <r>
    <s v="2025"/>
    <x v="0"/>
    <x v="0"/>
    <x v="1"/>
    <x v="6"/>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0"/>
    <n v="1726786.96"/>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blank)"/>
    <s v="99 - MULTIPROVINCIAL"/>
    <n v="11565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blank)"/>
    <s v="99 - MULTIPROVINCIAL"/>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blank)"/>
    <s v="99 - MULTIPROVINCIAL"/>
    <n v="7500000"/>
    <n v="0"/>
  </r>
  <r>
    <s v="2025"/>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blank)"/>
    <s v="99 - MULTIPROVINCIAL"/>
    <n v="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21864582.040000003"/>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8852924.6699999999"/>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22958906"/>
  </r>
  <r>
    <s v="2025"/>
    <x v="0"/>
    <x v="0"/>
    <x v="1"/>
    <x v="6"/>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2 - INFRAESTRUCTURA"/>
    <s v="N"/>
    <s v="00 - N/A"/>
    <s v="10 - FONDO GENERAL"/>
    <s v="(blank)"/>
    <s v="99 - MULTIPROVINCIAL"/>
    <n v="0"/>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blank)"/>
    <s v="99 - MULTIPROVINCIAL"/>
    <n v="542516560"/>
    <n v="70322597.86999999"/>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7 - SERVICIOS DE CONSERVACIÓN, REPARACIONES MENORES E INSTALACIONES TEMPORALES"/>
    <s v="S"/>
    <s v="03 - RECUPERACION DEL MARGEN ORIENTAL DEL RÍO OZAMA EN EL BARRIO LAS LILAS, MUNICIPIO SANTO DOMINGO ESTE, PROVINCIA SANTO DOMINGO"/>
    <s v="10 - FONDO GENERAL"/>
    <n v="16877"/>
    <s v="32 - SANTO DOMINGO"/>
    <n v="0"/>
    <n v="797382.1"/>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51529174.009999998"/>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381108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155566546.78999999"/>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blank)"/>
    <s v="99 - MULTIPROVINCIAL"/>
    <n v="2201511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blank)"/>
    <s v="99 - MULTIPROVINCIAL"/>
    <n v="398326848"/>
    <n v="0"/>
  </r>
  <r>
    <s v="2025"/>
    <x v="0"/>
    <x v="0"/>
    <x v="1"/>
    <x v="6"/>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2 - INFRAESTRUCTURA"/>
    <s v="N"/>
    <s v="00 - N/A"/>
    <s v="10 - FONDO GENERAL"/>
    <s v="(blank)"/>
    <s v="99 - MULTIPROVINCIAL"/>
    <n v="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PUENTE VIAL (TIPO TABLERO) SOBRE CAÑADA VILLA MARIA, D. M. PANTOJA, MUNICIPIO LOS ALCARRIZOS, PROVINCIA SANTO DOMINGO"/>
    <s v="10 - FONDO GENERAL"/>
    <n v="14523"/>
    <s v="32 - SANTO DOMINGO"/>
    <n v="0"/>
    <n v="516724.65"/>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0"/>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2860566.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16726463.68999999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n v="14698"/>
    <s v="22 - SAN JUAN"/>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8 - REMODELACIÓN CANCHA DE BALONCESTO LOS BUITRES, PROVINCIA SAN CRISTOBAL"/>
    <s v="10 - FONDO GENERAL"/>
    <n v="14673"/>
    <s v="21 - SAN CRISTOBAL"/>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6 - CONSTRUCCIÓN CANCHA DE BALONCESTO BATEY 4, MUNICIPIO DE NEYBA, PROVINCIA BAHORUCO"/>
    <s v="10 - FONDO GENERAL"/>
    <n v="14392"/>
    <s v="03 - BAHORUC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DEPORTIVO RENACER EN EL SECTOR GUACHUPITA,  DISTRITO NACIONAL."/>
    <s v="10 - FONDO GENERAL"/>
    <n v="14704"/>
    <s v="01 - DISTRITO NACIONAL"/>
    <n v="0"/>
    <n v="174728.9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5 - RECONSTRUCCIÓN DEL CLUB DEPORTIVO HUELLAS DEL SIGLO, SECTOR CRISTO REY, DISTRITO NACIONAL"/>
    <s v="10 - FONDO GENERAL"/>
    <n v="14936"/>
    <s v="01 - DISTRITO NACIONAL"/>
    <n v="0"/>
    <n v="2301349.74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NCHA DE BALONCESTO EN EL BARRIO EL OCHO, MUNICIPIO BONAO, PROVINCIA MONSEÑOR NOUEL"/>
    <s v="10 - FONDO GENERAL"/>
    <n v="14681"/>
    <s v="28 - MONSENOR NOUEL"/>
    <n v="0"/>
    <n v="2247051.549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REHABILITACIÓN DEL CLUB OLIMPIA, MUNICIPIO DE SAN FRANCISCO DE MACORIS, PROVINCIA DUARTE"/>
    <s v="10 - FONDO GENERAL"/>
    <n v="14244"/>
    <s v="06 - DUARTE"/>
    <n v="0"/>
    <n v="2995401.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LUB DEPORTIVO LAS PALOMAS, MUNICIPIO LICEY AL MEDIO, PROVINCIA SANTIAGO"/>
    <s v="10 - FONDO GENERAL"/>
    <n v="14900"/>
    <s v="25 - SANTIA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0 - REMODELACIÓN CANCHA DE BALONCESTO BATEY BIENVENIDO, SECTOR MANOGUAYABO, MUNICIPIO SANTO DOMINGO OESTE"/>
    <s v="10 - FONDO GENERAL"/>
    <n v="16112"/>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MULTIUSOS LOS ALCARRIZOS, MUNICIPIO LOS ALCARRIZOS, PROV. SANTO DOMINGO"/>
    <s v="10 - FONDO GENERAL"/>
    <n v="14258"/>
    <s v="32 - SANTO DOMINGO"/>
    <n v="0"/>
    <n v="19552462.32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REMODELACIÓN CAMPO DE FÚTBOL EL SEIBO, MUNICIPIO MICHES, PROVINCIA EL SEIBO"/>
    <s v="10 - FONDO GENERAL"/>
    <n v="16199"/>
    <s v="08 - EL SEIB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5 - CONSTRUCCIÓN CLUB DEPORTIVO VILLA NAZARETH, SECTOR BAYONA, MUNICIPIO SANTO DOMINGO OESTE, PROVINCIA SANTO DOMINGO."/>
    <s v="10 - FONDO GENERAL"/>
    <n v="16071"/>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POLIDEPORTIVO DE HAINA, MUNICIPIO BAJOS DE HAINA, PROVINCIA SAN CRISTOBAL"/>
    <s v="10 - FONDO GENERAL"/>
    <n v="14730"/>
    <s v="21 - SAN CRISTOBAL"/>
    <n v="0"/>
    <n v="2394590.95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CONSTRUCCIÓN CANCHA DE BALONCESTO GUAJIMÍA, SECTOR GUAJIMÍA, MUNICIPIO SANTO DOMINGO OESTE"/>
    <s v="10 - FONDO GENERAL"/>
    <n v="16078"/>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CANCHA DE BALONCESTO EN EL BARRIO QUIJA QUIETA, MUNICIPIO SAN JUAN DE LA MAGUANA, PROVINCIA SAN JUAN"/>
    <s v="10 - FONDO GENERAL"/>
    <n v="14694"/>
    <s v="22 - SAN JUAN"/>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n v="14695"/>
    <s v="22 - SAN JUAN"/>
    <n v="0"/>
    <n v="5037973.4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9 - REMODELACIÓN CLUB DEPORTIVO CAJUQUIS, SECTOR 12 DE HAINA, MUNICIPIO SANTO DOMINGO OESTE"/>
    <s v="10 - FONDO GENERAL"/>
    <n v="16111"/>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4 - REMODELACIÓN DEL CAMPO DE BEISBOL LA CUABA, MUNICIPIO PEDRO BRAND, PROVINCIA SANTO DOMINGO"/>
    <s v="10 - FONDO GENERAL"/>
    <n v="14389"/>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REMODELACIÓN DEL CAMPO DE BEISBOL ROBERTO AMPALLE, MUNICIPIO BANICA, PROVINCIA ELIAS PIÑA"/>
    <s v="10 - FONDO GENERAL"/>
    <n v="14249"/>
    <s v="07 - ELIAS PINA"/>
    <n v="0"/>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02857.55"/>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2633104"/>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8593594.4900000002"/>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77205715.769999996"/>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81 - RESTAURACIÓN ÁREA EXTERIOR DEL PARQUE ARQUEOLÓGICO LA ISABELA HISTÓRICA,  MUNICIPIO DE LUPERÓN, PROVINCIA PUERTO PLATA"/>
    <s v="10 - FONDO GENERAL"/>
    <n v="14397"/>
    <s v="18 - PUERTO PLATA"/>
    <n v="0"/>
    <n v="2932984.93"/>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34 - CONSTRUCCIÓN DEL ESTADIO DE BÉISBOL EL PINAR DE OCOA, DISTRITO MUNICIPAL EL PINAR, PROVINCIA SAN JOSÉ DE OCOA"/>
    <s v="10 - FONDO GENERAL"/>
    <n v="14106"/>
    <s v="31 - SAN JOSE DE OCOA"/>
    <n v="0"/>
    <n v="0"/>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blank)"/>
    <s v="99 - MULTIPROVINCIAL"/>
    <n v="38240000"/>
    <n v="3098772.46"/>
  </r>
  <r>
    <s v="2025"/>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blank)"/>
    <s v="99 - MULTIPROVINCIAL"/>
    <n v="15000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r>
  <r>
    <s v="2025"/>
    <x v="0"/>
    <x v="0"/>
    <x v="1"/>
    <x v="6"/>
    <s v="2 - Poder Ejecutivo"/>
    <s v="0201 - PRESIDENCIA DE LA REPÚBLICA"/>
    <s v="0033 - ECO5RD"/>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r>
  <r>
    <s v="2025"/>
    <x v="0"/>
    <x v="0"/>
    <x v="1"/>
    <x v="6"/>
    <s v="2 - Poder Ejecutivo"/>
    <s v="0202 - MINISTERIO DE  INTERIOR Y POLICÍA"/>
    <s v="0001 - POLICIA NACIONAL"/>
    <s v="1 - SERVICIOS  GENERALES"/>
    <s v="1.4 - Justicia, orden público y seguridad"/>
    <s v="1.4.01 - Servicios de seguridad interior"/>
    <s v="2.7 - OBRAS"/>
    <s v="2.7.2 - INFRAESTRUCTURA"/>
    <s v="N"/>
    <s v="00 - N/A"/>
    <s v="10 - FONDO GENERAL"/>
    <s v="(blank)"/>
    <s v="99 - MULTIPROVINCIAL"/>
    <n v="0"/>
    <n v="0"/>
  </r>
  <r>
    <s v="2025"/>
    <x v="0"/>
    <x v="0"/>
    <x v="1"/>
    <x v="6"/>
    <s v="2 - Poder Ejecutivo"/>
    <s v="0203 - MINISTERIO DE DEFENSA"/>
    <s v="0001 - ARMADA DE LA REPUBLICA DOMINICANA"/>
    <s v="1 - SERVICIOS  GENERALES"/>
    <s v="1.3 - Defensa nacional"/>
    <s v="1.3.01 - Defensa militar"/>
    <s v="2.7 - OBRAS"/>
    <s v="2.7.2 - INFRAESTRUCTURA"/>
    <s v="N"/>
    <s v="00 - N/A"/>
    <s v="10 - FONDO GENERAL"/>
    <s v="(blank)"/>
    <s v="99 - MULTIPROVINCIAL"/>
    <n v="0"/>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13265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7838711.4000000004"/>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1725000"/>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blank)"/>
    <s v="99 - MULTIPROVINCIAL"/>
    <n v="600000"/>
    <n v="0"/>
  </r>
  <r>
    <s v="2025"/>
    <x v="0"/>
    <x v="0"/>
    <x v="1"/>
    <x v="6"/>
    <s v="2 - Poder Ejecutivo"/>
    <s v="0204 - MINISTERIO DE RELACIONES EXTERIORES"/>
    <s v="0003 - INSTITUTO DE EDUCACION SUPERIOR"/>
    <s v="4 - SERVICIOS SOCIALES"/>
    <s v="4.4 - Educación"/>
    <s v="4.4.04 - Educación superior"/>
    <s v="2.7 - OBRAS"/>
    <s v="2.7.2 - INFRAESTRUCTURA"/>
    <s v="N"/>
    <s v="00 - N/A"/>
    <s v="10 - FONDO GENERAL"/>
    <s v="(blank)"/>
    <s v="01 - DISTRITO NACIONAL"/>
    <n v="0"/>
    <n v="26400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S"/>
    <s v="00 - N/A"/>
    <s v="60 - CREDITO EXTERNO"/>
    <s v="(blank)"/>
    <s v="99 - MULTIPROVINCIAL"/>
    <n v="0"/>
    <n v="10001801.370000001"/>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2874479"/>
    <n v="2185039.27"/>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376770000"/>
    <n v="63741711.649999984"/>
  </r>
  <r>
    <s v="2025"/>
    <x v="0"/>
    <x v="0"/>
    <x v="1"/>
    <x v="6"/>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S"/>
    <s v="00 - N/A"/>
    <s v="60 - CREDITO EXTERNO"/>
    <s v="(blank)"/>
    <s v="99 - MULTIPROVINCIAL"/>
    <n v="0"/>
    <n v="190000"/>
  </r>
  <r>
    <s v="2025"/>
    <x v="0"/>
    <x v="0"/>
    <x v="1"/>
    <x v="6"/>
    <s v="2 - Poder Ejecutivo"/>
    <s v="0206 - MINISTERIO DE EDUCACIÓN"/>
    <s v="0001 - MINISTERIO DE EDUCACION"/>
    <s v="4 - SERVICIOS SOCIALES"/>
    <s v="4.4 - Educación"/>
    <s v="4.4.01 - Educación inicial"/>
    <s v="2.7 - OBRAS"/>
    <s v="2.7.2 - INFRAESTRUCTURA"/>
    <s v="N"/>
    <s v="00 - N/A"/>
    <s v="10 - FONDO GENERAL"/>
    <s v="(blank)"/>
    <s v="99 - MULTIPROVINCIAL"/>
    <n v="363000"/>
    <n v="0"/>
  </r>
  <r>
    <s v="2025"/>
    <x v="0"/>
    <x v="0"/>
    <x v="1"/>
    <x v="6"/>
    <s v="2 - Poder Ejecutivo"/>
    <s v="0206 - MINISTERIO DE EDUCACIÓN"/>
    <s v="0001 - MINISTERIO DE EDUCACION"/>
    <s v="4 - SERVICIOS SOCIALES"/>
    <s v="4.4 - Educación"/>
    <s v="4.4.06 - Educación técnica"/>
    <s v="2.7 - OBRAS"/>
    <s v="2.7.2 - INFRAESTRUCTURA"/>
    <s v="N"/>
    <s v="00 - N/A"/>
    <s v="10 - FONDO GENERAL"/>
    <s v="(blank)"/>
    <s v="99 - MULTIPROVINCIAL"/>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blank)"/>
    <s v="99 - MULTIPROVINCIAL"/>
    <n v="21500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blank)"/>
    <s v="99 - MULTIPROVINCIAL"/>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blank)"/>
    <s v="99 - MULTIPROVINCIAL"/>
    <n v="321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blank)"/>
    <s v="99 - MULTIPROVINCIAL"/>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blank)"/>
    <s v="99 - MULTIPROVINCIAL"/>
    <n v="25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blank)"/>
    <s v="99 - MULTIPROVINCIAL"/>
    <n v="104322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blank)"/>
    <s v="99 - MULTIPROVINCIAL"/>
    <n v="2124496"/>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blank)"/>
    <s v="99 - MULTIPROVINCIAL"/>
    <n v="43994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blank)"/>
    <s v="99 - MULTIPROVINCIAL"/>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blank)"/>
    <s v="99 - MULTIPROVINCIAL"/>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blank)"/>
    <s v="99 - MULTIPROVINCIAL"/>
    <n v="2583878"/>
    <n v="534868.08000000007"/>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blank)"/>
    <s v="99 - MULTIPROVINCIAL"/>
    <n v="5906893"/>
    <n v="103963.98000000001"/>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blank)"/>
    <s v="99 - MULTIPROVINCIAL"/>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blank)"/>
    <s v="99 - MULTIPROVINCIAL"/>
    <n v="21945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blank)"/>
    <s v="99 - MULTIPROVINCIAL"/>
    <n v="18825543"/>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blank)"/>
    <s v="99 - MULTIPROVINCIAL"/>
    <n v="1500000"/>
    <n v="105236.6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blank)"/>
    <s v="99 - MULTIPROVINCIAL"/>
    <n v="4279887"/>
    <n v="3705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blank)"/>
    <s v="99 - MULTIPROVINCIAL"/>
    <n v="14058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blank)"/>
    <s v="99 - MULTIPROVINCIAL"/>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blank)"/>
    <s v="99 - MULTIPROVINCIAL"/>
    <n v="268477"/>
    <n v="350743"/>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blank)"/>
    <s v="99 - MULTIPROVINCIAL"/>
    <n v="1171315"/>
    <n v="47362.84"/>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blank)"/>
    <s v="99 - MULTIPROVINCIAL"/>
    <n v="60234729"/>
    <n v="4675563.7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blank)"/>
    <s v="99 - MULTIPROVINCIAL"/>
    <n v="163570778"/>
    <n v="10479223.059999999"/>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blank)"/>
    <s v="99 - MULTIPROVINCIAL"/>
    <n v="3230000"/>
    <n v="415230.22000000003"/>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blank)"/>
    <s v="99 - MULTIPROVINCIAL"/>
    <n v="988064"/>
    <n v="4265125.5199999996"/>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blank)"/>
    <s v="99 - MULTIPROVINCIAL"/>
    <n v="225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blank)"/>
    <s v="99 - MULTIPROVINCIAL"/>
    <n v="0"/>
    <n v="49259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blank)"/>
    <s v="99 - MULTIPROVINCIAL"/>
    <n v="92625"/>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blank)"/>
    <s v="99 - MULTIPROVINCIAL"/>
    <n v="20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blank)"/>
    <s v="99 - MULTIPROVINCIAL"/>
    <n v="578361"/>
    <n v="1250149.8599999999"/>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blank)"/>
    <s v="99 - MULTIPROVINCIAL"/>
    <n v="193835"/>
    <n v="70849.03"/>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n v="16927"/>
    <s v="18 - PUERTO PLATA"/>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n v="1696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n v="16941"/>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n v="16964"/>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n v="16953"/>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n v="1694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n v="16961"/>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n v="16945"/>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n v="16965"/>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n v="16950"/>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n v="16955"/>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n v="16949"/>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n v="16968"/>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n v="16948"/>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n v="16958"/>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n v="16960"/>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n v="16954"/>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n v="16944"/>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n v="16956"/>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3 - RECONSTRUCCIÓN  DE DOS CANCHAS DEPORTIVAS EN EL MUNICIPIO PEDRO BRAND, PROVINCIA SANTO DOMINGO"/>
    <s v="10 - FONDO GENERAL"/>
    <n v="16943"/>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n v="16962"/>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n v="16951"/>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n v="16952"/>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n v="16966"/>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n v="1695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n v="16959"/>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n v="16963"/>
    <s v="32 - SANTO DOMINGO"/>
    <n v="0"/>
    <n v="0"/>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blank)"/>
    <s v="99 - MULTIPROVINCIAL"/>
    <n v="927300000"/>
    <n v="199463381.47999999"/>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blank)"/>
    <s v="25 - SANTIAGO"/>
    <n v="136650912"/>
    <n v="0"/>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blank)"/>
    <s v="25 - SANTIAGO"/>
    <n v="113862626"/>
    <n v="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323480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8954350"/>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581588.10000000009"/>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1123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194421.97999999998"/>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45000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28556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57500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339243.81"/>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16725.080000000002"/>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44167.6"/>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23700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27513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427689.88"/>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494032"/>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1078112.5"/>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170496.08"/>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blank)"/>
    <s v="99 - MULTIPROVINCIAL"/>
    <n v="757056129"/>
    <n v="316279507.60000008"/>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18920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9334232.0099999998"/>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blank)"/>
    <s v="99 - MULTIPROVINCIAL"/>
    <n v="100000"/>
    <n v="0"/>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445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68485.5"/>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10390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245825"/>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20000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0"/>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219882.53"/>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114000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174249.0200000000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134560.25"/>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270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16407.58000000000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0"/>
  </r>
  <r>
    <s v="2025"/>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02 - REPARACIÓN DE LOS CAMINOS VECINALES LA JAGUITA Y EL GORRO, MUNICIPIO TENARES, PROVINCIA HERMANAS MIRABAL"/>
    <s v="10 - FONDO GENERAL"/>
    <n v="16893"/>
    <s v="19 - HERMANAS MIRABAL"/>
    <n v="0"/>
    <n v="51903283.549999997"/>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4323138.68"/>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96176749.4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19999999.9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19999999.9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85389419.92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44999999.9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299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19402709.44000000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7499999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27999998.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69999999.7399999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14859961.5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49999999.81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44799990.00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147343228.75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29633308.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1042915867.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4077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6902644.29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10123420.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790801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612571422.160000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649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26807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1094359265.40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10645632.5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726491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26168876.8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413997845.29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32876887.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2024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1705614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2588691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62922776.8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8441415.359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22981960.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3221986.2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31826048.0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15605301.9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24295927.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206974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428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332651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100551402.52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30066857.4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626870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0992529.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3251798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13785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198875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55578857.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9381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489591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257542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50108775.6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2880496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24595022.3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23668010.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42635863.2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269066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196807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269199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36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4839617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2974365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263178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5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84424894.26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42767606.36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59508080.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19163363.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60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23307733.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461965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36149999.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38310156.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1542232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37895348.47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32648436.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35670605.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635024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30422745.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23610396.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5578642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30132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39434470.1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515374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280508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37673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16295470.06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39323198.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239357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39371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9993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202898711.3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37515608.20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19268530.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2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19920162.43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7978067.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57152295.08000000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112022030.47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1774717.8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60398984.7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56477353.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53101067.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73063987.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38947877.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8718037.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23529261.8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176665.8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159598516.93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142870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25992815.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3412476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113063982.4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04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21204640.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967708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26039147.1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44474808.9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2208054.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25420130.7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24674638.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55931131.45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302459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32522261.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299995762.07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41882331.4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80969226.23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184019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157802789.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2157013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56401509.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38280153.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10671795.3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56989766.6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45569045.23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16457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40245572.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139865419.18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71977613.8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45454238.1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61367299.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58894513.46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29497438.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17241164.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6698373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73749641.18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20 - FONDOS CON DESTINO ESPECÍFICO"/>
    <n v="16337"/>
    <s v="09 - ESPAILLAT"/>
    <n v="0"/>
    <n v="58023652.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41215046.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399969963.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1371906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206869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12265036.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240335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24564556.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30567152.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99999999.4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77683898.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11155346.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47970721.1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7124314.00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32483286.88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53439654.04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45250200.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252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6815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n v="16917"/>
    <s v="25 - SANTIAGO"/>
    <n v="0"/>
    <n v="44572767.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n v="16874"/>
    <s v="06 - DUARTE"/>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CONSTRUCCIÓN PUENTE CANAL EL FLUMEN, AFECTADO POR LA VAGUADA DE ABRIL 2022, CARRETERA LA CANELA, HATO DEL YAQUE, MUNICIPIO SANTIAGO DE LOS CABALLEROS, PROVINCIA SANTIAGO"/>
    <s v="10 - FONDO GENERAL"/>
    <n v="16687"/>
    <s v="25 - SANTIAGO"/>
    <n v="0"/>
    <n v="244972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n v="14308"/>
    <s v="29 - MONTE PLATA"/>
    <n v="0"/>
    <n v="78872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n v="16711"/>
    <s v="18 - PUERTO PLATA"/>
    <n v="0"/>
    <n v="21328058.87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n v="5603"/>
    <s v="18 - PUERTO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CIRCUNVALACION LA OTRA BANDA (ENTRE LAS CARRETERAS HIGUEY - LA OTRA BANDA -VERON), PROVINCIA LA ALTAGRACIA"/>
    <s v="10 - FONDO GENERAL"/>
    <n v="14305"/>
    <s v="11 - LA ALTAGRACIA"/>
    <n v="0"/>
    <n v="3127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n v="16915"/>
    <s v="20 - SAMANA"/>
    <n v="0"/>
    <n v="34860624.7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n v="16916"/>
    <s v="18 - PUERTO PLATA"/>
    <n v="0"/>
    <n v="16165338.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n v="16305"/>
    <s v="25 - SANTIAGO"/>
    <n v="0"/>
    <n v="515936490.73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60 - CREDITO EXTERNO"/>
    <n v="16983"/>
    <s v="28 - MONSENOR NOUEL"/>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10 - FONDO GENERAL"/>
    <n v="17003"/>
    <s v="32 - SANTO DOMINGO"/>
    <n v="0"/>
    <n v="665219949.79999995"/>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2409555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7652665.9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14132285.4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49727897.3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32376278.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99748888.34999999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193227.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45907916.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7299772.7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22147719.14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8563663.929999999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2571055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31430326.19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11692176.3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8102351.58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32440877.98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35819568.67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1901217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20463874.92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1500600.3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9034684.2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48862306.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2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34654794.50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52656453.4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513510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20412812.71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189.9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28355606.01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n v="16891"/>
    <s v="21 - SAN CRISTOBAL"/>
    <n v="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n v="16890"/>
    <s v="32 - SANTO DOMINGO"/>
    <n v="0"/>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30462933.329999998"/>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4683685.97"/>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881672.57"/>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35757848.009999998"/>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37230389.089999996"/>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101581992.98"/>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blank)"/>
    <s v="99 - MULTIPROVINCIAL"/>
    <n v="20000000"/>
    <n v="12242391.300000001"/>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20774375.830000002"/>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97711477.370000005"/>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717986299.57999992"/>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1365471719.5900002"/>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214739575.48999998"/>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blank)"/>
    <s v="17 - PERAVIA"/>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blank)"/>
    <s v="17 - PERAVIA"/>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blank)"/>
    <s v="17 - PERAVIA"/>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blank)"/>
    <s v="17 - PERAVIA"/>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blank)"/>
    <s v="17 - PERAVIA"/>
    <n v="20625106"/>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blank)"/>
    <s v="17 - PERAVIA"/>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blank)"/>
    <s v="17 - PERAVIA"/>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blank)"/>
    <s v="17 - PERAVIA"/>
    <n v="3840000"/>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0"/>
  </r>
  <r>
    <s v="2025"/>
    <x v="0"/>
    <x v="0"/>
    <x v="1"/>
    <x v="6"/>
    <s v="2 - Poder Ejecutivo"/>
    <s v="0213 - MINISTERIO DE TURISMO"/>
    <s v="0001 - MINISTERIO DE TURISMO"/>
    <s v="2 - SERVICIOS ECONÓMICOS"/>
    <s v="2.9 - Otros servicios económicos"/>
    <s v="2.9.03 - Turismo"/>
    <s v="2.7 - OBRAS"/>
    <s v="2.7.2 - INFRAESTRUCTURA"/>
    <s v="N"/>
    <s v="00 - N/A"/>
    <s v="60 - CREDITO EXTERNO"/>
    <s v="(blank)"/>
    <s v="99 - MULTIPROVINCIAL"/>
    <n v="34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147133.16999999998"/>
  </r>
  <r>
    <s v="2025"/>
    <x v="0"/>
    <x v="0"/>
    <x v="1"/>
    <x v="6"/>
    <s v="2 - Poder Ejecutivo"/>
    <s v="0213 - MINISTERIO DE TURISMO"/>
    <s v="0002 - COMITE EJECUTOR DE INFRAESTRUCTA EN ZONAS TURISTICAS (CEIZTUR)"/>
    <s v="2 - SERVICIOS ECONÓMICOS"/>
    <s v="2.4 - Energía y combustible"/>
    <s v="2.4.04 - Energía eléctrica de fuentes termoeléctricas"/>
    <s v="2.2 - CONTRATACIÓN DE SERVICIOS"/>
    <s v="2.2.8 - OTROS SERVICIOS NO INCLUIDOS EN CONCEPTOS ANTERIORES"/>
    <s v="S"/>
    <s v="09 - REPARACIÓN DEL ALUMBRADO PÚBLICO EN EL MALECÓN DEL MUNICIPIO DE SANTA BÁRBARA, PROVINCIA SAMANÁ"/>
    <s v="20 - FONDOS CON DESTINO ESPECÍFICO"/>
    <n v="15346"/>
    <s v="20 - SAMANA"/>
    <n v="0"/>
    <n v="0"/>
  </r>
  <r>
    <s v="2025"/>
    <x v="0"/>
    <x v="0"/>
    <x v="1"/>
    <x v="6"/>
    <s v="2 - Poder Ejecutivo"/>
    <s v="0213 - MINISTERIO DE TURISMO"/>
    <s v="0002 - COMITE EJECUTOR DE INFRAESTRUCTA EN ZONAS TURISTICAS (CEIZTUR)"/>
    <s v="2 - SERVICIOS ECONÓMICOS"/>
    <s v="2.4 - Energía y combustible"/>
    <s v="2.4.04 - Energía eléctrica de fuentes termoeléctricas"/>
    <s v="2.7 - OBRAS"/>
    <s v="2.7.2 - INFRAESTRUCTURA"/>
    <s v="S"/>
    <s v="09 - REPARACIÓN DEL ALUMBRADO PÚBLICO EN EL MALECÓN DEL MUNICIPIO DE SANTA BÁRBARA, PROVINCIA SAMANÁ"/>
    <s v="20 - FONDOS CON DESTINO ESPECÍFICO"/>
    <n v="15346"/>
    <s v="20 - SAMANA"/>
    <n v="0"/>
    <n v="9991715.2200000007"/>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584383.76"/>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371518.08"/>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4742824.6500000004"/>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23516068.94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36127034.18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21614584.89000000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20782315.9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30724186.07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27058790.18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0"/>
    <n v="10224236.11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6577532.3499999996"/>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7 - RECONSTRUCCIÓN DE CALLES DE LA ZONA URBANA DEL DISTRITO MUNICIPAL ARROYO BARRIL, PROVINCIA SAMANÁ"/>
    <s v="20 - FONDOS CON DESTINO ESPECÍFICO"/>
    <n v="16161"/>
    <s v="20 - SAMANA"/>
    <n v="0"/>
    <n v="4063432.7300000004"/>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n v="16327"/>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283496.98"/>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n v="16970"/>
    <s v="18 - PUERTO PLAT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blank)"/>
    <s v="99 - MULTIPROVINCIAL"/>
    <n v="560153537"/>
    <n v="15957804.68"/>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25252304.96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721942.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35017251.34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9461897.149999998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15472777.3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25165318.10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333600.88"/>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1704813.2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5426754.779999999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9785895.699999999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5441379.379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n v="16169"/>
    <s v="12 - LA ROMANA"/>
    <n v="0"/>
    <n v="10156525.71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n v="16971"/>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n v="16970"/>
    <s v="18 - PUERTO PLATA"/>
    <n v="0"/>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0"/>
  </r>
  <r>
    <s v="2025"/>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0"/>
  </r>
  <r>
    <s v="2025"/>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28208935.73"/>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n v="16135"/>
    <s v="21 - SAN CRISTOBAL"/>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23735912.84999999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23284265.31000000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22572688.609999999"/>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3098407.260000000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29310667.31000000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n v="16990"/>
    <s v="13 - LA VEGA"/>
    <n v="0"/>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14541299.529999999"/>
  </r>
  <r>
    <s v="2025"/>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n v="16989"/>
    <s v="21 - SAN CRISTOBAL"/>
    <n v="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blank)"/>
    <s v="99 - MULTIPROVINCIAL"/>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blank)"/>
    <s v="99 - MULTIPROVINCIAL"/>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blank)"/>
    <s v="99 - MULTIPROVINCIAL"/>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blank)"/>
    <s v="99 - MULTIPROVINCIAL"/>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blank)"/>
    <s v="99 - MULTIPROVINCIAL"/>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blank)"/>
    <s v="99 - MULTIPROVINCIAL"/>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990650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324739.5"/>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16874.59"/>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17228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blank)"/>
    <s v="99 - MULTIPROVINCIAL"/>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125793680.5500000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86207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10267358.85999999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3583291.31999999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678908.42"/>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30131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4978367.199999999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3229812.9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2415395.7000000002"/>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4950910.730000000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2505744.780000000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1669250.150000000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531268.7999999999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13121.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488189.3200000000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16 - PEDERNALES"/>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4349576"/>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blank)"/>
    <s v="99 - MULTIPROVINCIAL"/>
    <n v="1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blank)"/>
    <s v="99 - MULTIPROVINCIAL"/>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blank)"/>
    <s v="99 - MULTIPROVINCIAL"/>
    <n v="1645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blank)"/>
    <s v="99 - MULTIPROVINCIAL"/>
    <n v="6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blank)"/>
    <s v="99 - MULTIPROVINCIAL"/>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blank)"/>
    <s v="99 - MULTIPROVINCIAL"/>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blank)"/>
    <s v="99 - MULTIPROVINCIAL"/>
    <n v="16494083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blank)"/>
    <s v="99 - MULTIPROVINCIAL"/>
    <n v="1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blank)"/>
    <s v="99 - MULTIPROVINCIAL"/>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blank)"/>
    <s v="99 - MULTIPROVINCIAL"/>
    <n v="5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blank)"/>
    <s v="99 - MULTIPROVINCIAL"/>
    <n v="1608555"/>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blank)"/>
    <s v="99 - MULTIPROVINCIAL"/>
    <n v="800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blank)"/>
    <s v="99 - MULTIPROVINCIAL"/>
    <n v="24877476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blank)"/>
    <s v="99 - MULTIPROVINCIAL"/>
    <n v="798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blank)"/>
    <s v="99 - MULTIPROVINCIAL"/>
    <n v="24344265"/>
    <n v="2245499.93000000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70 - DONACION EXTERNA"/>
    <s v="(blank)"/>
    <s v="99 - MULTIPROVINCIAL"/>
    <n v="0"/>
    <n v="81466.600000000006"/>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blank)"/>
    <s v="99 - MULTIPROVINCIAL"/>
    <n v="10325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blank)"/>
    <s v="99 - MULTIPROVINCIAL"/>
    <n v="18679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blank)"/>
    <s v="99 - MULTIPROVINCIAL"/>
    <n v="28536250"/>
    <n v="634350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blank)"/>
    <s v="99 - MULTIPROVINCIAL"/>
    <n v="445812"/>
    <n v="84542.64"/>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blank)"/>
    <s v="99 - MULTIPROVINCIAL"/>
    <n v="1064000"/>
    <n v="219742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blank)"/>
    <s v="99 - MULTIPROVINCIAL"/>
    <n v="366000"/>
    <n v="170137.5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blank)"/>
    <s v="99 - MULTIPROVINCIAL"/>
    <n v="199000"/>
    <n v="556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blank)"/>
    <s v="99 - MULTIPROVINCIAL"/>
    <n v="0"/>
    <n v="51923.2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blank)"/>
    <s v="99 - MULTIPROVINCIAL"/>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350000"/>
    <n v="14310.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56818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8229130"/>
    <n v="490864.98"/>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blank)"/>
    <s v="99 - MULTIPROVINCIAL"/>
    <n v="461685"/>
    <n v="15808.9"/>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4645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blank)"/>
    <s v="99 - MULTIPROVINCIAL"/>
    <n v="516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blank)"/>
    <s v="99 - MULTIPROVINCIAL"/>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blank)"/>
    <s v="99 - MULTIPROVINCIAL"/>
    <n v="5556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252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blank)"/>
    <s v="99 - MULTIPROVINCIAL"/>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blank)"/>
    <s v="99 - MULTIPROVINCIAL"/>
    <n v="8935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blank)"/>
    <s v="99 - MULTIPROVINCIAL"/>
    <n v="1911746"/>
    <n v="154981.20000000001"/>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blank)"/>
    <s v="99 - MULTIPROVINCIAL"/>
    <n v="1734175"/>
    <n v="70571.460000000006"/>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S"/>
    <s v="00 - N/A"/>
    <s v="60 - CREDITO EXTERNO"/>
    <s v="(blank)"/>
    <s v="99 - MULTIPROVINCIAL"/>
    <n v="0"/>
    <n v="1126829.5"/>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185083295"/>
    <n v="28126486.780000001"/>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blank)"/>
    <s v="99 - MULTIPROVINCIAL"/>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blank)"/>
    <s v="99 - MULTIPROVINCIAL"/>
    <n v="4500000"/>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blank)"/>
    <s v="99 - MULTIPROVINCIAL"/>
    <n v="10000000"/>
    <n v="10293751.23"/>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blank)"/>
    <s v="99 - MULTIPROVINCIAL"/>
    <n v="142231005"/>
    <n v="62231307.779999986"/>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5105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440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756323.60000000009"/>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106458.42"/>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2755618.5"/>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9566574.629999999"/>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4 - PRODUCTOS FARMACÉUTIC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70.8"/>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156126.34"/>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305087292.99000001"/>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n v="14749"/>
    <s v="01 - DISTRITO NACIONAL"/>
    <n v="0"/>
    <n v="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n v="14640"/>
    <s v="99 - MULTIPROVINCIAL"/>
    <n v="0"/>
    <n v="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n v="14640"/>
    <s v="99 - MULTIPROVINCIAL"/>
    <n v="0"/>
    <n v="0"/>
  </r>
  <r>
    <s v="2025"/>
    <x v="0"/>
    <x v="0"/>
    <x v="1"/>
    <x v="6"/>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2 - INFRAESTRUCTURA"/>
    <s v="S"/>
    <s v="60 - CONSTRUCCIÓN CIUDAD JUDICIAL MUNICIPIO SANTO DOMINGO OESTE, PROVINCIA SANTO DOMINGO"/>
    <s v="10 - FONDO GENERAL"/>
    <n v="15005"/>
    <s v="32 - SANTO DOMINGO"/>
    <n v="0"/>
    <n v="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19603486.649999999"/>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772500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2962997.32"/>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blank)"/>
    <s v="32 - SANTO DOMINGO"/>
    <n v="100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56422312.519999996"/>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8296660.720000000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2 - PUBLICIDAD, IMPRESIÓN Y ENCUADERNACIÓN"/>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46711876.480000004"/>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51681831.279999994"/>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4931479.8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10052438.879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109144176.15000001"/>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7 - SERVICIOS DE CONSERVACIÓN, REPARACIONES MENORES E INSTALACIONES TEMPORALES"/>
    <s v="S"/>
    <s v="90 - CONSTRUCCIÓN DE LA CIUDAD SANITARIA DR. LUIS E. AYBAR, DISTRITO NACIONAL"/>
    <s v="10 - FONDO GENERAL"/>
    <n v="13302"/>
    <s v="01 - DISTRITO NACIONAL"/>
    <n v="0"/>
    <n v="0"/>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8718783.3300000001"/>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993500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1468800.9500000002"/>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n v="16700"/>
    <s v="01 - DISTRITO NACIONAL"/>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18745877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179646140.77000001"/>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n v="16789"/>
    <s v="01 - DISTRITO NACIONAL"/>
    <n v="0"/>
    <n v="268540604.61000001"/>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3567434.6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20399007.579999998"/>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n v="16999"/>
    <s v="32 - SANTO DOMINGO"/>
    <n v="0"/>
    <n v="0"/>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blank)"/>
    <s v="99 - MULTIPROVINCIAL"/>
    <n v="191562375"/>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blank)"/>
    <s v="99 - MULTIPROVINCIAL"/>
    <n v="13000000"/>
    <n v="6500004"/>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3000000"/>
    <n v="1499994"/>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blank)"/>
    <s v="99 - MULTIPROVINCIAL"/>
    <n v="250000"/>
    <n v="124998"/>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500000"/>
    <n v="66999892"/>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blank)"/>
    <s v="99 - MULTIPROVINCIAL"/>
    <n v="16100000"/>
    <n v="804999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blank)"/>
    <s v="99 - MULTIPROVINCIAL"/>
    <n v="1500000"/>
    <n v="750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blank)"/>
    <s v="99 - MULTIPROVINCIAL"/>
    <n v="7700000"/>
    <n v="3850002"/>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blank)"/>
    <s v="99 - MULTIPROVINCIAL"/>
    <n v="36610148"/>
    <n v="11645050.270000001"/>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12955200"/>
    <n v="6272967"/>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blank)"/>
    <s v="99 - MULTIPROVINCIAL"/>
    <n v="100000"/>
    <n v="33299.33"/>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0000"/>
    <n v="167000.34"/>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blank)"/>
    <s v="99 - MULTIPROVINCIAL"/>
    <n v="18100000"/>
    <n v="6214302.3099999996"/>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blank)"/>
    <s v="99 - MULTIPROVINCIAL"/>
    <n v="750000"/>
    <n v="258333"/>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blank)"/>
    <s v="99 - MULTIPROVINCIAL"/>
    <n v="1500000"/>
    <n v="499999"/>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blank)"/>
    <s v="99 - MULTIPROVINCIAL"/>
    <n v="100000000"/>
    <n v="27485273.23"/>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blank)"/>
    <s v="99 - MULTIPROVINCIAL"/>
    <n v="5650000"/>
    <n v="114156.56"/>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250000"/>
    <n v="141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40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3300000"/>
    <n v="480237.11000000004"/>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blank)"/>
    <s v="99 - MULTIPROVINCIAL"/>
    <n v="8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2194524"/>
    <n v="1637276.81"/>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34710.87999999999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46298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048500"/>
    <n v="5849.99"/>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306195"/>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144629"/>
    <n v="983139.64"/>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317686"/>
    <n v="133434.4"/>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310000"/>
    <n v="7135560.6099999994"/>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99 - MULTIPROVINCIAL"/>
    <n v="0"/>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blank)"/>
    <s v="99 - MULTIPROVINCIAL"/>
    <n v="23662475"/>
    <n v="1390852.67"/>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60 - CREDITO EXTERNO"/>
    <n v="13856"/>
    <s v="32 - SANTO DOMINGO"/>
    <n v="0"/>
    <n v="281621.57"/>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blank)"/>
    <s v="99 - MULTIPROVINCIAL"/>
    <n v="1951000"/>
    <n v="266690.01"/>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blank)"/>
    <s v="99 - MULTIPROVINCIAL"/>
    <n v="95000"/>
    <n v="0"/>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blank)"/>
    <s v="99 - MULTIPROVINCIAL"/>
    <n v="8064320"/>
    <n v="0"/>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blank)"/>
    <s v="99 - MULTIPROVINCIAL"/>
    <n v="3037250"/>
    <n v="61950"/>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blank)"/>
    <s v="99 - MULTIPROVINCIAL"/>
    <n v="4500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blank)"/>
    <s v="99 - MULTIPROVINCIAL"/>
    <n v="25639500"/>
    <n v="215888.86"/>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5140110"/>
    <n v="181836.3"/>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blank)"/>
    <s v="99 - MULTIPROVINCIAL"/>
    <n v="0"/>
    <n v="13999.52"/>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blank)"/>
    <s v="99 - MULTIPROVINCIAL"/>
    <n v="15180500"/>
    <n v="0"/>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blank)"/>
    <s v="99 - MULTIPROVINCIAL"/>
    <n v="9203110"/>
    <n v="331226"/>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blank)"/>
    <s v="99 - MULTIPROVINCIAL"/>
    <n v="30000"/>
    <n v="0"/>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blank)"/>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blank)"/>
    <s v="99 - MULTIPROVINCIAL"/>
    <n v="630000"/>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blank)"/>
    <s v="99 - MULTIPROVINCIAL"/>
    <n v="1643640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blank)"/>
    <s v="99 - MULTIPROVINCIAL"/>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blank)"/>
    <s v="99 - MULTIPROVINCIAL"/>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32 - SANTO DOMINGO"/>
    <n v="0"/>
    <n v="1690167.68"/>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7 - ACTIVOS BIOLÓGICOS"/>
    <s v="N"/>
    <s v="00 - N/A"/>
    <s v="10 - FONDO GENERAL"/>
    <s v="(blank)"/>
    <s v="25 - SANTIAGO"/>
    <n v="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5210205"/>
    <n v="2036132.0299999998"/>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0"/>
    <n v="62298.1"/>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400000"/>
    <n v="243531.2"/>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35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blank)"/>
    <s v="99 - MULTIPROVINCIAL"/>
    <n v="0"/>
    <n v="13708918.529999999"/>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blank)"/>
    <s v="99 - MULTIPROVINCIAL"/>
    <n v="45000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blank)"/>
    <s v="99 - MULTIPROVINCIAL"/>
    <n v="2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750000"/>
    <n v="2044939.0300000003"/>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160000"/>
    <n v="355989.86"/>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2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470000"/>
    <n v="767278.82"/>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875000"/>
    <n v="666199.01000000013"/>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701735.7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3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blank)"/>
    <s v="99 - MULTIPROVINCIAL"/>
    <n v="150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blank)"/>
    <s v="99 - MULTIPROVINCIAL"/>
    <n v="2175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3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blank)"/>
    <s v="99 - MULTIPROVINCIAL"/>
    <n v="9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blank)"/>
    <s v="99 - MULTIPROVINCIAL"/>
    <n v="3126999"/>
    <n v="3232695"/>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blank)"/>
    <s v="99 - MULTIPROVINCIAL"/>
    <n v="1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blank)"/>
    <s v="99 - MULTIPROVINCIAL"/>
    <n v="17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blank)"/>
    <s v="99 - MULTIPROVINCIAL"/>
    <n v="850000000"/>
    <n v="4600817"/>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blank)"/>
    <s v="99 - MULTIPROVINCIAL"/>
    <n v="1500000"/>
    <n v="0"/>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blank)"/>
    <s v="99 - MULTIPROVINCIAL"/>
    <n v="5000000"/>
    <n v="236400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blank)"/>
    <s v="99 - MULTIPROVINCIAL"/>
    <n v="16000000"/>
    <n v="0"/>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blank)"/>
    <s v="99 - MULTIPROVINCIAL"/>
    <n v="15300305"/>
    <n v="0"/>
  </r>
  <r>
    <s v="2025"/>
    <x v="0"/>
    <x v="0"/>
    <x v="1"/>
    <x v="7"/>
    <s v="2 - Poder Ejecutivo"/>
    <s v="0201 - PRESIDENCIA DE LA REPÚBLICA"/>
    <s v="0003 - PLAN PRESIDENCIAL CONTRA LA POBREZA"/>
    <s v="4 - SERVICIOS SOCIALES"/>
    <s v="4.5 - Protección social"/>
    <s v="4.5.10 - Asistencia social"/>
    <s v="2.6 - BIENES MUEBLES, INMUEBLES E INTANGIBLES"/>
    <s v="2.6.6 - EQUIPOS DE DEFENSA Y SEGURIDAD"/>
    <s v="N"/>
    <s v="00 - N/A"/>
    <s v="10 - FONDO GENERAL"/>
    <s v="(blank)"/>
    <s v="99 - MULTIPROVINCIAL"/>
    <n v="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blank)"/>
    <s v="99 - MULTIPROVINCIAL"/>
    <n v="37128541"/>
    <n v="1874471.3"/>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blank)"/>
    <s v="99 - MULTIPROVINCIAL"/>
    <n v="4767166"/>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blank)"/>
    <s v="99 - MULTIPROVINCIAL"/>
    <n v="7286000"/>
    <n v="231914.45"/>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blank)"/>
    <s v="99 - MULTIPROVINCIAL"/>
    <n v="7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blank)"/>
    <s v="99 - MULTIPROVINCIAL"/>
    <n v="2266600"/>
    <n v="51098.719999999994"/>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blank)"/>
    <s v="99 - MULTIPROVINCIAL"/>
    <n v="922727"/>
    <n v="0"/>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blank)"/>
    <s v="99 - MULTIPROVINCIAL"/>
    <n v="21126885"/>
    <n v="3005478.02"/>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blank)"/>
    <s v="99 - MULTIPROVINCIAL"/>
    <n v="3100000"/>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blank)"/>
    <s v="99 - MULTIPROVINCIAL"/>
    <n v="65200000"/>
    <n v="14775565.34"/>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blank)"/>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blank)"/>
    <s v="99 - MULTIPROVINCIAL"/>
    <n v="13000000"/>
    <n v="1991750.93"/>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blank)"/>
    <s v="99 - MULTIPROVINCIAL"/>
    <n v="600000"/>
    <n v="71998.880000000005"/>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20 - FONDOS CON DESTINO ESPECÍFICO"/>
    <s v="(blank)"/>
    <s v="99 - MULTIPROVINCIAL"/>
    <n v="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blank)"/>
    <s v="99 - MULTIPROVINCIAL"/>
    <n v="2000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blank)"/>
    <s v="99 - MULTIPROVINCIAL"/>
    <n v="15500000"/>
    <n v="112209006.16"/>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3037835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blank)"/>
    <s v="99 - MULTIPROVINCIAL"/>
    <n v="3020000"/>
    <n v="27317"/>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blank)"/>
    <s v="99 - MULTIPROVINCIAL"/>
    <n v="75000000"/>
    <n v="11818651.130000001"/>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83599979.200000003"/>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blank)"/>
    <s v="99 - MULTIPROVINCIAL"/>
    <n v="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blank)"/>
    <s v="99 - MULTIPROVINCIAL"/>
    <n v="700000"/>
    <n v="14846454.449999999"/>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blank)"/>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blank)"/>
    <s v="99 - MULTIPROVINCIAL"/>
    <n v="20000000"/>
    <n v="69440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blank)"/>
    <s v="99 - MULTIPROVINCIAL"/>
    <n v="114485534"/>
    <n v="0"/>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blank)"/>
    <s v="99 - MULTIPROVINCIAL"/>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0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59358.720000000001"/>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blank)"/>
    <s v="99 - MULTIPROVINCIAL"/>
    <n v="0"/>
    <n v="645645"/>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0142556"/>
    <n v="1054401.7699999998"/>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0"/>
  </r>
  <r>
    <s v="2025"/>
    <x v="0"/>
    <x v="0"/>
    <x v="1"/>
    <x v="7"/>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26715608.27"/>
  </r>
  <r>
    <s v="2025"/>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10 - FONDO GENERAL"/>
    <s v="(blank)"/>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blank)"/>
    <s v="99 - MULTIPROVINCIAL"/>
    <n v="25158000"/>
    <n v="1857370.41"/>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40 - TRANSFERENCIAS"/>
    <s v="(blank)"/>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blank)"/>
    <s v="99 - MULTIPROVINCIAL"/>
    <n v="3200000"/>
    <n v="221338.52"/>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blank)"/>
    <s v="99 - MULTIPROVINCIAL"/>
    <n v="1050000"/>
    <n v="39742.400000000001"/>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blank)"/>
    <s v="99 - MULTIPROVINCIAL"/>
    <n v="3200000"/>
    <n v="19116"/>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blank)"/>
    <s v="99 - MULTIPROVINCIAL"/>
    <n v="10100000"/>
    <n v="1345784.62"/>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blank)"/>
    <s v="99 - MULTIPROVINCIAL"/>
    <n v="2300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blank)"/>
    <s v="99 - MULTIPROVINCIAL"/>
    <n v="2000000"/>
    <n v="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blank)"/>
    <s v="99 - MULTIPROVINCIAL"/>
    <n v="37500000"/>
    <n v="3013533.68"/>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blank)"/>
    <s v="99 - MULTIPROVINCIAL"/>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blank)"/>
    <s v="99 - MULTIPROVINCIAL"/>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blank)"/>
    <s v="99 - MULTIPROVINCIAL"/>
    <n v="3431103"/>
    <n v="1455118.37"/>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blank)"/>
    <s v="99 - MULTIPROVINCIAL"/>
    <n v="100000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blank)"/>
    <s v="99 - MULTIPROVINCIAL"/>
    <n v="5200000"/>
    <n v="51084.97"/>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blank)"/>
    <s v="99 - MULTIPROVINCIAL"/>
    <n v="500000"/>
    <n v="34380.61"/>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blank)"/>
    <s v="99 - MULTIPROVINCIAL"/>
    <n v="200000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blank)"/>
    <s v="99 - MULTIPROVINCIAL"/>
    <n v="800000"/>
    <n v="157500"/>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08 - ADMINISTRADORA DE SUBSIDIOS SOCIALES"/>
    <s v="4 - SERVICIOS SOCIALES"/>
    <s v="4.5 - Protección social"/>
    <s v="4.5.10 - Asistencia social"/>
    <s v="2.6 - BIENES MUEBLES, INMUEBLES E INTANGIBLES"/>
    <s v="2.6.8 - BIENES INTANGIBLES"/>
    <s v="N"/>
    <s v="00 - N/A"/>
    <s v="10 - FONDO GENERAL"/>
    <s v="(blank)"/>
    <s v="99 - MULTIPROVINCIAL"/>
    <n v="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846750"/>
    <n v="529707.1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068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26025.8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175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782000"/>
    <n v="492035.98"/>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0"/>
    <n v="2066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1504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00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blank)"/>
    <s v="99 - MULTIPROVINCIAL"/>
    <n v="69996"/>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7032201.919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83175240.429999992"/>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42134871.379999995"/>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39696800.72999998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26965866.0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4800080.9799999995"/>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0"/>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n v="14586"/>
    <s v="06 - DUARTE"/>
    <n v="0"/>
    <n v="0"/>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14898894.220000001"/>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274258"/>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67468132.26999999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6172130.089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13446167.94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3089463.3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CONSTRUCCIÓN DE LA FUNERARIA MUNICIPAL DE GUAYMATE, PROVINCIA LA ROMANA"/>
    <s v="10 - FONDO GENERAL"/>
    <n v="14058"/>
    <s v="12 - LA ROMANA"/>
    <n v="0"/>
    <n v="522536.1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1 - CONSTRUCCIÓN CENTRO COMUNAL EN EL BARRIO BUENOS AIRES, MUNICIPIO MAIMON, PROVINCIA MONSEÑOR NOUEL"/>
    <s v="10 - FONDO GENERAL"/>
    <n v="14927"/>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7 - CONSTRUCCIÓN CENTRO COMUNAL LOS TRANSFORMADORES, MUNICIPIO SAN JUAN DE LA MAGUANA, PROVINCIA SAN JUAN"/>
    <s v="10 - FONDO GENERAL"/>
    <n v="14788"/>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0 - CONSTRUCCIÓN CENTRO COMUNAL SECTOR LOS PLATANITOS, D. M SABANA DEL PUERTO, MUNICIPIO BONAO, PROVINCIA MONSEÑOR NOUEL"/>
    <s v="10 - FONDO GENERAL"/>
    <n v="14926"/>
    <s v="28 - MONSENOR NOUEL"/>
    <n v="0"/>
    <n v="425332.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DISTRITO MUNICIPAL EL ROSARIO, MUNICIPIO SAN JUAN DE LA MAGUANA, PROVINCIA SAN JUAN"/>
    <s v="10 - FONDO GENERAL"/>
    <n v="14787"/>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EL GUAYABO, MUNICIPIO VALLEJUELO, PROVINCIA SAN JUAN"/>
    <s v="10 - FONDO GENERAL"/>
    <n v="14785"/>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DISTRITO MUNICIPAL LAS ZANJAS, MUNICIPIO SAN JUAN DE LA MAGUANA, PROVINCIA SAN JUAN"/>
    <s v="10 - FONDO GENERAL"/>
    <n v="14786"/>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7 - REMODELACIÓN CENTRO COMUNAL LOCAL LA LOGIA, MUNICIPIO BONAO, PROVINCIA MONSEÑOR NOUEL"/>
    <s v="10 - FONDO GENERAL"/>
    <n v="14923"/>
    <s v="28 - MONSENOR NOUEL"/>
    <n v="0"/>
    <n v="398403.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4 - CONSTRUCCIÓN CENTRO COMUNAL DAVID DE VARGAS, MUNICIPIO BONAO, PROVINCIA MONSEÑOR NOUEL"/>
    <s v="10 - FONDO GENERAL"/>
    <n v="14938"/>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7 - CONSTRUCCIÓN DEL MERCADO MUNICIPAL LAS MATAS DE FARFÁN, PROVINCIA SAN JUAN"/>
    <s v="10 - FONDO GENERAL"/>
    <n v="14622"/>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9 - CONSTRUCCIÓN CENTRO COMUNAL VILLA LIBERACION, MUNICIPIO BONAO, PROVINCIA MONSEÑOR NOUEL"/>
    <s v="10 - FONDO GENERAL"/>
    <n v="14925"/>
    <s v="28 - MONSENOR NOUEL"/>
    <n v="0"/>
    <n v="2467824.85"/>
  </r>
  <r>
    <s v="2025"/>
    <x v="0"/>
    <x v="0"/>
    <x v="1"/>
    <x v="7"/>
    <s v="2 - Poder Ejecutivo"/>
    <s v="0201 - PRESIDENCIA DE LA REPÚBLICA"/>
    <s v="0009 - COMISIÓN PRESIDENCIAL DE APOYO AL DESARROLLO PROVINCIAL"/>
    <s v="4 - SERVICIOS SOCIALES"/>
    <s v="4.2 - Salud"/>
    <s v="4.2.03 - Servicios de la salud pública y prevención de la salud"/>
    <s v="2.7 - OBRAS"/>
    <s v="2.7.1 - OBRAS EN EDIFICACIONES"/>
    <s v="S"/>
    <s v="47 - CONSTRUCCIÓN DE LA SALA DE TERAPIA FÍSICA DE LA FUNDACIÓN CASA DE LUZ, MUNICIPIO SANTO DOMINGO ESTE, PROVINCIA SANTO DOMINGO"/>
    <s v="10 - FONDO GENERAL"/>
    <n v="14229"/>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38 - CONSTRUCCIÓN CAMPO DE BEISBOL LAS CLAVELLINAS, MUNICIPIO DE AZUA, PROVINCIA AZUA"/>
    <s v="10 - FONDO GENERAL"/>
    <n v="14207"/>
    <s v="02 - AZUA"/>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n v="14698"/>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8 - REMODELACIÓN CANCHA DE BALONCESTO LOS BUITRES, PROVINCIA SAN CRISTOBAL"/>
    <s v="10 - FONDO GENERAL"/>
    <n v="14673"/>
    <s v="21 - SAN CRISTOBA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6 - CONSTRUCCIÓN CANCHA DE BALONCESTO BATEY 4, MUNICIPIO DE NEYBA, PROVINCIA BAHORUCO"/>
    <s v="10 - FONDO GENERAL"/>
    <n v="14392"/>
    <s v="03 - BAHORUC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DEPORTIVO RENACER EN EL SECTOR GUACHUPITA,  DISTRITO NACIONAL."/>
    <s v="10 - FONDO GENERAL"/>
    <n v="14704"/>
    <s v="01 - DISTRITO NACIONAL"/>
    <n v="0"/>
    <n v="916037.31"/>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5 - RECONSTRUCCIÓN DEL CLUB DEPORTIVO HUELLAS DEL SIGLO, SECTOR CRISTO REY, DISTRITO NACIONAL"/>
    <s v="10 - FONDO GENERAL"/>
    <n v="14936"/>
    <s v="01 - DISTRITO NACIONAL"/>
    <n v="0"/>
    <n v="1820578.5"/>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NCHA DE BALONCESTO EN EL BARRIO EL OCHO, MUNICIPIO BONAO, PROVINCIA MONSEÑOR NOUEL"/>
    <s v="10 - FONDO GENERAL"/>
    <n v="14681"/>
    <s v="28 - MONSENOR NOUEL"/>
    <n v="0"/>
    <n v="271658.8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7 - REHABILITACIÓN DEL CLUB OLIMPIA, MUNICIPIO DE SAN FRANCISCO DE MACORIS, PROVINCIA DUARTE"/>
    <s v="10 - FONDO GENERAL"/>
    <n v="14244"/>
    <s v="06 - DUARTE"/>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LUB DEPORTIVO LAS PALOMAS, MUNICIPIO LICEY AL MEDIO, PROVINCIA SANTIAGO"/>
    <s v="10 - FONDO GENERAL"/>
    <n v="14900"/>
    <s v="25 - SANTIA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MULTIUSOS LOS ALCARRIZOS, MUNICIPIO LOS ALCARRIZOS, PROV. SANTO DOMINGO"/>
    <s v="10 - FONDO GENERAL"/>
    <n v="14258"/>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NCHA DE BALONCESTO EN EL BARRIO CANTA LA RANA, MUNICIPIO PIEDRA BLANCA, PROVINCIA MONSEÑOR NOUEL"/>
    <s v="10 - FONDO GENERAL"/>
    <n v="14679"/>
    <s v="28 - MONSENOR NOUE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POLIDEPORTIVO DE HAINA, MUNICIPIO BAJOS DE HAINA, PROVINCIA SAN CRISTOBAL"/>
    <s v="10 - FONDO GENERAL"/>
    <n v="14730"/>
    <s v="21 - SAN CRISTOBAL"/>
    <n v="0"/>
    <n v="1085910.6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CANCHA DE BALONCESTO EN EL BARRIO QUIJA QUIETA, MUNICIPIO SAN JUAN DE LA MAGUANA, PROVINCIA SAN JUAN"/>
    <s v="10 - FONDO GENERAL"/>
    <n v="14694"/>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n v="14695"/>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4 - REMODELACIÓN DEL CAMPO DE BEISBOL LA CUABA, MUNICIPIO PEDRO BRAND, PROVINCIA SANTO DOMINGO"/>
    <s v="10 - FONDO GENERAL"/>
    <n v="14389"/>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81 - RESTAURACIÓN ÁREA EXTERIOR DEL PARQUE ARQUEOLÓGICO LA ISABELA HISTÓRICA,  MUNICIPIO DE LUPERÓN, PROVINCIA PUERTO PLATA"/>
    <s v="10 - FONDO GENERAL"/>
    <n v="14397"/>
    <s v="18 - PUERTO PLATA"/>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3191848.9"/>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2 - CONSTRUCCIÓN IGLESIA JUAN SANTIAGO, MUNICIPIO JUAN SANTIAGO, PROVINCIA ELÍAS PIÑA"/>
    <s v="10 - FONDO GENERAL"/>
    <n v="14262"/>
    <s v="07 - ELIAS PINA"/>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58 - CONSTRUCCIÓN PARROQUIA SAN JOSÉ, MUNICIPIO VILLA HERMOSA, SECTOR EL JOBO O VILLA PARAÍSO, PROVINCIA LA ROMANA"/>
    <s v="10 - FONDO GENERAL"/>
    <n v="16079"/>
    <s v="12 - LA ROMANA"/>
    <n v="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4960000"/>
    <n v="2390910.1"/>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600000"/>
    <n v="430464"/>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0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9350000"/>
    <n v="3534899.79"/>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050000"/>
    <n v="375988.12"/>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blank)"/>
    <s v="99 - MULTIPROVINCIAL"/>
    <n v="140299127"/>
    <n v="18386187.940000001"/>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4773499.3099999996"/>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n v="15129"/>
    <s v="15 - MONTE CRISTI"/>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6140488.1600000001"/>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1 - DISTRITO NACIONAL"/>
    <n v="450000"/>
    <n v="95059.62"/>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2 - AZUA"/>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17 - PERAVIA"/>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0 - HATO MAYOR"/>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2 - SANTO DOMINGO"/>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99 - MULTIPROVINCIAL"/>
    <n v="745516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blank)"/>
    <s v="99 - MULTIPROVINCIAL"/>
    <n v="25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blank)"/>
    <s v="99 - MULTIPROVINCIAL"/>
    <n v="1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1 - DISTRITO NACIONAL"/>
    <n v="12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2 - AZUA"/>
    <n v="6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0 - INDEPENDENCIA"/>
    <n v="5000000"/>
    <n v="10732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1 - LA ALTAGRACIA"/>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3 - LA VEGA"/>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7 - PERAVIA"/>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2 - SAN JUAN"/>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7 - VALVERDE"/>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0 - HATO MAYOR"/>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2 - SANTO DOMINGO"/>
    <n v="17000000"/>
    <n v="50000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99 - MULTIPROVINCIAL"/>
    <n v="6071481"/>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blank)"/>
    <s v="99 - MULTIPROVINCIAL"/>
    <n v="10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blank)"/>
    <s v="99 - MULTIPROVINCIAL"/>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blank)"/>
    <s v="99 - MULTIPROVINCIAL"/>
    <n v="6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blank)"/>
    <s v="99 - MULTIPROVINCIAL"/>
    <n v="830619"/>
    <n v="12181.140000000014"/>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935880"/>
    <n v="12779728.739999998"/>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3757"/>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9350"/>
    <n v="45216"/>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4313800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77740"/>
    <n v="1588685.63"/>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050000"/>
    <n v="119333.4"/>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3194584"/>
    <n v="924302.5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blank)"/>
    <s v="99 - MULTIPROVINCIAL"/>
    <n v="4000000"/>
    <n v="1369779.88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2578927.2699999996"/>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blank)"/>
    <s v="99 - MULTIPROVINCIAL"/>
    <n v="8453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blank)"/>
    <s v="99 - MULTIPROVINCIAL"/>
    <n v="0"/>
    <n v="142201.420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blank)"/>
    <s v="99 - MULTIPROVINCIAL"/>
    <n v="2272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blank)"/>
    <s v="99 - MULTIPROVINCIAL"/>
    <n v="9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blank)"/>
    <s v="99 - MULTIPROVINCIAL"/>
    <n v="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blank)"/>
    <s v="99 - MULTIPROVINCIAL"/>
    <n v="1112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blank)"/>
    <s v="99 - MULTIPROVINCIAL"/>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blank)"/>
    <s v="99 - MULTIPROVINCIAL"/>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blank)"/>
    <s v="99 - MULTIPROVINCIAL"/>
    <n v="4600000"/>
    <n v="2354283.1399999997"/>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blank)"/>
    <s v="99 - MULTIPROVINCIAL"/>
    <n v="2000000"/>
    <n v="51802"/>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blank)"/>
    <s v="99 - MULTIPROVINCIAL"/>
    <n v="2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blank)"/>
    <s v="99 - MULTIPROVINCIAL"/>
    <n v="7700000"/>
    <n v="4491246"/>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blank)"/>
    <s v="99 - MULTIPROVINCIAL"/>
    <n v="19586508"/>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10 - FONDO GENERAL"/>
    <s v="(blank)"/>
    <s v="99 - MULTIPROVINCIAL"/>
    <n v="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blank)"/>
    <s v="99 - MULTIPROVINCIAL"/>
    <n v="6000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blank)"/>
    <s v="99 - MULTIPROVINCIAL"/>
    <n v="2857489"/>
    <n v="1020001.68"/>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blank)"/>
    <s v="99 - MULTIPROVINCIAL"/>
    <n v="21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blank)"/>
    <s v="99 - MULTIPROVINCIAL"/>
    <n v="673072"/>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blank)"/>
    <s v="99 - MULTIPROVINCIAL"/>
    <n v="1200000"/>
    <n v="0"/>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blank)"/>
    <s v="99 - MULTIPROVINCIAL"/>
    <n v="398004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blank)"/>
    <s v="99 - MULTIPROVINCIAL"/>
    <n v="1087256"/>
    <n v="145101.85"/>
  </r>
  <r>
    <s v="2025"/>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blank)"/>
    <s v="99 - MULTIPROVINCIAL"/>
    <n v="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blank)"/>
    <s v="99 - MULTIPROVINCIAL"/>
    <n v="80000"/>
    <n v="330889.93999999994"/>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blank)"/>
    <s v="99 - MULTIPROVINCIAL"/>
    <n v="4000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blank)"/>
    <s v="99 - MULTIPROVINCIAL"/>
    <n v="4923886"/>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blank)"/>
    <s v="99 - MULTIPROVINCIAL"/>
    <n v="250000"/>
    <n v="9000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10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blank)"/>
    <s v="99 - MULTIPROVINCIAL"/>
    <n v="422000"/>
    <n v="8000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blank)"/>
    <s v="99 - MULTIPROVINCIAL"/>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392617"/>
    <n v="2198580.4500000002"/>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282586"/>
    <n v="186074.87"/>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00000"/>
    <n v="1555642.3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50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96900"/>
    <n v="242343.14"/>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27012"/>
    <n v="468669.1"/>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6737180"/>
    <n v="58414.72000000000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80500"/>
    <n v="195583.82"/>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32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781825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982500"/>
    <n v="3422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944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450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blank)"/>
    <s v="99 - MULTIPROVINCIAL"/>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1150000"/>
    <n v="265006.40999999997"/>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419053.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772200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66482.59"/>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173247.6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blank)"/>
    <s v="99 - MULTIPROVINCIAL"/>
    <n v="327882487"/>
    <n v="0"/>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377738.77999999933"/>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517255.19999999925"/>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11264490.59"/>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0"/>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4 - VEHÍCULOS Y EQUIPO DE TRANSPORTE, TRACCIÓN Y ELEVACIÓN"/>
    <s v="N"/>
    <s v="00 - N/A"/>
    <s v="10 - FONDO GENERAL"/>
    <s v="(blank)"/>
    <s v="99 - MULTIPROVINCIAL"/>
    <n v="0"/>
    <n v="0"/>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5 - MAQUINARIA, OTROS EQUIPOS Y HERRAMIENTAS"/>
    <s v="N"/>
    <s v="00 - N/A"/>
    <s v="10 - FONDO GENERAL"/>
    <s v="(blank)"/>
    <s v="99 - MULTIPROVINCIAL"/>
    <n v="0"/>
    <n v="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6501190.0300000003"/>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10 - FONDO GENERAL"/>
    <s v="(blank)"/>
    <s v="99 - MULTIPROVINCIAL"/>
    <n v="0"/>
    <n v="780839.6"/>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blank)"/>
    <s v="99 - MULTIPROVINCIAL"/>
    <n v="0"/>
    <n v="24066189"/>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8 - BIENES INTANGIBLES"/>
    <s v="N"/>
    <s v="00 - N/A"/>
    <s v="10 - FONDO GENERAL"/>
    <s v="(blank)"/>
    <s v="99 - MULTIPROVINCIAL"/>
    <n v="0"/>
    <n v="3342150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7 - OBRAS"/>
    <s v="2.7.1 - OBRAS EN EDIFICACIONES"/>
    <s v="N"/>
    <s v="00 - N/A"/>
    <s v="10 - FONDO GENERAL"/>
    <s v="(blank)"/>
    <s v="99 - MULTIPROVINCIAL"/>
    <n v="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46233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37604877"/>
    <n v="2059388.56"/>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6304"/>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912000"/>
    <n v="66048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36296126"/>
    <n v="277257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03547"/>
    <n v="2690141.9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6044890"/>
    <n v="1770896.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5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424000"/>
    <n v="92392.8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50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blank)"/>
    <s v="99 - MULTIPROVINCIAL"/>
    <n v="54161851"/>
    <n v="1796636.87"/>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7709239"/>
    <n v="209093.52"/>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80298742"/>
    <n v="7376382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blank)"/>
    <s v="99 - MULTIPROVINCIAL"/>
    <n v="8210310"/>
    <n v="136559.64000000001"/>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blank)"/>
    <s v="99 - MULTIPROVINCIAL"/>
    <n v="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blank)"/>
    <s v="99 - MULTIPROVINCIAL"/>
    <n v="65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blank)"/>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blank)"/>
    <s v="99 - MULTIPROVINCIAL"/>
    <n v="160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blank)"/>
    <s v="99 - MULTIPROVINCIAL"/>
    <n v="53715000"/>
    <n v="12720329.390000001"/>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blank)"/>
    <s v="99 - MULTIPROVINCIAL"/>
    <n v="2347370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29350000"/>
    <n v="260342464.44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blank)"/>
    <s v="99 - MULTIPROVINCIAL"/>
    <n v="0"/>
    <n v="2499999.9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blank)"/>
    <s v="99 - MULTIPROVINCIAL"/>
    <n v="252320"/>
    <n v="62658"/>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0"/>
    <n v="148041261.1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blank)"/>
    <s v="99 - MULTIPROVINCIAL"/>
    <n v="12410900"/>
    <n v="3796696.08"/>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blank)"/>
    <s v="99 - MULTIPROVINCIAL"/>
    <n v="49499106"/>
    <n v="58862446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blank)"/>
    <s v="99 - MULTIPROVINCIAL"/>
    <n v="125000"/>
    <n v="8983117.890000000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blank)"/>
    <s v="99 - MULTIPROVINCIAL"/>
    <n v="39969236"/>
    <n v="120167.65999999999"/>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blank)"/>
    <s v="99 - MULTIPROVINCIAL"/>
    <n v="2950000"/>
    <n v="604641.9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blank)"/>
    <s v="99 - MULTIPROVINCIAL"/>
    <n v="52352278"/>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blank)"/>
    <s v="99 - MULTIPROVINCIAL"/>
    <n v="3787230"/>
    <n v="395250956.0000000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blank)"/>
    <s v="99 - MULTIPROVINCIAL"/>
    <n v="23885936"/>
    <n v="6798103.9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blank)"/>
    <s v="99 - MULTIPROVINCIAL"/>
    <n v="19746039"/>
    <n v="5820985.1900000013"/>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blank)"/>
    <s v="99 - MULTIPROVINCIAL"/>
    <n v="0"/>
    <n v="1908010.1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blank)"/>
    <s v="99 - MULTIPROVINCIAL"/>
    <n v="2073537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blank)"/>
    <s v="99 - MULTIPROVINCIAL"/>
    <n v="0"/>
    <n v="58477.2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blank)"/>
    <s v="99 - MULTIPROVINCIAL"/>
    <n v="0"/>
    <n v="176995"/>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blank)"/>
    <s v="99 - MULTIPROVINCIAL"/>
    <n v="0"/>
    <n v="15123162.210000001"/>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blank)"/>
    <s v="99 - MULTIPROVINCIAL"/>
    <n v="300800000"/>
    <n v="10418373.030000001"/>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blank)"/>
    <s v="99 - MULTIPROVINCIAL"/>
    <n v="2338001"/>
    <n v="372737.22"/>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blank)"/>
    <s v="99 - MULTIPROVINCIAL"/>
    <n v="406080"/>
    <n v="0"/>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blank)"/>
    <s v="99 - MULTIPROVINCIAL"/>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blank)"/>
    <s v="99 - MULTIPROVINCIAL"/>
    <n v="2436536"/>
    <n v="298505"/>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blank)"/>
    <s v="99 - MULTIPROVINCIAL"/>
    <n v="1802450"/>
    <n v="0"/>
  </r>
  <r>
    <s v="2025"/>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blank)"/>
    <s v="99 - MULTIPROVINCIAL"/>
    <n v="0"/>
    <n v="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blank)"/>
    <s v="99 - MULTIPROVINCIAL"/>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5000"/>
    <n v="137977.19"/>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blank)"/>
    <s v="99 - MULTIPROVINCIAL"/>
    <n v="1318700"/>
    <n v="723014.22"/>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4208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blank)"/>
    <s v="99 - MULTIPROVINCIAL"/>
    <n v="0"/>
    <n v="11928.33"/>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6 - EQUIPOS DE DEFENSA Y SEGURIDAD"/>
    <s v="N"/>
    <s v="00 - N/A"/>
    <s v="10 - FONDO GENERAL"/>
    <s v="(blank)"/>
    <s v="99 - MULTIPROVINCIAL"/>
    <n v="0"/>
    <n v="144671.29999999999"/>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blank)"/>
    <s v="99 - MULTIPROVINCIAL"/>
    <n v="302136"/>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blank)"/>
    <s v="01 - DISTRITO NACIONAL"/>
    <n v="1780000"/>
    <n v="913083.23999999987"/>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01 - DISTRITO NACIONAL"/>
    <n v="0"/>
    <n v="109462.35"/>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blank)"/>
    <s v="01 - DISTRITO NACIONAL"/>
    <n v="435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blank)"/>
    <s v="99 - MULTIPROVINCIAL"/>
    <n v="3487500"/>
    <n v="14151813.9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560000"/>
    <n v="112996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431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blank)"/>
    <s v="99 - MULTIPROVINCIAL"/>
    <n v="2026000"/>
    <n v="11194040.809999999"/>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blank)"/>
    <s v="99 - MULTIPROVINCIAL"/>
    <n v="396506"/>
    <n v="59831174.599999994"/>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8 - BIENES INTANGIBLES"/>
    <s v="N"/>
    <s v="00 - N/A"/>
    <s v="10 - FONDO GENERAL"/>
    <s v="(blank)"/>
    <s v="99 - MULTIPROVINCIAL"/>
    <n v="0"/>
    <n v="380000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blank)"/>
    <s v="32 - SANTO DOMINGO"/>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blank)"/>
    <s v="32 - SANTO DOMINGO"/>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blank)"/>
    <s v="99 - MULTIPROVINCIAL"/>
    <n v="3000000"/>
    <n v="3499957.7199999997"/>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blank)"/>
    <s v="99 - MULTIPROVINCIAL"/>
    <n v="0"/>
    <n v="95837.24"/>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blank)"/>
    <s v="99 - MULTIPROVINCIAL"/>
    <n v="3000000"/>
    <n v="2162840.37"/>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blank)"/>
    <s v="99 - MULTIPROVINCIAL"/>
    <n v="1500000"/>
    <n v="1857293.5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blank)"/>
    <s v="32 - SANTO DOMINGO"/>
    <n v="395000"/>
    <n v="164754.67000000001"/>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75000"/>
    <n v="36875.08"/>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blank)"/>
    <s v="32 - SANTO DOMINGO"/>
    <n v="225000"/>
    <n v="194550.28"/>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blank)"/>
    <s v="32 - SANTO DOMINGO"/>
    <n v="310000"/>
    <n v="2773"/>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105000"/>
    <n v="29264"/>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335000"/>
    <n v="129296.1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blank)"/>
    <s v="99 - MULTIPROVINCIAL"/>
    <n v="1000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blank)"/>
    <s v="99 - MULTIPROVINCIAL"/>
    <n v="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blank)"/>
    <s v="99 - MULTIPROVINCIAL"/>
    <n v="3400000"/>
    <n v="3512725"/>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0"/>
    <n v="2926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6 - EQUIPOS DE DEFENSA Y SEGURIDAD"/>
    <s v="N"/>
    <s v="00 - N/A"/>
    <s v="10 - FONDO GENERAL"/>
    <s v="(blank)"/>
    <s v="99 - MULTIPROVINCIAL"/>
    <n v="0"/>
    <n v="0"/>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blank)"/>
    <s v="32 - SANTO DOMINGO"/>
    <n v="60000"/>
    <n v="59612.619999999995"/>
  </r>
  <r>
    <s v="2025"/>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blank)"/>
    <s v="99 - MULTIPROVINCIAL"/>
    <n v="0"/>
    <n v="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blank)"/>
    <s v="99 - MULTIPROVINCIAL"/>
    <n v="0"/>
    <n v="6372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blank)"/>
    <s v="99 - MULTIPROVINCIAL"/>
    <n v="0"/>
    <n v="6989044"/>
  </r>
  <r>
    <s v="2025"/>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blank)"/>
    <s v="99 - MULTIPROVINCIAL"/>
    <n v="0"/>
    <n v="46964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blank)"/>
    <s v="99 - MULTIPROVINCIAL"/>
    <n v="752700"/>
    <n v="332269.63"/>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4850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blank)"/>
    <s v="32 - SANTO DOMINGO"/>
    <n v="446583"/>
    <n v="16410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0000"/>
    <n v="80799.9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blank)"/>
    <s v="32 - SANTO DOMINGO"/>
    <n v="220000"/>
    <n v="189936.15999999997"/>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3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3 - EQUIPO E INSTRUMENTAL, CIENTÍFICO Y LABORATORIO"/>
    <s v="N"/>
    <s v="00 - N/A"/>
    <s v="10 - FONDO GENERAL"/>
    <s v="(blank)"/>
    <s v="32 - SANTO DOMINGO"/>
    <n v="0"/>
    <n v="548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4 - VEHÍCULOS Y EQUIPO DE TRANSPORTE, TRACCIÓN Y ELEVACIÓN"/>
    <s v="N"/>
    <s v="00 - N/A"/>
    <s v="10 - FONDO GENERAL"/>
    <s v="(blank)"/>
    <s v="32 - SANTO DOMINGO"/>
    <n v="0"/>
    <n v="3751.3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83545"/>
    <n v="15091.99"/>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blank)"/>
    <s v="32 - SANTO DOMINGO"/>
    <n v="10000"/>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blank)"/>
    <s v="99 - MULTIPROVINCIAL"/>
    <n v="16914900"/>
    <n v="3527402.6099999994"/>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blank)"/>
    <s v="99 - MULTIPROVINCIAL"/>
    <n v="1156618"/>
    <n v="247771.68"/>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1500000"/>
    <n v="585280"/>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blank)"/>
    <s v="99 - MULTIPROVINCIAL"/>
    <n v="2000000"/>
    <n v="318859.60000000003"/>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0"/>
    <n v="66699.5"/>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552624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blank)"/>
    <s v="99 - MULTIPROVINCIAL"/>
    <n v="13671500"/>
    <n v="1633257.83"/>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250000"/>
    <n v="0"/>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blank)"/>
    <s v="99 - MULTIPROVINCIAL"/>
    <n v="4500000"/>
    <n v="0"/>
  </r>
  <r>
    <s v="2025"/>
    <x v="0"/>
    <x v="0"/>
    <x v="1"/>
    <x v="7"/>
    <s v="2 - Poder Ejecutivo"/>
    <s v="0203 - MINISTERIO DE DEFENSA"/>
    <s v="0001 - ARMADA DE LA REPUBLICA DOMINICANA"/>
    <s v="1 - SERVICIOS  GENERALES"/>
    <s v="1.3 - Defensa nacional"/>
    <s v="1.3.01 - Defensa militar"/>
    <s v="2.7 - OBRAS"/>
    <s v="2.7.1 - OBRAS EN EDIFICACIONES"/>
    <s v="N"/>
    <s v="00 - N/A"/>
    <s v="10 - FONDO GENERAL"/>
    <s v="(blank)"/>
    <s v="99 - MULTIPROVINCIAL"/>
    <n v="0"/>
    <n v="22259692.469999999"/>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blank)"/>
    <s v="99 - MULTIPROVINCIAL"/>
    <n v="8435100"/>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blank)"/>
    <s v="99 - MULTIPROVINCIAL"/>
    <n v="11170258"/>
    <n v="14303162.32"/>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blank)"/>
    <s v="01 - DISTRITO NACIONAL"/>
    <n v="0"/>
    <n v="622163.18999999994"/>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2690000"/>
    <n v="82600"/>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20 - FONDOS CON DESTINO ESPECÍFICO"/>
    <s v="(blank)"/>
    <s v="01 - DISTRITO NACIONAL"/>
    <n v="0"/>
    <n v="0"/>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blank)"/>
    <s v="99 - MULTIPROVINCIAL"/>
    <n v="500000"/>
    <n v="20001"/>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125935209"/>
    <n v="36731000"/>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blank)"/>
    <s v="99 - MULTIPROVINCIAL"/>
    <n v="1500006"/>
    <n v="7295834.0800000001"/>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blank)"/>
    <s v="01 - DISTRITO NACIONAL"/>
    <n v="0"/>
    <n v="790340.4"/>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blank)"/>
    <s v="99 - MULTIPROVINCIAL"/>
    <n v="1139996"/>
    <n v="0"/>
  </r>
  <r>
    <s v="2025"/>
    <x v="0"/>
    <x v="0"/>
    <x v="1"/>
    <x v="7"/>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blank)"/>
    <s v="01 - DISTRITO NACIONAL"/>
    <n v="0"/>
    <n v="59717.94"/>
  </r>
  <r>
    <s v="2025"/>
    <x v="0"/>
    <x v="0"/>
    <x v="1"/>
    <x v="7"/>
    <s v="2 - Poder Ejecutivo"/>
    <s v="0203 - MINISTERIO DE DEFENSA"/>
    <s v="0001 - EJERCITO DE LA REPUBLICA DOMINICANA"/>
    <s v="1 - SERVICIOS  GENERALES"/>
    <s v="1.3 - Defensa nacional"/>
    <s v="1.3.01 - Defensa militar"/>
    <s v="2.7 - OBRAS"/>
    <s v="2.7.1 - OBRAS EN EDIFICACIONES"/>
    <s v="N"/>
    <s v="00 - N/A"/>
    <s v="10 - FONDO GENERAL"/>
    <s v="(blank)"/>
    <s v="99 - MULTIPROVINCIAL"/>
    <n v="0"/>
    <n v="6031064.79"/>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55227649.189999998"/>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blank)"/>
    <s v="99 - MULTIPROVINCIAL"/>
    <n v="3500000"/>
    <n v="2134228.1"/>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blank)"/>
    <s v="99 - MULTIPROVINCIAL"/>
    <n v="0"/>
    <n v="223492"/>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600000"/>
    <n v="0"/>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blank)"/>
    <s v="99 - MULTIPROVINCIAL"/>
    <n v="300000"/>
    <n v="0"/>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47500"/>
    <n v="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blank)"/>
    <s v="99 - MULTIPROVINCIAL"/>
    <n v="5900000"/>
    <n v="6348132.0300000003"/>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0"/>
    <n v="486767.7"/>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blank)"/>
    <s v="99 - MULTIPROVINCIAL"/>
    <n v="215000"/>
    <n v="0"/>
  </r>
  <r>
    <s v="2025"/>
    <x v="0"/>
    <x v="0"/>
    <x v="1"/>
    <x v="7"/>
    <s v="2 - Poder Ejecutivo"/>
    <s v="0203 - MINISTERIO DE DEFENSA"/>
    <s v="0001 - FUERZA AEREA DE LA  REPUBLICA DOMINICANA"/>
    <s v="1 - SERVICIOS  GENERALES"/>
    <s v="1.3 - Defensa nacional"/>
    <s v="1.3.01 - Defensa militar"/>
    <s v="2.7 - OBRAS"/>
    <s v="2.7.1 - OBRAS EN EDIFICACIONES"/>
    <s v="N"/>
    <s v="00 - N/A"/>
    <s v="10 - FONDO GENERAL"/>
    <s v="(blank)"/>
    <s v="99 - MULTIPROVINCIAL"/>
    <n v="0"/>
    <n v="21357140.510000002"/>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blank)"/>
    <s v="99 - MULTIPROVINCIAL"/>
    <n v="56778274"/>
    <n v="12916072.390000001"/>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blank)"/>
    <s v="99 - MULTIPROVINCIAL"/>
    <n v="80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blank)"/>
    <s v="99 - MULTIPROVINCIAL"/>
    <n v="25500000"/>
    <n v="2298826.2200000002"/>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blank)"/>
    <s v="99 - MULTIPROVINCIAL"/>
    <n v="1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blank)"/>
    <s v="99 - MULTIPROVINCIAL"/>
    <n v="3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609794.74"/>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blank)"/>
    <s v="99 - MULTIPROVINCIAL"/>
    <n v="70690411"/>
    <n v="3512806.82"/>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blank)"/>
    <s v="99 - MULTIPROVINCIAL"/>
    <n v="736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1 - CONSTRUCCIÓN VERJA PERIMETRAL INTELIGENTE FRONTERA REPÚBLICA DOMINICANA-HAITÍ"/>
    <s v="10 - FONDO GENERAL"/>
    <n v="14697"/>
    <s v="05 - DAJABON"/>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blank)"/>
    <s v="99 - MULTIPROVINCIAL"/>
    <n v="29702528"/>
    <n v="40183510.75"/>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blank)"/>
    <s v="99 - MULTIPROVINCIAL"/>
    <n v="13000000"/>
    <n v="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blank)"/>
    <s v="99 - MULTIPROVINCIAL"/>
    <n v="4000000"/>
    <n v="38497.5"/>
  </r>
  <r>
    <s v="2025"/>
    <x v="0"/>
    <x v="0"/>
    <x v="1"/>
    <x v="7"/>
    <s v="2 - Poder Ejecutivo"/>
    <s v="0203 - MINISTERIO DE DEFENSA"/>
    <s v="0001 - MINISTERIO DE DEFENSA"/>
    <s v="1 - SERVICIOS  GENERALES"/>
    <s v="1.3 - Defensa nacional"/>
    <s v="1.3.01 - Defensa militar"/>
    <s v="2.7 - OBRAS"/>
    <s v="2.7.1 - OBRAS EN EDIFICACIONES"/>
    <s v="N"/>
    <s v="00 - N/A"/>
    <s v="10 - FONDO GENERAL"/>
    <s v="(blank)"/>
    <s v="99 - MULTIPROVINCIAL"/>
    <n v="50196545"/>
    <n v="21078893.27"/>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118367000.43000001"/>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33808216.619999997"/>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0"/>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0"/>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blank)"/>
    <s v="32 - SANTO DOMINGO"/>
    <n v="750000"/>
    <n v="96388.709999999992"/>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blank)"/>
    <s v="32 - SANTO DOMINGO"/>
    <n v="225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blank)"/>
    <s v="32 - SANTO DOMINGO"/>
    <n v="100000"/>
    <n v="11446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blank)"/>
    <s v="32 - SANTO DOMINGO"/>
    <n v="34997"/>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blank)"/>
    <s v="99 - MULTIPROVINCIAL"/>
    <n v="1075000"/>
    <n v="66485.88"/>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blank)"/>
    <s v="99 - MULTIPROVINCIAL"/>
    <n v="1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blank)"/>
    <s v="99 - MULTIPROVINCIAL"/>
    <n v="2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blank)"/>
    <s v="99 - MULTIPROVINCIAL"/>
    <n v="0"/>
    <n v="152892.6"/>
  </r>
  <r>
    <s v="2025"/>
    <x v="0"/>
    <x v="0"/>
    <x v="1"/>
    <x v="7"/>
    <s v="2 - Poder Ejecutivo"/>
    <s v="0203 - MINISTERIO DE DEFENSA"/>
    <s v="0002 - DIRECCION GENERAL DE DRAGAS, PRESAS Y BALIZAMIENTO, M.G"/>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176085.5"/>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blank)"/>
    <s v="99 - MULTIPROVINCIAL"/>
    <n v="665000"/>
    <n v="276612.06"/>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20 - FONDOS CON DESTINO ESPECÍFICO"/>
    <s v="(blank)"/>
    <s v="99 - MULTIPROVINCIAL"/>
    <n v="0"/>
    <n v="36816"/>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blank)"/>
    <s v="99 - MULTIPROVINCIAL"/>
    <n v="15555221"/>
    <n v="962388.53"/>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blank)"/>
    <s v="99 - MULTIPROVINCIAL"/>
    <n v="849348"/>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blank)"/>
    <s v="99 - MULTIPROVINCIAL"/>
    <n v="561007"/>
    <n v="70794.10000000000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blank)"/>
    <s v="99 - MULTIPROVINCIAL"/>
    <n v="2720183"/>
    <n v="908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blank)"/>
    <s v="99 - MULTIPROVINCIAL"/>
    <n v="7500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blank)"/>
    <s v="99 - MULTIPROVINCIAL"/>
    <n v="8300000"/>
    <n v="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blank)"/>
    <s v="99 - MULTIPROVINCIAL"/>
    <n v="6665620"/>
    <n v="1506340.84"/>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blank)"/>
    <s v="99 - MULTIPROVINCIAL"/>
    <n v="25340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blank)"/>
    <s v="99 - MULTIPROVINCIAL"/>
    <n v="116000"/>
    <n v="207888.15"/>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blank)"/>
    <s v="99 - MULTIPROVINCIAL"/>
    <n v="63833"/>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blank)"/>
    <s v="99 - MULTIPROVINCIAL"/>
    <n v="34000000"/>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blank)"/>
    <s v="99 - MULTIPROVINCIAL"/>
    <n v="515000"/>
    <n v="2832"/>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blank)"/>
    <s v="99 - MULTIPROVINCIAL"/>
    <n v="242633"/>
    <n v="6254"/>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blank)"/>
    <s v="99 - MULTIPROVINCIAL"/>
    <n v="0"/>
    <n v="271178.16000000003"/>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blank)"/>
    <s v="99 - MULTIPROVINCIAL"/>
    <n v="0"/>
    <n v="1059829.04"/>
  </r>
  <r>
    <s v="2025"/>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0"/>
    <n v="63493.440000000002"/>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blank)"/>
    <s v="99 - MULTIPROVINCIAL"/>
    <n v="0"/>
    <n v="2358750.4299999997"/>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blank)"/>
    <s v="99 - MULTIPROVINCIAL"/>
    <n v="0"/>
    <n v="1693231.62"/>
  </r>
  <r>
    <s v="2025"/>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10 - FONDO GENERAL"/>
    <s v="(blank)"/>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blank)"/>
    <s v="99 - MULTIPROVINCIAL"/>
    <n v="0"/>
    <n v="10582.24"/>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blank)"/>
    <s v="99 - MULTIPROVINCIAL"/>
    <n v="0"/>
    <n v="974549.72"/>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10 - FONDO GENERAL"/>
    <s v="(blank)"/>
    <s v="99 - MULTIPROVINCIAL"/>
    <n v="0"/>
    <n v="29500"/>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20 - FONDOS CON DESTINO ESPECÍFICO"/>
    <s v="(blank)"/>
    <s v="99 - MULTIPROVINCIAL"/>
    <n v="0"/>
    <n v="59000"/>
  </r>
  <r>
    <s v="2025"/>
    <x v="0"/>
    <x v="0"/>
    <x v="1"/>
    <x v="7"/>
    <s v="2 - Poder Ejecutivo"/>
    <s v="0203 - MINISTERIO DE DEFENSA"/>
    <s v="0002 - HOSPITAL MILITAR FAD DR RAMON DE LARA"/>
    <s v="4 - SERVICIOS SOCIALES"/>
    <s v="4.2 - Salud"/>
    <s v="4.2.02 - Servicios hospitalarios"/>
    <s v="2.6 - BIENES MUEBLES, INMUEBLES E INTANGIBLES"/>
    <s v="2.6.9 - EDIFICIOS, ESTRUCTURAS, TIERRAS, TERRENOS Y OBJETOS DE VALOR"/>
    <s v="N"/>
    <s v="00 - N/A"/>
    <s v="20 - FONDOS CON DESTINO ESPECÍFICO"/>
    <s v="(blank)"/>
    <s v="99 - MULTIPROVINCIAL"/>
    <n v="0"/>
    <n v="0"/>
  </r>
  <r>
    <s v="2025"/>
    <x v="0"/>
    <x v="0"/>
    <x v="1"/>
    <x v="7"/>
    <s v="2 - Poder Ejecutivo"/>
    <s v="0203 - MINISTERIO DE DEFENSA"/>
    <s v="0002 - HOSPITAL MILITAR FAD DR RAMON DE LARA"/>
    <s v="4 - SERVICIOS SOCIALES"/>
    <s v="4.2 - Salud"/>
    <s v="4.2.02 - Servicios hospitalarios"/>
    <s v="2.7 - OBRAS"/>
    <s v="2.7.1 - OBRAS EN EDIFICACIONES"/>
    <s v="N"/>
    <s v="00 - N/A"/>
    <s v="20 - FONDOS CON DESTINO ESPECÍFICO"/>
    <s v="(blank)"/>
    <s v="99 - MULTIPROVINCIAL"/>
    <n v="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10 - FONDO GENERAL"/>
    <s v="(blank)"/>
    <s v="99 - MULTIPROVINCIAL"/>
    <n v="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blank)"/>
    <s v="32 - SANTO DOMINGO"/>
    <n v="7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blank)"/>
    <s v="32 - SANTO DOMINGO"/>
    <n v="2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blank)"/>
    <s v="32 - SANTO DOMINGO"/>
    <n v="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blank)"/>
    <s v="32 - SANTO DOMINGO"/>
    <n v="450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blank)"/>
    <s v="99 - MULTIPROVINCIAL"/>
    <n v="105000"/>
    <n v="226737"/>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blank)"/>
    <s v="99 - MULTIPROVINCIAL"/>
    <n v="70000"/>
    <n v="176056"/>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blank)"/>
    <s v="99 - MULTIPROVINCIAL"/>
    <n v="858824"/>
    <n v="67260"/>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blank)"/>
    <s v="99 - MULTIPROVINCIAL"/>
    <n v="200000"/>
    <n v="0"/>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blank)"/>
    <s v="01 - DISTRITO NACIONAL"/>
    <n v="1500000"/>
    <n v="418935.54000000004"/>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blank)"/>
    <s v="01 - DISTRITO NACIONAL"/>
    <n v="250000"/>
    <n v="176416.56"/>
  </r>
  <r>
    <s v="2025"/>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blank)"/>
    <s v="01 - DISTRITO NACIONAL"/>
    <n v="0"/>
    <n v="77907.25"/>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blank)"/>
    <s v="01 - DISTRITO NACIONAL"/>
    <n v="1279706"/>
    <n v="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blank)"/>
    <s v="01 - DISTRITO NACIONAL"/>
    <n v="1200000"/>
    <n v="0"/>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blank)"/>
    <s v="99 - MULTIPROVINCIAL"/>
    <n v="2500000"/>
    <n v="618228.39999999991"/>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blank)"/>
    <s v="99 - MULTIPROVINCIAL"/>
    <n v="4277230"/>
    <n v="373038.97"/>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blank)"/>
    <s v="99 - MULTIPROVINCIAL"/>
    <n v="150000"/>
    <n v="0"/>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162039"/>
    <n v="152798.01"/>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blank)"/>
    <s v="99 - MULTIPROVINCIAL"/>
    <n v="3366927"/>
    <n v="96728.65"/>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blank)"/>
    <s v="99 - MULTIPROVINCIAL"/>
    <n v="18275627"/>
    <n v="0"/>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blank)"/>
    <s v="99 - MULTIPROVINCIAL"/>
    <n v="1000000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blank)"/>
    <s v="99 - MULTIPROVINCIAL"/>
    <n v="1770000"/>
    <n v="1186441.07"/>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blank)"/>
    <s v="99 - MULTIPROVINCIAL"/>
    <n v="1995579"/>
    <n v="204927.25"/>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10 - FONDO GENERAL"/>
    <s v="(blank)"/>
    <s v="99 - MULTIPROVINCIAL"/>
    <n v="0"/>
    <n v="1652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20 - FONDOS CON DESTINO ESPECÍFICO"/>
    <s v="(blank)"/>
    <s v="99 - MULTIPROVINCIAL"/>
    <n v="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blank)"/>
    <s v="99 - MULTIPROVINCIAL"/>
    <n v="0"/>
    <n v="0"/>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blank)"/>
    <s v="99 - MULTIPROVINCIAL"/>
    <n v="0"/>
    <n v="7630346.1200000001"/>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01 - DISTRITO NACIONAL"/>
    <n v="1100000"/>
    <n v="202311.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01 - DISTRITO NACIONAL"/>
    <n v="300000"/>
    <n v="11965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blank)"/>
    <s v="01 - DISTRITO NACIONAL"/>
    <n v="150714"/>
    <n v="767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01 - DISTRITO NACIONAL"/>
    <n v="100000"/>
    <n v="150720.8300000000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blank)"/>
    <s v="01 - DISTRITO NACIONAL"/>
    <n v="0"/>
    <n v="190869.7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01 - DISTRITO NACIONAL"/>
    <n v="0"/>
    <n v="40143.5999999999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blank)"/>
    <s v="01 - DISTRITO NACIONAL"/>
    <n v="10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blank)"/>
    <s v="99 - MULTIPROVINCIAL"/>
    <n v="556854"/>
    <n v="395376.7"/>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blank)"/>
    <s v="99 - MULTIPROVINCIAL"/>
    <n v="2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blank)"/>
    <s v="99 - MULTIPROVINCIAL"/>
    <n v="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blank)"/>
    <s v="99 - MULTIPROVINCIAL"/>
    <n v="125000"/>
    <n v="74062.7"/>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6 - EQUIPOS DE DEFENSA Y SEGURIDAD"/>
    <s v="N"/>
    <s v="00 - N/A"/>
    <s v="10 - FONDO GENERAL"/>
    <s v="(blank)"/>
    <s v="99 - MULTIPROVINCIAL"/>
    <n v="0"/>
    <n v="57820"/>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blank)"/>
    <s v="01 - DISTRITO NACIONAL"/>
    <n v="40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blank)"/>
    <s v="99 - MULTIPROVINCIAL"/>
    <n v="120000"/>
    <n v="100441.6000000000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blank)"/>
    <s v="99 - MULTIPROVINCIAL"/>
    <n v="120000"/>
    <n v="1419549.8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blank)"/>
    <s v="99 - MULTIPROVINCIAL"/>
    <n v="0"/>
    <n v="432714.19"/>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blank)"/>
    <s v="99 - MULTIPROVINCIAL"/>
    <n v="6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blank)"/>
    <s v="99 - MULTIPROVINCIAL"/>
    <n v="160000"/>
    <n v="113663.5"/>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99 - MULTIPROVINCIAL"/>
    <n v="500000"/>
    <n v="186330.26"/>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99 - MULTIPROVINCIAL"/>
    <n v="13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blank)"/>
    <s v="99 - MULTIPROVINCIAL"/>
    <n v="11950000"/>
    <n v="3045519.8100000005"/>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blank)"/>
    <s v="99 - MULTIPROVINCIAL"/>
    <n v="1600000"/>
    <n v="282515.59999999998"/>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blank)"/>
    <s v="99 - MULTIPROVINCIAL"/>
    <n v="3600000"/>
    <n v="3622419.11"/>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blank)"/>
    <s v="99 - MULTIPROVINCIAL"/>
    <n v="50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blank)"/>
    <s v="99 - MULTIPROVINCIAL"/>
    <n v="467950"/>
    <n v="163312"/>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blank)"/>
    <s v="99 - MULTIPROVINCIAL"/>
    <n v="2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blank)"/>
    <s v="99 - MULTIPROVINCIAL"/>
    <n v="0"/>
    <n v="122133.49"/>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10 - FONDO GENERAL"/>
    <s v="(blank)"/>
    <s v="99 - MULTIPROVINCIAL"/>
    <n v="0"/>
    <n v="18310.13"/>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blank)"/>
    <s v="99 - MULTIPROVINCIAL"/>
    <n v="0"/>
    <n v="1308699.8799999999"/>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10 - FONDO GENERAL"/>
    <s v="(blank)"/>
    <s v="99 - MULTIPROVINCIAL"/>
    <n v="0"/>
    <n v="4559.99"/>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blank)"/>
    <s v="99 - MULTIPROVINCIAL"/>
    <n v="0"/>
    <n v="28202"/>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blank)"/>
    <s v="99 - MULTIPROVINCIAL"/>
    <n v="0"/>
    <n v="8051.49"/>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blank)"/>
    <s v="99 - MULTIPROVINCIAL"/>
    <n v="0"/>
    <n v="311676.94"/>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blank)"/>
    <s v="99 - MULTIPROVINCIAL"/>
    <n v="1090192"/>
    <n v="132027.31"/>
  </r>
  <r>
    <s v="2025"/>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blank)"/>
    <s v="99 - MULTIPROVINCIAL"/>
    <n v="0"/>
    <n v="649"/>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blank)"/>
    <s v="99 - MULTIPROVINCIAL"/>
    <n v="650000"/>
    <n v="366713.32"/>
  </r>
  <r>
    <s v="2025"/>
    <x v="0"/>
    <x v="0"/>
    <x v="1"/>
    <x v="7"/>
    <s v="2 - Poder Ejecutivo"/>
    <s v="0203 - MINISTERIO DE DEFENSA"/>
    <s v="0019 - SUPERINTENDENCIA DE VIGILANCIA Y SEGURIDAD PRIVADA"/>
    <s v="1 - SERVICIOS  GENERALES"/>
    <s v="1.3 - Defensa nacional"/>
    <s v="1.3.01 - Defensa militar"/>
    <s v="2.6 - BIENES MUEBLES, INMUEBLES E INTANGIBLES"/>
    <s v="2.6.2 - MOBILIARIO Y EQUIPO DE AUDIO, AUDIOVISUAL, RECREATIVO Y EDUCACIONAL"/>
    <s v="N"/>
    <s v="00 - N/A"/>
    <s v="10 - FONDO GENERAL"/>
    <s v="(blank)"/>
    <s v="99 - MULTIPROVINCIAL"/>
    <n v="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blank)"/>
    <s v="99 - MULTIPROVINCIAL"/>
    <n v="2934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blank)"/>
    <s v="99 - MULTIPROVINCIAL"/>
    <n v="1450000"/>
    <n v="521076.19999999995"/>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blank)"/>
    <s v="99 - MULTIPROVINCIAL"/>
    <n v="67104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blank)"/>
    <s v="99 - MULTIPROVINCIAL"/>
    <n v="1200000"/>
    <n v="91604.520000000019"/>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blank)"/>
    <s v="99 - MULTIPROVINCIAL"/>
    <n v="80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blank)"/>
    <s v="99 - MULTIPROVINCIAL"/>
    <n v="259600"/>
    <n v="2473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blank)"/>
    <s v="99 - MULTIPROVINCIAL"/>
    <n v="12200000"/>
    <n v="6559762.3500000006"/>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9000000"/>
    <n v="5616607.1099999994"/>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blank)"/>
    <s v="99 - MULTIPROVINCIAL"/>
    <n v="4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blank)"/>
    <s v="99 - MULTIPROVINCIAL"/>
    <n v="21062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blank)"/>
    <s v="99 - MULTIPROVINCIAL"/>
    <n v="9200000"/>
    <n v="5886591.6799999997"/>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blank)"/>
    <s v="99 - MULTIPROVINCIAL"/>
    <n v="11050000"/>
    <n v="8392922"/>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blank)"/>
    <s v="99 - MULTIPROVINCIAL"/>
    <n v="2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blank)"/>
    <s v="99 - MULTIPROVINCIAL"/>
    <n v="9000000"/>
    <n v="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blank)"/>
    <s v="99 - MULTIPROVINCIAL"/>
    <n v="543000"/>
    <n v="26762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blank)"/>
    <s v="99 - MULTIPROVINCIAL"/>
    <n v="0"/>
    <n v="668149.98"/>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blank)"/>
    <s v="99 - MULTIPROVINCIAL"/>
    <n v="0"/>
    <n v="10443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0"/>
    <n v="48238.40000000000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4 - VEHÍCULOS Y EQUIPO DE TRANSPORTE, TRACCIÓN Y ELEVACIÓN"/>
    <s v="N"/>
    <s v="00 - N/A"/>
    <s v="20 - FONDOS CON DESTINO ESPECÍFICO"/>
    <s v="(blank)"/>
    <s v="99 - MULTIPROVINCIAL"/>
    <n v="0"/>
    <n v="49849.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blank)"/>
    <s v="99 - MULTIPROVINCIAL"/>
    <n v="0"/>
    <n v="11095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blank)"/>
    <s v="99 - MULTIPROVINCIAL"/>
    <n v="0"/>
    <n v="165601.20000000001"/>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322898"/>
    <n v="716487.8"/>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236359.7"/>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5400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185000"/>
    <n v="441438"/>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10 - FONDO GENERAL"/>
    <s v="(blank)"/>
    <s v="99 - MULTIPROVINCIAL"/>
    <n v="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blank)"/>
    <s v="99 - MULTIPROVINCIAL"/>
    <n v="1187777"/>
    <n v="2985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blank)"/>
    <s v="99 - MULTIPROVINCIAL"/>
    <n v="0"/>
    <n v="419668.10000000003"/>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20 - FONDOS CON DESTINO ESPECÍFICO"/>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10 - FONDO GENERAL"/>
    <s v="(blank)"/>
    <s v="99 - MULTIPROVINCIAL"/>
    <n v="0"/>
    <n v="776870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blank)"/>
    <s v="99 - MULTIPROVINCIAL"/>
    <n v="3500000"/>
    <n v="598056"/>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blank)"/>
    <s v="99 - MULTIPROVINCIAL"/>
    <n v="5853530"/>
    <n v="0"/>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blank)"/>
    <s v="99 - MULTIPROVINCIAL"/>
    <n v="3922255"/>
    <n v="0"/>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blank)"/>
    <s v="99 - MULTIPROVINCIAL"/>
    <n v="2044203"/>
    <n v="0"/>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blank)"/>
    <s v="99 - MULTIPROVINCIAL"/>
    <n v="1505356"/>
    <n v="0"/>
  </r>
  <r>
    <s v="2025"/>
    <x v="0"/>
    <x v="0"/>
    <x v="1"/>
    <x v="7"/>
    <s v="2 - Poder Ejecutivo"/>
    <s v="0203 - MINISTERIO DE DEFENSA"/>
    <s v="0032 - CUERPO DE SEGURIDAD PRESIDENCIAL (CUSEP)"/>
    <s v="1 - SERVICIOS  GENERALES"/>
    <s v="1.3 - Defensa nacional"/>
    <s v="1.3.01 - Defensa militar"/>
    <s v="2.6 - BIENES MUEBLES, INMUEBLES E INTANGIBLES"/>
    <s v="2.6.4 - VEHÍCULOS Y EQUIPO DE TRANSPORTE, TRACCIÓN Y ELEVACIÓN"/>
    <s v="N"/>
    <s v="00 - N/A"/>
    <s v="10 - FONDO GENERAL"/>
    <s v="(blank)"/>
    <s v="99 - MULTIPROVINCIAL"/>
    <n v="0"/>
    <n v="9539999.9499999993"/>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blank)"/>
    <s v="99 - MULTIPROVINCIAL"/>
    <n v="734239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blank)"/>
    <s v="01 - DISTRITO NACIONAL"/>
    <n v="69694917"/>
    <n v="4300835.3600000003"/>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blank)"/>
    <s v="01 - DISTRITO NACIONAL"/>
    <n v="6162376"/>
    <n v="2655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blank)"/>
    <s v="01 - DISTRITO NACIONAL"/>
    <n v="4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01 - DISTRITO NACIONAL"/>
    <n v="14428234"/>
    <n v="593103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52842234"/>
    <n v="4503785.47"/>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blank)"/>
    <s v="01 - DISTRITO NACIONAL"/>
    <n v="200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blank)"/>
    <s v="01 - DISTRITO NACIONAL"/>
    <n v="7507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0"/>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blank)"/>
    <s v="01 - DISTRITO NACIONAL"/>
    <n v="20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blank)"/>
    <s v="99 - MULTIPROVINCIAL"/>
    <n v="85300000"/>
    <n v="424849.08999999997"/>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blank)"/>
    <s v="99 - MULTIPROVINCIAL"/>
    <n v="900000"/>
    <n v="2254836.1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blank)"/>
    <s v="99 - MULTIPROVINCIAL"/>
    <n v="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blank)"/>
    <s v="99 - MULTIPROVINCIAL"/>
    <n v="30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blank)"/>
    <s v="99 - MULTIPROVINCIAL"/>
    <n v="16700000"/>
    <n v="18810443.829999998"/>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blank)"/>
    <s v="99 - MULTIPROVINCIAL"/>
    <n v="5000000"/>
    <n v="15104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blank)"/>
    <s v="99 - MULTIPROVINCIAL"/>
    <n v="300000"/>
    <n v="2034625"/>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blank)"/>
    <s v="99 - MULTIPROVINCIAL"/>
    <n v="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blank)"/>
    <s v="99 - MULTIPROVINCIAL"/>
    <n v="40000000"/>
    <n v="23000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blank)"/>
    <s v="01 - DISTRITO NACIONAL"/>
    <n v="3844520"/>
    <n v="13638.25"/>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blank)"/>
    <s v="01 - DISTRITO NACIONAL"/>
    <n v="55000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blank)"/>
    <s v="01 - DISTRITO NACIONAL"/>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blank)"/>
    <s v="01 - DISTRITO NACIONAL"/>
    <n v="1000"/>
    <n v="0"/>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blank)"/>
    <s v="01 - DISTRITO NACIONAL"/>
    <n v="660000"/>
    <n v="0"/>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blank)"/>
    <s v="01 - DISTRITO NACIONAL"/>
    <n v="150000"/>
    <n v="0"/>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blank)"/>
    <s v="01 - DISTRITO NACIONAL"/>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blank)"/>
    <s v="01 - DISTRITO NACIONAL"/>
    <n v="17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blank)"/>
    <s v="99 - MULTIPROVINCIAL"/>
    <n v="100000"/>
    <n v="44002.2"/>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blank)"/>
    <s v="01 - DISTRITO NACIONAL"/>
    <n v="1000000"/>
    <n v="65401"/>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175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1293910"/>
    <n v="4112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9065590"/>
    <n v="138636.14000000001"/>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65000000"/>
    <n v="53662843.149999999"/>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59500"/>
    <n v="7316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296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blank)"/>
    <s v="99 - MULTIPROVINCIAL"/>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4441947"/>
    <n v="48592506.57999999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0364853"/>
    <n v="162323.69"/>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484725"/>
    <n v="45194"/>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9454944"/>
    <n v="83861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4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907200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11928474"/>
    <n v="6261535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3897344"/>
    <n v="807332.22"/>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1102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15000"/>
    <n v="100092.08"/>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1095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1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6000"/>
    <n v="79496.60000000000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2879000"/>
    <n v="241936.40999999997"/>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409119.2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1170870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3700000"/>
    <n v="9204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blank)"/>
    <s v="99 - MULTIPROVINCIAL"/>
    <n v="53082101"/>
    <n v="5845831.4299999997"/>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blank)"/>
    <s v="99 - MULTIPROVINCIAL"/>
    <n v="2325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n v="16895"/>
    <s v="28 - MONSENOR NOUEL"/>
    <n v="0"/>
    <n v="11439789.09"/>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237948"/>
    <n v="151172.79"/>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2351453.6300000004"/>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22600"/>
    <n v="103370.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11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66174"/>
    <n v="126907.4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43658"/>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7615282"/>
    <n v="306167.39"/>
  </r>
  <r>
    <s v="2025"/>
    <x v="0"/>
    <x v="0"/>
    <x v="1"/>
    <x v="7"/>
    <s v="2 - Poder Ejecutivo"/>
    <s v="0205 - MINISTERIO DE HACIEND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blank)"/>
    <s v="99 - MULTIPROVINCIAL"/>
    <n v="0"/>
    <n v="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71787"/>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blank)"/>
    <s v="99 - MULTIPROVINCIAL"/>
    <n v="150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blank)"/>
    <s v="99 - MULTIPROVINCIAL"/>
    <n v="7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blank)"/>
    <s v="99 - MULTIPROVINCIAL"/>
    <n v="305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blank)"/>
    <s v="99 - MULTIPROVINCIAL"/>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376000"/>
    <n v="417773.8"/>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30439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5308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48485"/>
    <n v="709058.98"/>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62556"/>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78969"/>
    <n v="850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227000"/>
    <n v="93999.9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190687"/>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5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285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926707"/>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6436.29"/>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21951.54"/>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blank)"/>
    <s v="99 - MULTIPROVINCIAL"/>
    <n v="235705099"/>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blank)"/>
    <s v="99 - MULTIPROVINCIAL"/>
    <n v="312906000"/>
    <n v="98052337.430000007"/>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blank)"/>
    <s v="99 - MULTIPROVINCIAL"/>
    <n v="231000"/>
    <n v="0"/>
  </r>
  <r>
    <s v="2025"/>
    <x v="0"/>
    <x v="0"/>
    <x v="1"/>
    <x v="7"/>
    <s v="2 - Poder Ejecutivo"/>
    <s v="0206 - MINISTERIO DE EDUCACIÓN"/>
    <s v="0001 - MINISTERIO DE EDUCACION"/>
    <s v="4 - SERVICIOS SOCIALES"/>
    <s v="4.4 - Educación"/>
    <s v="4.4.01 - Educación inicial"/>
    <s v="2.6 - BIENES MUEBLES, INMUEBLES E INTANGIBLES"/>
    <s v="2.6.4 - VEHÍCULOS Y EQUIPO DE TRANSPORTE, TRACCIÓN Y ELEVACIÓN"/>
    <s v="N"/>
    <s v="00 - N/A"/>
    <s v="10 - FONDO GENERAL"/>
    <s v="(blank)"/>
    <s v="99 - MULTIPROVINCIAL"/>
    <n v="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blank)"/>
    <s v="99 - MULTIPROVINCIAL"/>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blank)"/>
    <s v="99 - MULTIPROVINCIAL"/>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blank)"/>
    <s v="99 - MULTIPROVINCIAL"/>
    <n v="455211677"/>
    <n v="61015726.75"/>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blank)"/>
    <s v="99 - MULTIPROVINCIAL"/>
    <n v="110333005"/>
    <n v="91614611.249999985"/>
  </r>
  <r>
    <s v="2025"/>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blank)"/>
    <s v="99 - MULTIPROVINCIAL"/>
    <n v="0"/>
    <n v="0"/>
  </r>
  <r>
    <s v="2025"/>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blank)"/>
    <s v="99 - MULTIPROVINCIAL"/>
    <n v="0"/>
    <n v="0"/>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blank)"/>
    <s v="99 - MULTIPROVINCIAL"/>
    <n v="53970"/>
    <n v="0"/>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blank)"/>
    <s v="99 - MULTIPROVINCIAL"/>
    <n v="5148690"/>
    <n v="7654761.0099999998"/>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blank)"/>
    <s v="99 - MULTIPROVINCIAL"/>
    <n v="150040000"/>
    <n v="151712500.36000001"/>
  </r>
  <r>
    <s v="2025"/>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blank)"/>
    <s v="99 - MULTIPROVINCIAL"/>
    <n v="0"/>
    <n v="17990545.969999999"/>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blank)"/>
    <s v="99 - MULTIPROVINCIAL"/>
    <n v="45900"/>
    <n v="0"/>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blank)"/>
    <s v="99 - MULTIPROVINCIAL"/>
    <n v="1000000"/>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blank)"/>
    <s v="99 - MULTIPROVINCIAL"/>
    <n v="1131000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blank)"/>
    <s v="99 - MULTIPROVINCIAL"/>
    <n v="41253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blank)"/>
    <s v="99 - MULTIPROVINCIAL"/>
    <n v="28902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blank)"/>
    <s v="99 - MULTIPROVINCIAL"/>
    <n v="255000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blank)"/>
    <s v="99 - MULTIPROVINCIAL"/>
    <n v="300000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blank)"/>
    <s v="99 - MULTIPROVINCIAL"/>
    <n v="17204600"/>
    <n v="7337657.3600000003"/>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blank)"/>
    <s v="99 - MULTIPROVINCIAL"/>
    <n v="166500"/>
    <n v="4386573.6099999994"/>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blank)"/>
    <s v="99 - MULTIPROVINCIAL"/>
    <n v="167167"/>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blank)"/>
    <s v="99 - MULTIPROVINCIAL"/>
    <n v="710000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blank)"/>
    <s v="99 - MULTIPROVINCIAL"/>
    <n v="336000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blank)"/>
    <s v="99 - MULTIPROVINCIAL"/>
    <n v="28871552"/>
    <n v="2355097.3899999997"/>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blank)"/>
    <s v="99 - MULTIPROVINCIAL"/>
    <n v="54825750"/>
    <n v="15963938.930000002"/>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blank)"/>
    <s v="99 - MULTIPROVINCIAL"/>
    <n v="32200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blank)"/>
    <s v="99 - MULTIPROVINCIAL"/>
    <n v="1750000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blank)"/>
    <s v="99 - MULTIPROVINCIAL"/>
    <n v="22758056"/>
    <n v="36693.279999999999"/>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blank)"/>
    <s v="99 - MULTIPROVINCIAL"/>
    <n v="3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blank)"/>
    <s v="99 - MULTIPROVINCIAL"/>
    <n v="375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225000"/>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blank)"/>
    <s v="99 - MULTIPROVINCIAL"/>
    <n v="35000000"/>
    <n v="0"/>
  </r>
  <r>
    <s v="2025"/>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blank)"/>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3 - EQUIPO E INSTRUMENTAL, CIENTÍFICO Y LABORATORIO"/>
    <s v="N"/>
    <s v="00 - N/A"/>
    <s v="10 - FONDO GENERAL"/>
    <s v="(blank)"/>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blank)"/>
    <s v="99 - MULTIPROVINCIAL"/>
    <n v="4057679"/>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blank)"/>
    <s v="99 - MULTIPROVINCIAL"/>
    <n v="1486852542"/>
    <n v="59700977.980000004"/>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blank)"/>
    <s v="99 - MULTIPROVINCIAL"/>
    <n v="400000000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57449902"/>
    <n v="3751106.1899999995"/>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2353206"/>
    <n v="3399.5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342360793"/>
    <n v="440017171.7999998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blank)"/>
    <s v="99 - MULTIPROVINCIAL"/>
    <n v="185596113"/>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blank)"/>
    <s v="99 - MULTIPROVINCIAL"/>
    <n v="63311198"/>
    <n v="67338607.69999998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blank)"/>
    <s v="99 - MULTIPROVINCIAL"/>
    <n v="37429548"/>
    <n v="18418370.39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1257362030"/>
    <n v="7178251.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2416500"/>
    <n v="0"/>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blank)"/>
    <s v="99 - MULTIPROVINCIAL"/>
    <n v="55000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blank)"/>
    <s v="99 - MULTIPROVINCIAL"/>
    <n v="8565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blank)"/>
    <s v="99 - MULTIPROVINCIAL"/>
    <n v="70260345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blank)"/>
    <s v="99 - MULTIPROVINCIAL"/>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3547490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609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blank)"/>
    <s v="99 - MULTIPROVINCIAL"/>
    <n v="12225024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blank)"/>
    <s v="99 - MULTIPROVINCIAL"/>
    <n v="15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blank)"/>
    <s v="99 - MULTIPROVINCIAL"/>
    <n v="467661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934340137"/>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blank)"/>
    <s v="99 - MULTIPROVINCIAL"/>
    <n v="397756475"/>
    <n v="0"/>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blank)"/>
    <s v="99 - MULTIPROVINCIAL"/>
    <n v="46656600"/>
    <n v="33973846.060000002"/>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blank)"/>
    <s v="99 - MULTIPROVINCIAL"/>
    <n v="5816000"/>
    <n v="3578763"/>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0"/>
    <n v="875247.95"/>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blank)"/>
    <s v="99 - MULTIPROVINCIAL"/>
    <n v="14000000"/>
    <n v="1397500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blank)"/>
    <s v="99 - MULTIPROVINCIAL"/>
    <n v="720000"/>
    <n v="0"/>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blank)"/>
    <s v="99 - MULTIPROVINCIAL"/>
    <n v="2000000"/>
    <n v="136696321.98999998"/>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blank)"/>
    <s v="99 - MULTIPROVINCIAL"/>
    <n v="11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blank)"/>
    <s v="99 - MULTIPROVINCIAL"/>
    <n v="0"/>
    <n v="634554.39"/>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800000"/>
    <n v="7810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blank)"/>
    <s v="99 - MULTIPROVINCIAL"/>
    <n v="0"/>
    <n v="1336438.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0"/>
    <n v="203746.9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blank)"/>
    <s v="99 - MULTIPROVINCIAL"/>
    <n v="0"/>
    <n v="51507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blank)"/>
    <s v="99 - MULTIPROVINCIAL"/>
    <n v="2031000"/>
    <n v="2043115.91"/>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160000"/>
    <n v="95561.12"/>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blank)"/>
    <s v="99 - MULTIPROVINCIAL"/>
    <n v="1054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blank)"/>
    <s v="99 - MULTIPROVINCIAL"/>
    <n v="3000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blank)"/>
    <s v="99 - MULTIPROVINCIAL"/>
    <n v="2664000"/>
    <n v="24300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blank)"/>
    <s v="99 - MULTIPROVINCIAL"/>
    <n v="6262277"/>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blank)"/>
    <s v="99 - MULTIPROVINCIAL"/>
    <n v="38413713"/>
    <n v="2905991.16"/>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1352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380000"/>
    <n v="2478"/>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64545000"/>
    <n v="333796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5093600"/>
    <n v="151233.79999999999"/>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blank)"/>
    <s v="99 - MULTIPROVINCIAL"/>
    <n v="481500"/>
    <n v="10230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blank)"/>
    <s v="99 - MULTIPROVINCIAL"/>
    <n v="3950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15000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blank)"/>
    <s v="99 - MULTIPROVINCIAL"/>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blank)"/>
    <s v="99 - MULTIPROVINCIAL"/>
    <n v="48000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blank)"/>
    <s v="99 - MULTIPROVINCIAL"/>
    <n v="73692795"/>
    <n v="19731654.440000001"/>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blank)"/>
    <s v="99 - MULTIPROVINCIAL"/>
    <n v="6776684"/>
    <n v="1708843.02"/>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blank)"/>
    <s v="99 - MULTIPROVINCIAL"/>
    <n v="1448480"/>
    <n v="463136.45000000007"/>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blank)"/>
    <s v="99 - MULTIPROVINCIAL"/>
    <n v="9151336"/>
    <n v="17294.41"/>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blank)"/>
    <s v="99 - MULTIPROVINCIAL"/>
    <n v="7565426"/>
    <n v="2840419.9099999997"/>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blank)"/>
    <s v="99 - MULTIPROVINCIAL"/>
    <n v="4246403"/>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blank)"/>
    <s v="99 - MULTIPROVINCIAL"/>
    <n v="8303983"/>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blank)"/>
    <s v="99 - MULTIPROVINCIAL"/>
    <n v="122099429"/>
    <n v="4107649.93"/>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blank)"/>
    <s v="99 - MULTIPROVINCIAL"/>
    <n v="19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06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blank)"/>
    <s v="99 - MULTIPROVINCIAL"/>
    <n v="547509"/>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blank)"/>
    <s v="99 - MULTIPROVINCIAL"/>
    <n v="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blank)"/>
    <s v="99 - MULTIPROVINCIAL"/>
    <n v="57123811"/>
    <n v="4328906.57"/>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518874"/>
    <n v="50692.80000000000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1958540"/>
    <n v="5638393.690000001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92512482"/>
    <n v="4670660.79"/>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blank)"/>
    <s v="99 - MULTIPROVINCIAL"/>
    <n v="37666412"/>
    <n v="3065326.12"/>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blank)"/>
    <s v="99 - MULTIPROVINCIAL"/>
    <n v="3885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blank)"/>
    <s v="99 - MULTIPROVINCIAL"/>
    <n v="34562720"/>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blank)"/>
    <s v="99 - MULTIPROVINCIAL"/>
    <n v="450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blank)"/>
    <s v="99 - MULTIPROVINCIAL"/>
    <n v="4800000"/>
    <n v="4038015.83"/>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0000"/>
    <n v="72004"/>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blank)"/>
    <s v="99 - MULTIPROVINCIAL"/>
    <n v="0"/>
    <n v="757295.35"/>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105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blank)"/>
    <s v="99 - MULTIPROVINCIAL"/>
    <n v="14150000"/>
    <n v="4308949.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70 - DONACION EXTERNA"/>
    <s v="(blank)"/>
    <s v="99 - MULTIPROVINCIAL"/>
    <n v="0"/>
    <n v="143069.4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blank)"/>
    <s v="99 - MULTIPROVINCIAL"/>
    <n v="0"/>
    <n v="65844"/>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blank)"/>
    <s v="99 - MULTIPROVINCIAL"/>
    <n v="0"/>
    <n v="7251291.7399999993"/>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0"/>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2223199.7400000002"/>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1038082.83"/>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953719.18"/>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229889.71"/>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3028328"/>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1545189.47"/>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2198268.2200000002"/>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2773595.2"/>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1510084.54"/>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1027620.55"/>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2094424.54"/>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2094424.54"/>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2200903.2000000002"/>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1879957.79"/>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18889218.98"/>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0"/>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0"/>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0"/>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9871972.2699999996"/>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0"/>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0"/>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0"/>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13389217.01"/>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0"/>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0"/>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0"/>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0"/>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0"/>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0"/>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5964925.2599999998"/>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0"/>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0"/>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0"/>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4108718.16"/>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1518509.93"/>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0"/>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0"/>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7046399.3600000003"/>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0"/>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12847955.949999999"/>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0"/>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0"/>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0"/>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0"/>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0"/>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0"/>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0"/>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0"/>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11016562.67"/>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0"/>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8351196.2000000002"/>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4805112.4000000004"/>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2138187.2000000002"/>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12652879.620000001"/>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0"/>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30453162.549999997"/>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22382582.420000002"/>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0"/>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0"/>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0"/>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0"/>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blank)"/>
    <s v="99 - MULTIPROVINCIAL"/>
    <n v="4838259661"/>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blank)"/>
    <s v="99 - MULTIPROVINCIAL"/>
    <n v="292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blank)"/>
    <s v="99 - MULTIPROVINCIAL"/>
    <n v="582138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1942903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blank)"/>
    <s v="99 - MULTIPROVINCIAL"/>
    <n v="625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blank)"/>
    <s v="99 - MULTIPROVINCIAL"/>
    <n v="49980987"/>
    <n v="3876651.370000001"/>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62542"/>
    <n v="36875"/>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blank)"/>
    <s v="99 - MULTIPROVINCIAL"/>
    <n v="4283665"/>
    <n v="6831178.090000000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6250000"/>
    <n v="2407945.75999999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blank)"/>
    <s v="99 - MULTIPROVINCIAL"/>
    <n v="11446000"/>
    <n v="19128163.150000002"/>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blank)"/>
    <s v="99 - MULTIPROVINCIAL"/>
    <n v="10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blank)"/>
    <s v="99 - MULTIPROVINCIAL"/>
    <n v="225050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blank)"/>
    <s v="99 - MULTIPROVINCIAL"/>
    <n v="16500000"/>
    <n v="5911321.8700000001"/>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blank)"/>
    <s v="99 - MULTIPROVINCIAL"/>
    <n v="4600000"/>
    <n v="1200472"/>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blank)"/>
    <s v="99 - MULTIPROVINCIAL"/>
    <n v="0"/>
    <n v="4995035.59"/>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blank)"/>
    <s v="99 - MULTIPROVINCIAL"/>
    <n v="952940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blank)"/>
    <s v="99 - MULTIPROVINCIAL"/>
    <n v="404414"/>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6421533"/>
    <n v="179400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blank)"/>
    <s v="99 - MULTIPROVINCIAL"/>
    <n v="0"/>
    <n v="25000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blank)"/>
    <s v="99 - MULTIPROVINCIAL"/>
    <n v="39470655"/>
    <n v="4189565.7399999998"/>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31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blank)"/>
    <s v="99 - MULTIPROVINCIAL"/>
    <n v="210676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4945000"/>
    <n v="156922.29999999999"/>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blank)"/>
    <s v="99 - MULTIPROVINCIAL"/>
    <n v="5667298"/>
    <n v="89916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blank)"/>
    <s v="99 - MULTIPROVINCIAL"/>
    <n v="480055"/>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blank)"/>
    <s v="99 - MULTIPROVINCIAL"/>
    <n v="100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100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blank)"/>
    <s v="99 - MULTIPROVINCIAL"/>
    <n v="15750000"/>
    <n v="5414629.8200000003"/>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blank)"/>
    <s v="99 - MULTIPROVINCIAL"/>
    <n v="36000000"/>
    <n v="223370.58"/>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blank)"/>
    <s v="99 - MULTIPROVINCIAL"/>
    <n v="58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blank)"/>
    <s v="99 - MULTIPROVINCIAL"/>
    <n v="5000000"/>
    <n v="52963275"/>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1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blank)"/>
    <s v="99 - MULTIPROVINCIAL"/>
    <n v="1000000"/>
    <n v="2773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blank)"/>
    <s v="99 - MULTIPROVINCIAL"/>
    <n v="0"/>
    <n v="14561.82"/>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5300000"/>
    <n v="1"/>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blank)"/>
    <s v="99 - MULTIPROVINCIAL"/>
    <n v="1500000"/>
    <n v="19175"/>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N"/>
    <s v="00 - N/A"/>
    <s v="10 - FONDO GENERAL"/>
    <s v="(blank)"/>
    <s v="99 - MULTIPROVINCIAL"/>
    <n v="0"/>
    <n v="212399"/>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n v="1696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n v="1694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n v="16964"/>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n v="16953"/>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n v="1694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n v="1696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n v="1694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n v="16965"/>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n v="16950"/>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4 - RECONSTRUCCIÓN CANCHA CLUB DEPORTIVO Y CULTURAL ITALIA, SECTOR VILLA FARO, MUNICIPIO SANTO DOMINGO ESTE."/>
    <s v="10 - FONDO GENERAL"/>
    <n v="1695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n v="16949"/>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n v="1696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n v="1694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n v="16958"/>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n v="16960"/>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n v="1695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n v="1694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n v="16956"/>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n v="1694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n v="16951"/>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n v="16952"/>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n v="16966"/>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n v="1695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n v="16959"/>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n v="1696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n v="1696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n v="1694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n v="16964"/>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n v="16953"/>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n v="1694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n v="1696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n v="1694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n v="16965"/>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n v="16950"/>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4 - RECONSTRUCCIÓN CANCHA CLUB DEPORTIVO Y CULTURAL ITALIA, SECTOR VILLA FARO, MUNICIPIO SANTO DOMINGO ESTE."/>
    <s v="10 - FONDO GENERAL"/>
    <n v="1695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n v="16949"/>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n v="1696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n v="1694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n v="16958"/>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n v="16960"/>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n v="1695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n v="1694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n v="16956"/>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n v="1694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n v="16951"/>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n v="16952"/>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n v="16966"/>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n v="1695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n v="16959"/>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n v="16963"/>
    <s v="32 - SANTO DOMINGO"/>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blank)"/>
    <s v="99 - MULTIPROVINCIAL"/>
    <n v="7200000"/>
    <n v="233906.8"/>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blank)"/>
    <s v="99 - MULTIPROVINCIAL"/>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blank)"/>
    <s v="99 - MULTIPROVINCIAL"/>
    <n v="16500000"/>
    <n v="1119855.5900000001"/>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blank)"/>
    <s v="99 - MULTIPROVINCIAL"/>
    <n v="70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blank)"/>
    <s v="99 - MULTIPROVINCIAL"/>
    <n v="6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blank)"/>
    <s v="99 - MULTIPROVINCIAL"/>
    <n v="225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blank)"/>
    <s v="99 - MULTIPROVINCIAL"/>
    <n v="5500000"/>
    <n v="582031.31000000006"/>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blank)"/>
    <s v="99 - MULTIPROVINCIAL"/>
    <n v="2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blank)"/>
    <s v="99 - MULTIPROVINCIAL"/>
    <n v="500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blank)"/>
    <s v="99 - MULTIPROVINCIAL"/>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blank)"/>
    <s v="99 - MULTIPROVINCIAL"/>
    <n v="243000"/>
    <n v="316698.01"/>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0"/>
    <n v="33118.120000000003"/>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blank)"/>
    <s v="99 - MULTIPROVINCIAL"/>
    <n v="1791555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blank)"/>
    <s v="99 - MULTIPROVINCIAL"/>
    <n v="5175384"/>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blank)"/>
    <s v="99 - MULTIPROVINCIAL"/>
    <n v="0"/>
    <n v="1581.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blank)"/>
    <s v="99 - MULTIPROVINCIAL"/>
    <n v="5686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blank)"/>
    <s v="99 - MULTIPROVINCIAL"/>
    <n v="450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blank)"/>
    <s v="99 - MULTIPROVINCIAL"/>
    <n v="602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blank)"/>
    <s v="99 - MULTIPROVINCIAL"/>
    <n v="4688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blank)"/>
    <s v="99 - MULTIPROVINCIAL"/>
    <n v="1274303"/>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blank)"/>
    <s v="25 - SANTIAGO"/>
    <n v="5508907"/>
    <n v="0"/>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blank)"/>
    <s v="25 - SANTIAGO"/>
    <n v="91082555"/>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blank)"/>
    <s v="99 - MULTIPROVINCIAL"/>
    <n v="50610000"/>
    <n v="839217.39999999991"/>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186506.61"/>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975000"/>
    <n v="63244.25"/>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2250000"/>
    <n v="13884992"/>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blank)"/>
    <s v="99 - MULTIPROVINCIAL"/>
    <n v="21790000"/>
    <n v="9032204.4299999997"/>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blank)"/>
    <s v="99 - MULTIPROVINCIAL"/>
    <n v="288230000"/>
    <n v="104871030.03999999"/>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169190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blank)"/>
    <s v="99 - MULTIPROVINCIAL"/>
    <n v="9000000"/>
    <n v="325000"/>
  </r>
  <r>
    <s v="2025"/>
    <x v="0"/>
    <x v="0"/>
    <x v="1"/>
    <x v="7"/>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0"/>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blank)"/>
    <s v="99 - MULTIPROVINCIAL"/>
    <n v="250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9499523.2899999991"/>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99 - MULTIPROVINCIAL"/>
    <n v="3850000"/>
    <n v="1693426.4"/>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blank)"/>
    <s v="99 - MULTIPROVINCIAL"/>
    <n v="27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blank)"/>
    <s v="99 - MULTIPROVINCIAL"/>
    <n v="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blank)"/>
    <s v="99 - MULTIPROVINCIAL"/>
    <n v="147520000"/>
    <n v="31337894.359999999"/>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blank)"/>
    <s v="99 - MULTIPROVINCIAL"/>
    <n v="25900000"/>
    <n v="7447608.8400000008"/>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0"/>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507427.08"/>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30000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blank)"/>
    <s v="99 - MULTIPROVINCIAL"/>
    <n v="700000"/>
    <n v="0"/>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blank)"/>
    <s v="99 - MULTIPROVINCIAL"/>
    <n v="260000"/>
    <n v="0"/>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blank)"/>
    <s v="99 - MULTIPROVINCIAL"/>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blank)"/>
    <s v="99 - MULTIPROVINCIAL"/>
    <n v="7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blank)"/>
    <s v="99 - MULTIPROVINCIAL"/>
    <n v="30500000"/>
    <n v="564729.15"/>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8 - BIENES INTANGIBLES"/>
    <s v="N"/>
    <s v="00 - N/A"/>
    <s v="10 - FONDO GENERAL"/>
    <s v="(blank)"/>
    <s v="99 - MULTIPROVINCIAL"/>
    <n v="0"/>
    <n v="805000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blank)"/>
    <s v="99 - MULTIPROVINCIAL"/>
    <n v="6285000"/>
    <n v="352635.08999999997"/>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blank)"/>
    <s v="99 - MULTIPROVINCIAL"/>
    <n v="600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blank)"/>
    <s v="99 - MULTIPROVINCIAL"/>
    <n v="1000000"/>
    <n v="234053"/>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blank)"/>
    <s v="99 - MULTIPROVINCIAL"/>
    <n v="3000000"/>
    <n v="2987595"/>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blank)"/>
    <s v="99 - MULTIPROVINCIAL"/>
    <n v="9850000"/>
    <n v="97055"/>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blank)"/>
    <s v="99 - MULTIPROVINCIAL"/>
    <n v="300000"/>
    <n v="0"/>
  </r>
  <r>
    <s v="2025"/>
    <x v="0"/>
    <x v="0"/>
    <x v="1"/>
    <x v="7"/>
    <s v="2 - Poder Ejecutivo"/>
    <s v="0210 - MINISTERIO DE AGRICULTURA"/>
    <s v="0001 - MINISTERIO DE AGRICULTURA"/>
    <s v="4 - SERVICIOS SOCIALES"/>
    <s v="4.6 - Equidad de género"/>
    <s v="4.6.01 - Acciones focalizada en mujeres"/>
    <s v="2.6 - BIENES MUEBLES, INMUEBLES E INTANGIBLES"/>
    <s v="2.6.5 - MAQUINARIA, OTROS EQUIPOS Y HERRAMIENTAS"/>
    <s v="N"/>
    <s v="00 - N/A"/>
    <s v="10 - FONDO GENERAL"/>
    <s v="(blank)"/>
    <s v="99 - MULTIPROVINCIAL"/>
    <n v="0"/>
    <n v="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blank)"/>
    <s v="99 - MULTIPROVINCIAL"/>
    <n v="7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blank)"/>
    <s v="99 - MULTIPROVINCIAL"/>
    <n v="2150000"/>
    <n v="1663334.02"/>
  </r>
  <r>
    <s v="2025"/>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111200"/>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blank)"/>
    <s v="99 - MULTIPROVINCIAL"/>
    <n v="2000000"/>
    <n v="24780"/>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blank)"/>
    <s v="99 - MULTIPROVINCIAL"/>
    <n v="156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blank)"/>
    <s v="99 - MULTIPROVINCIAL"/>
    <n v="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blank)"/>
    <s v="99 - MULTIPROVINCIAL"/>
    <n v="1000000"/>
    <n v="170100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0"/>
  </r>
  <r>
    <s v="2025"/>
    <x v="0"/>
    <x v="0"/>
    <x v="1"/>
    <x v="7"/>
    <s v="2 - Poder Ejecutivo"/>
    <s v="0210 - MINISTERIO DE AGRICULTURA"/>
    <s v="0002 - DIRECCION GENERAL DE GANADERIA"/>
    <s v="2 - SERVICIOS ECONÓMICOS"/>
    <s v="2.2 - Agropecuaria, caza, pesca y silvicultura"/>
    <s v="2.2.01 - Agropecuaria"/>
    <s v="2.7 - OBRAS"/>
    <s v="2.7.1 - OBRAS EN EDIFICACIONES"/>
    <s v="N"/>
    <s v="00 - N/A"/>
    <s v="10 - FONDO GENERAL"/>
    <s v="(blank)"/>
    <s v="99 - MULTIPROVINCIAL"/>
    <n v="0"/>
    <n v="19116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93600"/>
    <n v="422499.13"/>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5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blank)"/>
    <s v="99 - MULTIPROVINCIAL"/>
    <n v="780000"/>
    <n v="246361.19"/>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blank)"/>
    <s v="99 - MULTIPROVINCIAL"/>
    <n v="200000"/>
    <n v="166466.93"/>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blank)"/>
    <s v="99 - MULTIPROVINCIAL"/>
    <n v="100000"/>
    <n v="6056.94"/>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blank)"/>
    <s v="99 - MULTIPROVINCIAL"/>
    <n v="750000"/>
    <n v="237820.80000000002"/>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blank)"/>
    <s v="99 - MULTIPROVINCIAL"/>
    <n v="100000"/>
    <n v="3676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blank)"/>
    <s v="99 - MULTIPROVINCIAL"/>
    <n v="25000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blank)"/>
    <s v="99 - MULTIPROVINCIAL"/>
    <n v="70000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4462456.12"/>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7334081.6100000003"/>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1993343.39"/>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99231812.810000002"/>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n v="13637"/>
    <s v="32 - SANTO DOMINGO"/>
    <n v="0"/>
    <n v="391877834.93000001"/>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0"/>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blank)"/>
    <s v="99 - MULTIPROVINCIAL"/>
    <n v="28000000"/>
    <n v="5457621.3900000006"/>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blank)"/>
    <s v="99 - MULTIPROVINCIAL"/>
    <n v="132650000"/>
    <n v="121238.96"/>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blank)"/>
    <s v="99 - MULTIPROVINCIAL"/>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blank)"/>
    <s v="99 - MULTIPROVINCIAL"/>
    <n v="15800000"/>
    <n v="2971812.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blank)"/>
    <s v="99 - MULTIPROVINCIAL"/>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blank)"/>
    <s v="99 - MULTIPROVINCIAL"/>
    <n v="0"/>
    <n v="3192289.3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blank)"/>
    <s v="99 - MULTIPROVINCIAL"/>
    <n v="112000000"/>
    <n v="1795413.76"/>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blank)"/>
    <s v="99 - MULTIPROVINCIAL"/>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blank)"/>
    <s v="99 - MULTIPROVINCIAL"/>
    <n v="70000000"/>
    <n v="3372498.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blank)"/>
    <s v="99 - MULTIPROVINCIAL"/>
    <n v="2000000"/>
    <n v="919692"/>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60875067.689999998"/>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blank)"/>
    <s v="99 - MULTIPROVINCIAL"/>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n v="16737"/>
    <s v="22 - SAN JUAN"/>
    <n v="0"/>
    <n v="17690087.559999999"/>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1729611.82"/>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0"/>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1220543.08"/>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6991329.1099999994"/>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3000000"/>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1634471.33"/>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blank)"/>
    <s v="99 - MULTIPROVINCIAL"/>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blank)"/>
    <s v="99 - MULTIPROVINCIAL"/>
    <n v="0"/>
    <n v="897057.80999999994"/>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blank)"/>
    <s v="99 - MULTIPROVINCIAL"/>
    <n v="0"/>
    <n v="331824.11"/>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3 - EQUIPO E INSTRUMENTAL, CIENTÍFICO Y LABORATORIO"/>
    <s v="N"/>
    <s v="00 - N/A"/>
    <s v="10 - FONDO GENERAL"/>
    <s v="(blank)"/>
    <s v="99 - MULTIPROVINCIAL"/>
    <n v="0"/>
    <n v="73132.799999999988"/>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blank)"/>
    <s v="99 - MULTIPROVINCIAL"/>
    <n v="0"/>
    <n v="27576.6"/>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blank)"/>
    <s v="99 - MULTIPROVINCIAL"/>
    <n v="0"/>
    <n v="1566180.02"/>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blank)"/>
    <s v="99 - MULTIPROVINCIAL"/>
    <n v="0"/>
    <n v="79014.4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blank)"/>
    <s v="99 - MULTIPROVINCIAL"/>
    <n v="6500000"/>
    <n v="944753.47"/>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blank)"/>
    <s v="99 - MULTIPROVINCIAL"/>
    <n v="400000"/>
    <n v="12500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blank)"/>
    <s v="99 - MULTIPROVINCIAL"/>
    <n v="4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blank)"/>
    <s v="99 - MULTIPROVINCIAL"/>
    <n v="10300000"/>
    <n v="83013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114323843.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613665711.6799999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blank)"/>
    <s v="99 - MULTIPROVINCIAL"/>
    <n v="7558777"/>
    <n v="144518.21000000002"/>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blank)"/>
    <s v="99 - MULTIPROVINCIAL"/>
    <n v="70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20000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blank)"/>
    <s v="99 - MULTIPROVINCIAL"/>
    <n v="3000000"/>
    <n v="127594.2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blank)"/>
    <s v="99 - MULTIPROVINCIAL"/>
    <n v="200000"/>
    <n v="63982.3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blank)"/>
    <s v="99 - MULTIPROVINCIAL"/>
    <n v="800000"/>
    <n v="723098.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blank)"/>
    <s v="99 - MULTIPROVINCIAL"/>
    <n v="0"/>
    <n v="45052.4"/>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blank)"/>
    <s v="99 - MULTIPROVINCIAL"/>
    <n v="62062431"/>
    <n v="2698907.6199999996"/>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blank)"/>
    <s v="99 - MULTIPROVINCIAL"/>
    <n v="0"/>
    <n v="1596399.48"/>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blank)"/>
    <s v="99 - MULTIPROVINCIAL"/>
    <n v="0"/>
    <n v="24653000.030000001"/>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blank)"/>
    <s v="99 - MULTIPROVINCIAL"/>
    <n v="0"/>
    <n v="290427.5"/>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blank)"/>
    <s v="99 - MULTIPROVINCIAL"/>
    <n v="0"/>
    <n v="427417.24"/>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blank)"/>
    <s v="99 - MULTIPROVINCIAL"/>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72210403"/>
    <n v="1140125.6800000002"/>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blank)"/>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3780000"/>
    <n v="163725"/>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blank)"/>
    <s v="99 - MULTIPROVINCIAL"/>
    <n v="450000"/>
    <n v="43872.4"/>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blank)"/>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blank)"/>
    <s v="99 - MULTIPROVINCIAL"/>
    <n v="3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blank)"/>
    <s v="99 - MULTIPROVINCIAL"/>
    <n v="11220000"/>
    <n v="28753.06"/>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blank)"/>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blank)"/>
    <s v="99 - MULTIPROVINCIAL"/>
    <n v="1000000"/>
    <n v="70800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blank)"/>
    <s v="99 - MULTIPROVINCIAL"/>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blank)"/>
    <s v="99 - MULTIPROVINCIAL"/>
    <n v="3000000"/>
    <n v="1403442.0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blank)"/>
    <s v="99 - MULTIPROVINCIAL"/>
    <n v="1500000"/>
    <n v="448659.6"/>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blank)"/>
    <s v="99 - MULTIPROVINCIAL"/>
    <n v="60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blank)"/>
    <s v="99 - MULTIPROVINCIAL"/>
    <n v="450000"/>
    <n v="1752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blank)"/>
    <s v="99 - MULTIPROVINCIAL"/>
    <n v="25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blank)"/>
    <s v="99 - MULTIPROVINCIAL"/>
    <n v="800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blank)"/>
    <s v="99 - MULTIPROVINCIAL"/>
    <n v="900000"/>
    <n v="299238"/>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blank)"/>
    <s v="99 - MULTIPROVINCIAL"/>
    <n v="25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blank)"/>
    <s v="99 - MULTIPROVINCIAL"/>
    <n v="1150000"/>
    <n v="22399.96"/>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0"/>
    <n v="62717"/>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229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10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44816.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10 - FONDO GENERAL"/>
    <s v="(blank)"/>
    <s v="99 - MULTIPROVINCIAL"/>
    <n v="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1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300000"/>
    <n v="152218.42000000001"/>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20000"/>
    <n v="22093.5"/>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300000"/>
    <n v="0"/>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blank)"/>
    <s v="99 - MULTIPROVINCIAL"/>
    <n v="51862002"/>
    <n v="2840265.8600000003"/>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blank)"/>
    <s v="99 - MULTIPROVINCIAL"/>
    <n v="8000000"/>
    <n v="238360"/>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blank)"/>
    <s v="99 - MULTIPROVINCIAL"/>
    <n v="450000"/>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blank)"/>
    <s v="99 - MULTIPROVINCIAL"/>
    <n v="1100000"/>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blank)"/>
    <s v="99 - MULTIPROVINCIAL"/>
    <n v="13291790"/>
    <n v="1322937.99"/>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blank)"/>
    <s v="99 - MULTIPROVINCIAL"/>
    <n v="2300000"/>
    <n v="235999.98"/>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blank)"/>
    <s v="99 - MULTIPROVINCIAL"/>
    <n v="12194245"/>
    <n v="0"/>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000000"/>
    <n v="0"/>
  </r>
  <r>
    <s v="2025"/>
    <x v="0"/>
    <x v="0"/>
    <x v="1"/>
    <x v="7"/>
    <s v="2 - Poder Ejecutivo"/>
    <s v="0213 - MINISTERIO DE TURISMO"/>
    <s v="0001 - MINISTERIO DE TURISMO"/>
    <s v="2 - SERVICIOS ECONÓMICOS"/>
    <s v="2.9 - Otros servicios económicos"/>
    <s v="2.9.03 - Turismo"/>
    <s v="2.7 - OBRAS"/>
    <s v="2.7.1 - OBRAS EN EDIFICACIONES"/>
    <s v="N"/>
    <s v="00 - N/A"/>
    <s v="10 - FONDO GENERAL"/>
    <s v="(blank)"/>
    <s v="99 - MULTIPROVINCIAL"/>
    <n v="0"/>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677803.3"/>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blank)"/>
    <s v="99 - MULTIPROVINCIAL"/>
    <n v="38000000"/>
    <n v="1707586.9"/>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n v="16971"/>
    <s v="21 - SAN CRISTOBAL"/>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n v="16970"/>
    <s v="18 - PUERTO PLATA"/>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blank)"/>
    <s v="99 - MULTIPROVINCIAL"/>
    <n v="2581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blank)"/>
    <s v="99 - MULTIPROVINCIAL"/>
    <n v="12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blank)"/>
    <s v="99 - MULTIPROVINCIAL"/>
    <n v="5800000"/>
    <n v="206802.0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blank)"/>
    <s v="99 - MULTIPROVINCIAL"/>
    <n v="25800000"/>
    <n v="857250.45000000007"/>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blank)"/>
    <s v="99 - MULTIPROVINCIAL"/>
    <n v="10200000"/>
    <n v="5664064.9000000004"/>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blank)"/>
    <s v="99 - MULTIPROVINCIAL"/>
    <n v="200000"/>
    <n v="13696592.93"/>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4842112.3"/>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43846715.590000004"/>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2430483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n v="16327"/>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5 - MEJORAMIENTO DEL BALNEARIO BOCA DE CACHON Y SU ENTORNO, MUNICIPIO JIMANI, PROVINCIA INDEPENDENCIA."/>
    <s v="20 - FONDOS CON DESTINO ESPECÍFICO"/>
    <n v="16342"/>
    <s v="10 - INDEPENDENCIA"/>
    <n v="0"/>
    <n v="6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n v="16410"/>
    <s v="20 - SAMAN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n v="16076"/>
    <s v="20 - SAMAN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n v="16971"/>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n v="16970"/>
    <s v="18 - PUERTO PLATA"/>
    <n v="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0"/>
  </r>
  <r>
    <s v="2025"/>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0"/>
  </r>
  <r>
    <s v="2025"/>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n v="16990"/>
    <s v="13 - LA VEGA"/>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21089598.189999998"/>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1024754.92"/>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n v="16135"/>
    <s v="21 - SAN CRISTOBAL"/>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n v="16990"/>
    <s v="13 - LA VEGA"/>
    <n v="0"/>
    <n v="0"/>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0"/>
  </r>
  <r>
    <s v="2025"/>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n v="16989"/>
    <s v="21 - SAN CRISTOBAL"/>
    <n v="0"/>
    <n v="0"/>
  </r>
  <r>
    <s v="2025"/>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n v="16989"/>
    <s v="21 - SAN CRISTOBAL"/>
    <n v="0"/>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blank)"/>
    <s v="99 - MULTIPROVINCIAL"/>
    <n v="578420700"/>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blank)"/>
    <s v="99 - MULTIPROVINCIAL"/>
    <n v="6639023"/>
    <n v="2766259.5500000003"/>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blank)"/>
    <s v="99 - MULTIPROVINCIAL"/>
    <n v="200000"/>
    <n v="83333.349999999991"/>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0"/>
    <n v="10000000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blank)"/>
    <s v="99 - MULTIPROVINCIAL"/>
    <n v="950000"/>
    <n v="395833.3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blank)"/>
    <s v="99 - MULTIPROVINCIAL"/>
    <n v="2085000"/>
    <n v="868748.49999999988"/>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blank)"/>
    <s v="99 - MULTIPROVINCIAL"/>
    <n v="300000000"/>
    <n v="150000000"/>
  </r>
  <r>
    <s v="2025"/>
    <x v="0"/>
    <x v="0"/>
    <x v="1"/>
    <x v="7"/>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6 - BIENES MUEBLES, INMUEBLES E INTANGIBLES"/>
    <s v="2.6.3 - EQUIPO E INSTRUMENTAL, CIENTÍFICO Y LABORATORIO"/>
    <s v="N"/>
    <s v="00 - N/A"/>
    <s v="10 - FONDO GENERAL"/>
    <s v="(blank)"/>
    <s v="99 - MULTIPROVINCIAL"/>
    <n v="0"/>
    <n v="2350000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blank)"/>
    <s v="99 - MULTIPROVINCIAL"/>
    <n v="1800000"/>
    <n v="1943097.220000000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blank)"/>
    <s v="99 - MULTIPROVINCIAL"/>
    <n v="19000000"/>
    <n v="117719.03999999999"/>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blank)"/>
    <s v="99 - MULTIPROVINCIAL"/>
    <n v="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blank)"/>
    <s v="99 - MULTIPROVINCIAL"/>
    <n v="0"/>
    <n v="9322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blank)"/>
    <s v="99 - MULTIPROVINCIAL"/>
    <n v="550000"/>
    <n v="3610698.5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blank)"/>
    <s v="99 - MULTIPROVINCIAL"/>
    <n v="13000"/>
    <n v="95404.99"/>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blank)"/>
    <s v="99 - MULTIPROVINCIAL"/>
    <n v="3000000"/>
    <n v="6639506.7000000002"/>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blank)"/>
    <s v="99 - MULTIPROVINCIAL"/>
    <n v="200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blank)"/>
    <s v="99 - MULTIPROVINCIAL"/>
    <n v="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blank)"/>
    <s v="99 - MULTIPROVINCIAL"/>
    <n v="5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blank)"/>
    <s v="99 - MULTIPROVINCIAL"/>
    <n v="4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5 - MAQUINARIA, OTROS EQUIPOS Y HERRAMIENTAS"/>
    <s v="N"/>
    <s v="00 - N/A"/>
    <s v="10 - FONDO GENERAL"/>
    <s v="(blank)"/>
    <s v="99 - MULTIPROVINCIAL"/>
    <n v="0"/>
    <n v="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5 - MAQUINARIA, OTROS EQUIPOS Y HERRAMIENTAS"/>
    <s v="N"/>
    <s v="00 - N/A"/>
    <s v="10 - FONDO GENERAL"/>
    <s v="(blank)"/>
    <s v="99 - MULTIPROVINCIAL"/>
    <n v="0"/>
    <n v="800000"/>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blank)"/>
    <s v="99 - MULTIPROVINCIAL"/>
    <n v="0"/>
    <n v="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blank)"/>
    <s v="99 - MULTIPROVINCIAL"/>
    <n v="1000000"/>
    <n v="30003.86"/>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blank)"/>
    <s v="99 - MULTIPROVINCIAL"/>
    <n v="500000"/>
    <n v="240327.7"/>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blank)"/>
    <s v="99 - MULTIPROVINCIAL"/>
    <n v="500000"/>
    <n v="87233.48000000001"/>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blank)"/>
    <s v="99 - MULTIPROVINCIAL"/>
    <n v="0"/>
    <n v="4014661.37"/>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blank)"/>
    <s v="99 - MULTIPROVINCIAL"/>
    <n v="8100000"/>
    <n v="140249.96"/>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13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5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1006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70 - DONACION EXTERNA"/>
    <s v="(blank)"/>
    <s v="99 - MULTIPROVINCIAL"/>
    <n v="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6480000"/>
    <n v="194849.2"/>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blank)"/>
    <s v="99 - MULTIPROVINCIAL"/>
    <n v="400000"/>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blank)"/>
    <s v="99 - MULTIPROVINCIAL"/>
    <n v="17000000"/>
    <n v="2412961.4900000002"/>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blank)"/>
    <s v="99 - MULTIPROVINCIAL"/>
    <n v="36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40 - TRANSFERENCIAS"/>
    <s v="(blank)"/>
    <s v="99 - MULTIPROVINCIAL"/>
    <n v="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blank)"/>
    <s v="99 - MULTIPROVINCIAL"/>
    <n v="1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blank)"/>
    <s v="99 - MULTIPROVINCIAL"/>
    <n v="81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40 - TRANSFERENCIAS"/>
    <s v="(blank)"/>
    <s v="99 - MULTIPROVINCIAL"/>
    <n v="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blank)"/>
    <s v="99 - MULTIPROVINCIAL"/>
    <n v="64000"/>
    <n v="73750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blank)"/>
    <s v="99 - MULTIPROVINCIAL"/>
    <n v="2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blank)"/>
    <s v="99 - MULTIPROVINCIAL"/>
    <n v="1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blank)"/>
    <s v="99 - MULTIPROVINCIAL"/>
    <n v="1000000"/>
    <n v="446019.51"/>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347870"/>
    <n v="21827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blank)"/>
    <s v="99 - MULTIPROVINCIAL"/>
    <n v="0"/>
    <n v="960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0"/>
    <n v="4619.7"/>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blank)"/>
    <s v="99 - MULTIPROVINCIAL"/>
    <n v="0"/>
    <n v="24993.5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531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327773.27999999997"/>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blank)"/>
    <s v="99 - MULTIPROVINCIAL"/>
    <n v="0"/>
    <n v="40179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blank)"/>
    <s v="99 - MULTIPROVINCIAL"/>
    <n v="4000000"/>
    <n v="78941.649999999994"/>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0"/>
    <n v="120265.7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3 - EQUIPO E INSTRUMENTAL, CIENTÍFICO Y LABORATORIO"/>
    <s v="N"/>
    <s v="00 - N/A"/>
    <s v="20 - FONDOS CON DESTINO ESPECÍFICO"/>
    <s v="(blank)"/>
    <s v="99 - MULTIPROVINCIAL"/>
    <n v="0"/>
    <n v="21139.16"/>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48330.02"/>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blank)"/>
    <s v="99 - MULTIPROVINCIAL"/>
    <n v="6536493"/>
    <n v="850778.06"/>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blank)"/>
    <s v="99 - MULTIPROVINCIAL"/>
    <n v="1060000"/>
    <n v="247988.8"/>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blank)"/>
    <s v="99 - MULTIPROVINCIAL"/>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blank)"/>
    <s v="99 - MULTIPROVINCIAL"/>
    <n v="590000"/>
    <n v="12220.01"/>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blank)"/>
    <s v="99 - MULTIPROVINCIAL"/>
    <n v="220000"/>
    <n v="31860"/>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blank)"/>
    <s v="99 - MULTIPROVINCIAL"/>
    <n v="740001"/>
    <n v="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blank)"/>
    <s v="99 - MULTIPROVINCIAL"/>
    <n v="1276147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blank)"/>
    <s v="99 - MULTIPROVINCIAL"/>
    <n v="0"/>
    <n v="118944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blank)"/>
    <s v="99 - MULTIPROVINCIAL"/>
    <n v="9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blank)"/>
    <s v="99 - MULTIPROVINCIAL"/>
    <n v="52871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blank)"/>
    <s v="99 - MULTIPROVINCIAL"/>
    <n v="0"/>
    <n v="9184282"/>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0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blank)"/>
    <s v="99 - MULTIPROVINCIAL"/>
    <n v="179396992"/>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blank)"/>
    <s v="99 - MULTIPROVINCIAL"/>
    <n v="0"/>
    <n v="5286443.3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7 - ACTIVOS BIOLÓGICOS"/>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blank)"/>
    <s v="99 - MULTIPROVINCIAL"/>
    <n v="729278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blank)"/>
    <s v="99 - MULTIPROVINCIAL"/>
    <n v="0"/>
    <n v="717322"/>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4687988"/>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0"/>
    <n v="3862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blank)"/>
    <s v="99 - MULTIPROVINCIAL"/>
    <n v="0"/>
    <n v="47495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blank)"/>
    <s v="99 - MULTIPROVINCIAL"/>
    <n v="0"/>
    <n v="9264656.169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blank)"/>
    <s v="99 - MULTIPROVINCIAL"/>
    <n v="10000000"/>
    <n v="129783.4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blank)"/>
    <s v="99 - MULTIPROVINCIAL"/>
    <n v="6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blank)"/>
    <s v="99 - MULTIPROVINCIAL"/>
    <n v="2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99 - MULTIPROVINCIAL"/>
    <n v="0"/>
    <n v="169859.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blank)"/>
    <s v="99 - MULTIPROVINCIAL"/>
    <n v="0"/>
    <n v="132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blank)"/>
    <s v="99 - MULTIPROVINCIAL"/>
    <n v="0"/>
    <n v="41388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blank)"/>
    <s v="99 - MULTIPROVINCIAL"/>
    <n v="0"/>
    <n v="861435.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954773.39999999991"/>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97845.6"/>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5900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16540355.200000003"/>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blank)"/>
    <s v="99 - MULTIPROVINCIAL"/>
    <n v="26645607"/>
    <n v="1743364.71"/>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blank)"/>
    <s v="99 - MULTIPROVINCIAL"/>
    <n v="95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blank)"/>
    <s v="99 - MULTIPROVINCIAL"/>
    <n v="3191000"/>
    <n v="88580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blank)"/>
    <s v="99 - MULTIPROVINCIAL"/>
    <n v="300000"/>
    <n v="21735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blank)"/>
    <s v="99 - MULTIPROVINCIAL"/>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blank)"/>
    <s v="99 - MULTIPROVINCIAL"/>
    <n v="3450000"/>
    <n v="38102.04"/>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blank)"/>
    <s v="99 - MULTIPROVINCIAL"/>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blank)"/>
    <s v="99 - MULTIPROVINCIAL"/>
    <n v="1256288"/>
    <n v="0"/>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blank)"/>
    <s v="99 - MULTIPROVINCIAL"/>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blank)"/>
    <s v="99 - MULTIPROVINCIAL"/>
    <n v="0"/>
    <n v="716830.4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blank)"/>
    <s v="99 - MULTIPROVINCIAL"/>
    <n v="9690000"/>
    <n v="9304177.680000001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blank)"/>
    <s v="99 - MULTIPROVINCIAL"/>
    <n v="2000000"/>
    <n v="1716299.6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blank)"/>
    <s v="99 - MULTIPROVINCIAL"/>
    <n v="70200000"/>
    <n v="300575.5"/>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blank)"/>
    <s v="99 - MULTIPROVINCIAL"/>
    <n v="1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blank)"/>
    <s v="99 - MULTIPROVINCIAL"/>
    <n v="0"/>
    <n v="7576429.0800000001"/>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blank)"/>
    <s v="99 - MULTIPROVINCIAL"/>
    <n v="4500000"/>
    <n v="748910.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blank)"/>
    <s v="99 - MULTIPROVINCIAL"/>
    <n v="1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blank)"/>
    <s v="99 - MULTIPROVINCIAL"/>
    <n v="1000000"/>
    <n v="72349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blank)"/>
    <s v="99 - MULTIPROVINCIAL"/>
    <n v="500000"/>
    <n v="32450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blank)"/>
    <s v="99 - MULTIPROVINCIAL"/>
    <n v="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blank)"/>
    <s v="99 - MULTIPROVINCIAL"/>
    <n v="102012479"/>
    <n v="2932803.9699999997"/>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blank)"/>
    <s v="99 - MULTIPROVINCIAL"/>
    <n v="610000"/>
    <n v="2738508.0000000005"/>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blank)"/>
    <s v="99 - MULTIPROVINCIAL"/>
    <n v="20000"/>
    <n v="8796"/>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blank)"/>
    <s v="99 - MULTIPROVINCIAL"/>
    <n v="8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blank)"/>
    <s v="99 - MULTIPROVINCIAL"/>
    <n v="930000"/>
    <n v="14189977.719999999"/>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blank)"/>
    <s v="99 - MULTIPROVINCIAL"/>
    <n v="2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1200292.8199999998"/>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1699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9204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97553.4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blank)"/>
    <s v="99 - MULTIPROVINCIAL"/>
    <n v="310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blank)"/>
    <s v="99 - MULTIPROVINCIAL"/>
    <n v="105577302"/>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blank)"/>
    <s v="99 - MULTIPROVINCIAL"/>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blank)"/>
    <s v="99 - MULTIPROVINCIAL"/>
    <n v="148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blank)"/>
    <s v="99 - MULTIPROVINCIAL"/>
    <n v="280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blank)"/>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blank)"/>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blank)"/>
    <s v="99 - MULTIPROVINCIAL"/>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blank)"/>
    <s v="99 - MULTIPROVINCIAL"/>
    <n v="42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blank)"/>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1500"/>
    <n v="49019.97"/>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blank)"/>
    <s v="99 - MULTIPROVINCIAL"/>
    <n v="1151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25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719531.53"/>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00000"/>
    <n v="1887777.4700000002"/>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9601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00000"/>
    <n v="160834"/>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blank)"/>
    <s v="99 - MULTIPROVINCIAL"/>
    <n v="650000"/>
    <n v="904151.64"/>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blank)"/>
    <s v="99 - MULTIPROVINCIAL"/>
    <n v="350000"/>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blank)"/>
    <s v="99 - MULTIPROVINCIAL"/>
    <n v="0"/>
    <n v="4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blank)"/>
    <s v="01 - DISTRITO NACIONAL"/>
    <n v="11750000"/>
    <n v="1024363.9"/>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51410090"/>
    <n v="7318502.5800000001"/>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01 - DISTRITO NACIONAL"/>
    <n v="1200000"/>
    <n v="1207515.2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01 - DISTRITO NACIONAL"/>
    <n v="4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01 - DISTRITO NACIONAL"/>
    <n v="506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01 - DISTRITO NACIONAL"/>
    <n v="5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blank)"/>
    <s v="01 - DISTRITO NACIONAL"/>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blank)"/>
    <s v="01 - DISTRITO NACIONAL"/>
    <n v="3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blank)"/>
    <s v="01 - DISTRITO NACIONAL"/>
    <n v="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blank)"/>
    <s v="01 - DISTRITO NACIONAL"/>
    <n v="6109837"/>
    <n v="192704.69"/>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blank)"/>
    <s v="01 - DISTRITO NACIONAL"/>
    <n v="764091"/>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blank)"/>
    <s v="01 - DISTRITO NACIONAL"/>
    <n v="300000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blank)"/>
    <s v="01 - DISTRITO NACIONAL"/>
    <n v="13697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blank)"/>
    <s v="01 - DISTRITO NACIONAL"/>
    <n v="3500000"/>
    <n v="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blank)"/>
    <s v="99 - MULTIPROVINCIAL"/>
    <n v="0"/>
    <n v="50032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0"/>
  </r>
  <r>
    <s v="2025"/>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14236003.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blank)"/>
    <s v="99 - MULTIPROVINCIAL"/>
    <n v="43000000"/>
    <n v="1869270.910000000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blank)"/>
    <s v="99 - MULTIPROVINCIAL"/>
    <n v="3500000"/>
    <n v="1376526.3"/>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blank)"/>
    <s v="99 - MULTIPROVINCIAL"/>
    <n v="2000000"/>
    <n v="735601.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blank)"/>
    <s v="99 - MULTIPROVINCIAL"/>
    <n v="5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blank)"/>
    <s v="99 - MULTIPROVINCIAL"/>
    <n v="4000000"/>
    <n v="50501575"/>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blank)"/>
    <s v="99 - MULTIPROVINCIAL"/>
    <n v="35000000"/>
    <n v="2033648.5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blank)"/>
    <s v="99 - MULTIPROVINCIAL"/>
    <n v="47000000"/>
    <n v="16027988.64000000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2343875148"/>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blank)"/>
    <s v="99 - MULTIPROVINCIAL"/>
    <n v="2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blank)"/>
    <s v="99 - MULTIPROVINCIAL"/>
    <n v="80000000"/>
    <n v="5766929.7199999997"/>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829768.37"/>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1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blank)"/>
    <s v="99 - MULTIPROVINCIAL"/>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346119.65"/>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291487.46000000002"/>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0"/>
  </r>
  <r>
    <s v="2025"/>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blank)"/>
    <s v="99 - MULTIPROVINCIAL"/>
    <n v="785334"/>
    <n v="454843.85"/>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271000"/>
    <n v="120489.98000000001"/>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blank)"/>
    <s v="99 - MULTIPROVINCIAL"/>
    <n v="0"/>
    <n v="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19022339.78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399303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22794709.0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18324327.44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37255562.380000003"/>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3457055.48"/>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5 - MAQUINARIA, OTROS EQUIPOS Y HERRAMIENTAS"/>
    <s v="S"/>
    <s v="05 - CONSTRUCCIÓN EDIFICIO NUEVA SEDE CENTRAL DE LA POLICÍA NACIONAL EN EL DISTRITO NACIONAL"/>
    <s v="10 - FONDO GENERAL"/>
    <n v="16168"/>
    <s v="01 - DISTRITO NACIONAL"/>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10766450.6"/>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1204911.22"/>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49684204.340000004"/>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85927.1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0"/>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173201083.06999999"/>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27527721"/>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60 - CREDITO EXTERNO"/>
    <n v="14063"/>
    <s v="99 - MULTIPROVINCIAL"/>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407677372.96999997"/>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3202354.85999999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4 - REHABILITACIÓN RESIDENCIAL DR. LEOCADIO PEÑA PARA EL COLEGIO MEDICO DOMINICANO, MUNICIPIO SANTO DOMINGO NORTE, PROVINCIA SANTO DOMINGO"/>
    <s v="10 - FONDO GENERAL"/>
    <n v="16846"/>
    <s v="32 - SANTO DOMINGO"/>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1 - MOBILIARIO Y EQUIP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3 - EQUIPO E INSTRUMENTAL, CIENTÍFICO Y LABORATORI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0"/>
  </r>
  <r>
    <s v="2025"/>
    <x v="0"/>
    <x v="0"/>
    <x v="1"/>
    <x v="7"/>
    <s v="2 - Poder Ejecutivo"/>
    <s v="0223 - MINISTERIO DE LA VIVIENDA, HABITAT Y EDIFICACIONES (MIVHED)"/>
    <s v="0001 - MINISTERIO DE LA VIVIENDA, HABITAT Y EDIFICACIONES (MIVHED)"/>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32824664.140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1 - CONSTRUCCIÓN Y EQUIPAMIENTO CIUDAD SANITARIA SAN CRISTÓBAL"/>
    <s v="10 - FONDO GENERAL"/>
    <n v="14692"/>
    <s v="21 - SAN CRISTOBAL"/>
    <n v="0"/>
    <n v="10689147.4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1909444.48"/>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1909444.4699999997"/>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299277120.61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152635062.06"/>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197176834.6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8 - CONSTRUCCIÓN DEL HOSPITAL DE VILLA HERMOSA EN LA PROVINCIA DE LA ROMANA"/>
    <s v="10 - FONDO GENERAL"/>
    <n v="14125"/>
    <s v="12 - LA ROMANA"/>
    <n v="0"/>
    <n v="3568607.85"/>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1395593.77"/>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26311171.3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160063982.99000001"/>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10591478.890000001"/>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8 - CONSTRUCCIÓN DEL HOSPITAL DE VILLA HERMOSA EN LA PROVINCIA DE LA ROMANA"/>
    <s v="10 - FONDO GENERAL"/>
    <n v="14125"/>
    <s v="12 - LA ROMANA"/>
    <n v="0"/>
    <n v="62648320.65999998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1495760.8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1512161.5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25099803.46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106272292.1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6355302.870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13502768.3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4124784.95"/>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2324899.6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n v="13537"/>
    <s v="27 - VALVERDE"/>
    <n v="0"/>
    <n v="9087223.609999999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27852969.37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157856447.50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398696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34364272.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60 - CREDITO EXTERNO"/>
    <n v="13532"/>
    <s v="18 - PUERTO PLATA"/>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17966428.2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360293565.41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n v="13537"/>
    <s v="27 - VALVERDE"/>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2197801.3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132244486.78999999"/>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499863540.91000003"/>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896297.14"/>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16135237.86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1325094.0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1201320.65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21320164.830000002"/>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6485621.4800000004"/>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39075430.159999996"/>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50 - CRÉDITO INTERNO"/>
    <n v="14278"/>
    <s v="30 - HATO MAYOR"/>
    <n v="0"/>
    <n v="5591109.9199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47731231.880000003"/>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8402787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16897937.920000002"/>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112720261.04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31704134.359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3179179.47"/>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
  </r>
  <r>
    <s v="2025"/>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n v="16992"/>
    <s v="29 - MONTE PLATA"/>
    <n v="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blank)"/>
    <s v="99 - MULTIPROVINCIAL"/>
    <n v="3200000"/>
    <n v="3867264.1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blank)"/>
    <s v="99 - MULTIPROVINCIAL"/>
    <n v="37400000"/>
    <n v="2276647.35"/>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blank)"/>
    <s v="99 - MULTIPROVINCIAL"/>
    <n v="2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blank)"/>
    <s v="99 - MULTIPROVINCIAL"/>
    <n v="1805000"/>
    <n v="13688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blank)"/>
    <s v="99 - MULTIPROVINCIAL"/>
    <n v="2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blank)"/>
    <s v="99 - MULTIPROVINCIAL"/>
    <n v="700000"/>
    <n v="1717271.4300000002"/>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blank)"/>
    <s v="99 - MULTIPROVINCIAL"/>
    <n v="115000"/>
    <n v="9666271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blank)"/>
    <s v="99 - MULTIPROVINCIAL"/>
    <n v="61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blank)"/>
    <s v="99 - MULTIPROVINCIAL"/>
    <n v="495000"/>
    <n v="1000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blank)"/>
    <s v="99 - MULTIPROVINCIAL"/>
    <n v="9095000"/>
    <n v="11808904.09"/>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blank)"/>
    <s v="99 - MULTIPROVINCIAL"/>
    <n v="1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blank)"/>
    <s v="99 - MULTIPROVINCIAL"/>
    <n v="1900000"/>
    <n v="1335117.2"/>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blank)"/>
    <s v="99 - MULTIPROVINCIAL"/>
    <n v="50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blank)"/>
    <s v="99 - MULTIPROVINCIAL"/>
    <n v="25000000"/>
    <n v="5850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blank)"/>
    <s v="99 - MULTIPROVINCIAL"/>
    <n v="104708944"/>
    <n v="698945.32"/>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blank)"/>
    <s v="99 - MULTIPROVINCIAL"/>
    <n v="0"/>
    <n v="7760584.9699999997"/>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blank)"/>
    <s v="99 - MULTIPROVINCIAL"/>
    <n v="88792295"/>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blank)"/>
    <s v="99 - MULTIPROVINCIAL"/>
    <n v="440330268"/>
    <n v="201823326.40000004"/>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91912"/>
    <n v="349587"/>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6897780"/>
    <n v="116160229.34999999"/>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blank)"/>
    <s v="99 - MULTIPROVINCIAL"/>
    <n v="490340"/>
    <n v="49034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blank)"/>
    <s v="99 - MULTIPROVINCIAL"/>
    <n v="1532797"/>
    <n v="97086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blank)"/>
    <s v="99 - MULTIPROVINCIAL"/>
    <n v="62629700"/>
    <n v="3444406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blank)"/>
    <s v="99 - MULTIPROVINCIAL"/>
    <n v="211200"/>
    <n v="11532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blank)"/>
    <s v="99 - MULTIPROVINCIAL"/>
    <n v="4543100"/>
    <n v="249832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blank)"/>
    <s v="99 - MULTIPROVINCIAL"/>
    <n v="57511400"/>
    <n v="316312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4285338"/>
    <n v="16880821.239999998"/>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403420"/>
    <n v="102421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560209"/>
    <n v="792073.34000000008"/>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6239743"/>
    <n v="21296389.890000001"/>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blank)"/>
    <s v="99 - MULTIPROVINCIAL"/>
    <n v="8294000"/>
    <n v="4146996"/>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3000000"/>
    <n v="1500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blank)"/>
    <s v="99 - MULTIPROVINCIAL"/>
    <n v="0"/>
    <n v="166284.50999999998"/>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500000"/>
    <n v="401878.97"/>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0000"/>
    <n v="48782.5"/>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blank)"/>
    <s v="99 - MULTIPROVINCIAL"/>
    <n v="0"/>
    <n v="4012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blank)"/>
    <s v="99 - MULTIPROVINCIAL"/>
    <n v="3851000"/>
    <n v="1924466.7099999997"/>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0000"/>
    <n v="48766.659999999996"/>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500000"/>
    <n v="246933.31999999998"/>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1000000"/>
    <n v="503666.63"/>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blank)"/>
    <s v="99 - MULTIPROVINCIAL"/>
    <n v="4000000"/>
    <n v="2001666.6600000001"/>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200000"/>
    <n v="0"/>
  </r>
  <r>
    <s v="2025"/>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23000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50000"/>
    <n v="0"/>
  </r>
  <r>
    <s v="2025"/>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800000"/>
    <n v="19824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00000"/>
    <n v="0"/>
  </r>
  <r>
    <s v="2025"/>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blank)"/>
    <s v="99 - MULTIPROVINCIAL"/>
    <n v="0"/>
    <n v="0"/>
  </r>
  <r>
    <s v="2025"/>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9 - EDIFICIOS, ESTRUCTURAS, TIERRAS, TERRENOS Y OBJETOS DE VALOR"/>
    <s v="N"/>
    <s v="00 - N/A"/>
    <s v="10 - FONDO GENERAL"/>
    <s v="(blank)"/>
    <s v="99 - MULTIPROVINCIAL"/>
    <n v="0"/>
    <n v="1851066"/>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2000"/>
    <n v="0"/>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blank)"/>
    <s v="99 - MULTIPROVINCIAL"/>
    <n v="350000"/>
    <n v="0"/>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blank)"/>
    <s v="99 - MULTIPROVINCIAL"/>
    <n v="200000"/>
    <n v="0"/>
  </r>
  <r>
    <s v="2025"/>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0"/>
    <n v="19824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10 - FONDO GENERAL"/>
    <s v="(blank)"/>
    <s v="99 - MULTIPROVINCIAL"/>
    <n v="0"/>
    <n v="36719712"/>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3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320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600000"/>
    <n v="0"/>
  </r>
  <r>
    <s v="2025"/>
    <x v="0"/>
    <x v="0"/>
    <x v="1"/>
    <x v="8"/>
    <s v="2 - Poder Ejecutivo"/>
    <s v="0206 - MINISTERIO DE EDUCACIÓN"/>
    <s v="0008 - INSTITUTO SUPERIOR DE FORMACIÓN DOCENTE  SALOME UREÑA"/>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blank)"/>
    <s v="99 - MULTIPROVINCIAL"/>
    <n v="50000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650000"/>
    <n v="0"/>
  </r>
  <r>
    <s v="2025"/>
    <x v="0"/>
    <x v="0"/>
    <x v="1"/>
    <x v="8"/>
    <s v="2 - Poder Ejecutivo"/>
    <s v="0210 - MINISTERIO DE AGRICULTURA"/>
    <s v="0002 - DIRECCION GENERAL DE GANADERI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0"/>
  </r>
  <r>
    <s v="2025"/>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0"/>
    <n v="0"/>
  </r>
  <r>
    <s v="2025"/>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20000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blank)"/>
    <s v="99 - MULTIPROVINCIAL"/>
    <n v="500000"/>
    <n v="23364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0000"/>
    <n v="0"/>
  </r>
  <r>
    <s v="2025"/>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1156154.93"/>
  </r>
  <r>
    <s v="2025"/>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9 - EDIFICIOS, ESTRUCTURAS, TIERRAS, TERRENOS Y OBJETOS DE VALOR"/>
    <s v="N"/>
    <s v="00 - N/A"/>
    <s v="10 - FONDO GENERAL"/>
    <s v="(blank)"/>
    <s v="99 - MULTIPROVINCIAL"/>
    <n v="0"/>
    <n v="0"/>
  </r>
  <r>
    <s v="2025"/>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n v="16726"/>
    <s v="16 - PEDERNALES"/>
    <n v="0"/>
    <n v="0"/>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20000000"/>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30042329.329999998"/>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3000000"/>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00000"/>
    <n v="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blank)"/>
    <s v="99 - MULTIPROVINCIAL"/>
    <n v="100000"/>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2647227"/>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5000000"/>
    <n v="0"/>
  </r>
  <r>
    <s v="2025"/>
    <x v="0"/>
    <x v="0"/>
    <x v="1"/>
    <x v="9"/>
    <s v="2 - Poder Ejecutivo"/>
    <s v="0206 - MINISTERIO DE EDUCACIÓN"/>
    <s v="0001 - MINISTERIO DE EDUCACION"/>
    <s v="4 - SERVICIOS SOCIALES"/>
    <s v="4.4 - Educación"/>
    <s v="4.4.01 - Educación inicial"/>
    <s v="2.6 - BIENES MUEBLES, INMUEBLES E INTANGIBLES"/>
    <s v="2.6.9 - EDIFICIOS, ESTRUCTURAS, TIERRAS, TERRENOS Y OBJETOS DE VALOR"/>
    <s v="N"/>
    <s v="00 - N/A"/>
    <s v="10 - FONDO GENERAL"/>
    <s v="(blank)"/>
    <s v="99 - MULTIPROVINCIAL"/>
    <n v="0"/>
    <n v="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15771464"/>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blank)"/>
    <s v="99 - MULTIPROVINCIAL"/>
    <n v="0"/>
    <n v="118393185"/>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3600000"/>
    <n v="0"/>
  </r>
  <r>
    <s v="2025"/>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42382573.17000000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11783503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60 - CREDITO EXTERNO"/>
    <n v="16372"/>
    <s v="01 - DISTRITO NACIONAL"/>
    <n v="0"/>
    <n v="39056525"/>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1071352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769528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60 - CREDITO EXTERNO"/>
    <n v="14109"/>
    <s v="32 - SANTO DOMINGO"/>
    <n v="0"/>
    <n v="95817765.840000004"/>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10 - FONDO GENERAL"/>
    <n v="16337"/>
    <s v="09 - ESPAILLAT"/>
    <n v="0"/>
    <n v="10000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60 - CREDITO EXTERNO"/>
    <n v="16337"/>
    <s v="09 - ESPAILLAT"/>
    <n v="0"/>
    <n v="194503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0"/>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7138595.7000000002"/>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21017623.2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46389399.76000000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300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30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r>
  <r>
    <s v="2025"/>
    <x v="0"/>
    <x v="0"/>
    <x v="1"/>
    <x v="9"/>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10 - FONDO GENERAL"/>
    <n v="14720"/>
    <s v="24 - SANCHEZ RAMIREZ"/>
    <n v="0"/>
    <n v="2029013.72"/>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blank)"/>
    <s v="99 - MULTIPROVINCIAL"/>
    <n v="20000"/>
    <n v="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blank)"/>
    <s v="99 - MULTIPROVINCIAL"/>
    <n v="28000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blank)"/>
    <s v="99 - MULTIPROVINCIAL"/>
    <n v="30000000"/>
    <n v="14332499"/>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blank)"/>
    <s v="99 - MULTIPROVINCIAL"/>
    <n v="0"/>
    <n v="3064233.61"/>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blank)"/>
    <s v="99 - MULTIPROVINCIAL"/>
    <n v="3787436114"/>
    <n v="3269293248"/>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blank)"/>
    <s v="99 - MULTIPROVINCIAL"/>
    <n v="2212563886"/>
    <n v="2212563886"/>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blank)"/>
    <s v="99 - MULTIPROVINCIAL"/>
    <n v="13097600000"/>
    <n v="3000000000"/>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blank)"/>
    <s v="99 - MULTIPROVINCIAL"/>
    <n v="3015777500"/>
    <n v="0"/>
  </r>
  <r>
    <s v="2025"/>
    <x v="0"/>
    <x v="0"/>
    <x v="1"/>
    <x v="10"/>
    <s v="2 - Poder Ejecutivo"/>
    <s v="0201 - PRESIDENCIA DE LA REPÚBLICA"/>
    <s v="0001 - SECRETARIADO ADMINISTRATIVO DE LA PRESIDENCIA"/>
    <s v="1 - SERVICIOS  GENERALES"/>
    <s v="1.1 - Administración general"/>
    <s v="1.1.02 - Gestión administrativa, financiera, fiscal, económica y planificación"/>
    <s v="2.5 - TRANSFERENCIAS DE CAPITAL"/>
    <s v="2.5.1 - TRANSFERENCIAS DE CAPITAL AL SECTOR PRIVADO"/>
    <s v="N"/>
    <s v="00 - N/A"/>
    <s v="10 - FONDO GENERAL"/>
    <s v="(blank)"/>
    <s v="99 - MULTIPROVINCIAL"/>
    <n v="0"/>
    <n v="1957483.54"/>
  </r>
  <r>
    <s v="2025"/>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380878034.62"/>
  </r>
  <r>
    <s v="2025"/>
    <x v="0"/>
    <x v="0"/>
    <x v="1"/>
    <x v="10"/>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5 - TRANSFERENCIAS DE CAPITAL"/>
    <s v="2.5.9 - TRANSFERENCIAS DE CAPITAL A OTRAS INSTITUCIONES PÚBLICAS"/>
    <s v="N"/>
    <s v="00 - N/A"/>
    <s v="10 - FONDO GENERAL"/>
    <s v="(blank)"/>
    <s v="99 - MULTIPROVINCIAL"/>
    <n v="0"/>
    <n v="983893.33"/>
  </r>
  <r>
    <s v="2025"/>
    <x v="0"/>
    <x v="0"/>
    <x v="1"/>
    <x v="10"/>
    <s v="2 - Poder Ejecutivo"/>
    <s v="0201 - PRESIDENCIA DE LA REPÚBLICA"/>
    <s v="0001 - SECRETARIADO ADMINISTRATIVO DE LA PRESIDENCIA"/>
    <s v="2 - SERVICIOS ECONÓMICOS"/>
    <s v="2.7 - Comunicaciones"/>
    <s v="2.7.01 - Comunicaciones"/>
    <s v="2.5 - TRANSFERENCIAS DE CAPITAL"/>
    <s v="2.5.4 - TRANSFERENCIAS DE CAPITAL  A EMPRESAS PÚBLICAS NO FINANCIERAS"/>
    <s v="N"/>
    <s v="00 - N/A"/>
    <s v="10 - FONDO GENERAL"/>
    <s v="(blank)"/>
    <s v="99 - MULTIPROVINCIAL"/>
    <n v="0"/>
    <n v="2382364.2999999998"/>
  </r>
  <r>
    <s v="2025"/>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blank)"/>
    <s v="99 - MULTIPROVINCIAL"/>
    <n v="0"/>
    <n v="5293750"/>
  </r>
  <r>
    <s v="2025"/>
    <x v="0"/>
    <x v="0"/>
    <x v="1"/>
    <x v="10"/>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blank)"/>
    <s v="99 - MULTIPROVINCIAL"/>
    <n v="0"/>
    <n v="7314750.9699999997"/>
  </r>
  <r>
    <s v="2025"/>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blank)"/>
    <s v="99 - MULTIPROVINCIAL"/>
    <n v="0"/>
    <n v="123460898.93000001"/>
  </r>
  <r>
    <s v="2025"/>
    <x v="0"/>
    <x v="0"/>
    <x v="1"/>
    <x v="10"/>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blank)"/>
    <s v="99 - MULTIPROVINCIAL"/>
    <n v="0"/>
    <n v="37577520.390000001"/>
  </r>
  <r>
    <s v="2025"/>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blank)"/>
    <s v="99 - MULTIPROVINCIAL"/>
    <n v="0"/>
    <n v="148392010.85000002"/>
  </r>
  <r>
    <s v="2025"/>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blank)"/>
    <s v="99 - MULTIPROVINCIAL"/>
    <n v="0"/>
    <n v="123624820.92"/>
  </r>
  <r>
    <s v="2025"/>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blank)"/>
    <s v="99 - MULTIPROVINCIAL"/>
    <n v="0"/>
    <n v="4450000"/>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315189340.94"/>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9925543008"/>
    <n v="4957701002"/>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blank)"/>
    <s v="99 - MULTIPROVINCIAL"/>
    <n v="100000000"/>
    <n v="0"/>
  </r>
  <r>
    <s v="2025"/>
    <x v="0"/>
    <x v="0"/>
    <x v="1"/>
    <x v="10"/>
    <s v="2 - Poder Ejecutivo"/>
    <s v="0205 - MINISTERIO DE HACIENDA"/>
    <s v="0001 - MINISTERIO DE HACIENDA"/>
    <s v="1 - SERVICIOS  GENERALES"/>
    <s v="1.1 - Administración general"/>
    <s v="1.1.02 - Gestión administrativa, financiera, fiscal, económica y planificación"/>
    <s v="2.5 - TRANSFERENCIAS DE CAPITAL"/>
    <s v="2.5.2 - TRANSFERENCIAS DE CAPITAL AL GOBIERNO GENERAL  NACIONAL"/>
    <s v="N"/>
    <s v="00 - N/A"/>
    <s v="60 - CREDITO EXTERNO"/>
    <s v="(blank)"/>
    <s v="99 - MULTIPROVINCIAL"/>
    <n v="0"/>
    <n v="20654542.789999999"/>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blank)"/>
    <s v="99 - MULTIPROVINCIAL"/>
    <n v="168865940"/>
    <n v="84432970.019999996"/>
  </r>
  <r>
    <s v="2025"/>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blank)"/>
    <s v="99 - MULTIPROVINCIAL"/>
    <n v="0"/>
    <n v="150000000"/>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blank)"/>
    <s v="99 - MULTIPROVINCIAL"/>
    <n v="6262307420"/>
    <n v="2727280790.8500009"/>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blank)"/>
    <s v="99 - MULTIPROVINCIAL"/>
    <n v="3000000000"/>
    <n v="1333333333.3099997"/>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blank)"/>
    <s v="99 - MULTIPROVINCIAL"/>
    <n v="3189945850"/>
    <n v="319341698.06000006"/>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blank)"/>
    <s v="99 - MULTIPROVINCIAL"/>
    <n v="51623900"/>
    <n v="7071959.6899999995"/>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32 - SANTO DOMINGO"/>
    <n v="43235585"/>
    <n v="21617790.479999997"/>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99 - MULTIPROVINCIAL"/>
    <n v="17828148"/>
    <n v="7727295.7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blank)"/>
    <s v="99 - MULTIPROVINCIAL"/>
    <n v="673579969"/>
    <n v="336789984.47999996"/>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blank)"/>
    <s v="99 - MULTIPROVINCIAL"/>
    <n v="2470776"/>
    <n v="274999.98000000004"/>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blank)"/>
    <s v="99 - MULTIPROVINCIAL"/>
    <n v="1634070418"/>
    <n v="817035208.98000014"/>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blank)"/>
    <s v="99 - MULTIPROVINCIAL"/>
    <n v="48269027"/>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blank)"/>
    <s v="99 - MULTIPROVINCIAL"/>
    <n v="123333805"/>
    <n v="62780752.029999971"/>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blank)"/>
    <s v="99 - MULTIPROVINCIAL"/>
    <n v="2082630000"/>
    <n v="0"/>
  </r>
  <r>
    <s v="2025"/>
    <x v="0"/>
    <x v="0"/>
    <x v="1"/>
    <x v="10"/>
    <s v="2 - Poder Ejecutivo"/>
    <s v="0210 - MINISTERIO DE AGRICULTURA"/>
    <s v="0002 - DIRECCION GENERAL DE GANADERIA"/>
    <s v="2 - SERVICIOS ECONÓMICOS"/>
    <s v="2.2 - Agropecuaria, caza, pesca y silvicultura"/>
    <s v="2.2.01 - Agropecuaria"/>
    <s v="2.5 - TRANSFERENCIAS DE CAPITAL"/>
    <s v="2.5.1 - TRANSFERENCIAS DE CAPITAL AL SECTOR PRIVADO"/>
    <s v="N"/>
    <s v="00 - N/A"/>
    <s v="10 - FONDO GENERAL"/>
    <s v="(blank)"/>
    <s v="99 - MULTIPROVINCIAL"/>
    <n v="0"/>
    <n v="0"/>
  </r>
  <r>
    <s v="2025"/>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blank)"/>
    <s v="99 - MULTIPROVINCIAL"/>
    <n v="0"/>
    <n v="4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blank)"/>
    <s v="99 - MULTIPROVINCIAL"/>
    <n v="500000000"/>
    <n v="25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4 - TRANSFERENCIAS DE CAPITAL  A EMPRESAS PÚBLICAS NO FINANCIERAS"/>
    <s v="N"/>
    <s v="00 - N/A"/>
    <s v="10 - FONDO GENERAL"/>
    <s v="(blank)"/>
    <s v="99 - MULTIPROVINCIAL"/>
    <n v="0"/>
    <n v="15000000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blank)"/>
    <s v="99 - MULTIPROVINCIAL"/>
    <n v="1072870000"/>
    <n v="122115589.36999999"/>
  </r>
  <r>
    <s v="2025"/>
    <x v="0"/>
    <x v="0"/>
    <x v="1"/>
    <x v="10"/>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5 - TRANSFERENCIAS DE CAPITAL"/>
    <s v="2.5.1 - TRANSFERENCIAS DE CAPITAL AL SECTOR PRIVADO"/>
    <s v="N"/>
    <s v="00 - N/A"/>
    <s v="20 - FONDOS CON DESTINO ESPECÍFICO"/>
    <s v="(blank)"/>
    <s v="99 - MULTIPROVINCIAL"/>
    <n v="0"/>
    <n v="7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blank)"/>
    <s v="99 - MULTIPROVINCIAL"/>
    <n v="31500000"/>
    <n v="18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blank)"/>
    <s v="99 - MULTIPROVINCIAL"/>
    <n v="500000000"/>
    <n v="250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blank)"/>
    <s v="99 - MULTIPROVINCIAL"/>
    <n v="1748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blank)"/>
    <s v="99 - MULTIPROVINCIAL"/>
    <n v="26000000"/>
    <n v="1300000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blank)"/>
    <s v="99 - MULTIPROVINCIAL"/>
    <n v="20000000"/>
    <n v="10000000.02"/>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blank)"/>
    <s v="99 - MULTIPROVINCIAL"/>
    <n v="2098250"/>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blank)"/>
    <s v="99 - MULTIPROVINCIAL"/>
    <n v="2898200001"/>
    <n v="979400000.01999998"/>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blank)"/>
    <s v="99 - MULTIPROVINCIAL"/>
    <n v="2506335921"/>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blank)"/>
    <s v="99 - MULTIPROVINCIAL"/>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blank)"/>
    <s v="99 - MULTIPROVINCIAL"/>
    <n v="6300000"/>
    <n v="315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blank)"/>
    <s v="99 - MULTIPROVINCIAL"/>
    <n v="7200000"/>
    <n v="36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blank)"/>
    <s v="99 - MULTIPROVINCIAL"/>
    <n v="10000000"/>
    <n v="4999999.9799999995"/>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blank)"/>
    <s v="99 - MULTIPROVINCIAL"/>
    <n v="90000000"/>
    <n v="1000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blank)"/>
    <s v="99 - MULTIPROVINCIAL"/>
    <n v="43200000"/>
    <n v="0"/>
  </r>
  <r>
    <s v="2025"/>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blank)"/>
    <s v="99 - MULTIPROVINCIAL"/>
    <n v="0"/>
    <n v="60910800"/>
  </r>
  <r>
    <s v="2025"/>
    <x v="0"/>
    <x v="0"/>
    <x v="1"/>
    <x v="10"/>
    <s v="2 - Poder Ejecutivo"/>
    <s v="0220 - MINISTERIO DE ECONOMÍA, PLANIFICACIÓN Y DESARROLLO"/>
    <s v="0001 - MINISTERIO DE ECONOMIA, PLANIFICACION Y DESARROLLO"/>
    <s v="4 - SERVICIOS SOCIALES"/>
    <s v="4.1 - Vivienda y servicios comunitarios"/>
    <s v="4.1.02 - Desarrollo comunitario"/>
    <s v="2.5 - TRANSFERENCIAS DE CAPITAL"/>
    <s v="2.5.2 - TRANSFERENCIAS DE CAPITAL AL GOBIERNO GENERAL  NACIONAL"/>
    <s v="N"/>
    <s v="00 - N/A"/>
    <s v="10 - FONDO GENERAL"/>
    <s v="(blank)"/>
    <s v="99 - MULTIPROVINCIAL"/>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blank)"/>
    <s v="99 - MULTIPROVINCIAL"/>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blank)"/>
    <s v="99 - MULTIPROVINCIAL"/>
    <n v="1500000000"/>
    <n v="150000000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blank)"/>
    <s v="99 - MULTIPROVINCIAL"/>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blank)"/>
    <s v="99 - MULTIPROVINCIAL"/>
    <n v="1446284275"/>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blank)"/>
    <s v="00 - NO CLASIFICADO"/>
    <n v="835789266"/>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blank)"/>
    <s v="00 - NO CLASIFICADO"/>
    <n v="4281932616"/>
    <n v="225782100"/>
  </r>
  <r>
    <s v="2025"/>
    <x v="0"/>
    <x v="1"/>
    <x v="2"/>
    <x v="13"/>
    <s v="2 - Poder Ejecutivo"/>
    <s v="0209 - MINISTERIO DE TRABAJO"/>
    <s v="0001 - MINISTERIO DE TRABAJO"/>
    <s v="0 - N/A"/>
    <s v="0.0 - N/A"/>
    <s v="0.0.00 - N/A"/>
    <s v="4.2 - Disminución de pasivos"/>
    <s v="4.2.1 - Disminución de pasivos corrientes"/>
    <s v="N"/>
    <s v="00 - N/A"/>
    <s v="90 - FONDOS DE TERCEROS"/>
    <s v="(blank)"/>
    <s v="99 - MULTIPROVINCIAL"/>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blank)"/>
    <s v="00 - NO CLASIFICADO"/>
    <n v="10000000000"/>
    <n v="62542456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blank)"/>
    <s v="00 - NO CLASIFICADO"/>
    <n v="79502788653"/>
    <n v="52265082515.420021"/>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blank)"/>
    <s v="00 - NO CLASIFICADO"/>
    <n v="7533865908"/>
    <n v="1502948900.8199999"/>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blank)"/>
    <s v="00 - NO CLASIFICADO"/>
    <n v="5966134092"/>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blank)"/>
    <s v="99 - MULTIPROVINCIAL"/>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blank)"/>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1 - REMUNERACIONES"/>
    <s v="N"/>
    <s v="00 - N/A"/>
    <s v="10 - FONDO GENERAL"/>
    <s v="(blank)"/>
    <s v="99 - MULTIPROVINCIAL"/>
    <n v="218611202"/>
    <n v="89387646.2400000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2 - SOBRESUELDOS"/>
    <s v="N"/>
    <s v="00 - N/A"/>
    <s v="10 - FONDO GENERAL"/>
    <s v="(blank)"/>
    <s v="99 - MULTIPROVINCIAL"/>
    <n v="38555254"/>
    <n v="10757847.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000000"/>
    <n v="64322.97"/>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9159169"/>
    <n v="17884489.05000000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1 - SERVICIOS BÁSICOS"/>
    <s v="N"/>
    <s v="00 - N/A"/>
    <s v="10 - FONDO GENERAL"/>
    <s v="(blank)"/>
    <s v="99 - MULTIPROVINCIAL"/>
    <n v="20258564"/>
    <n v="9642732.0599999987"/>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5900000"/>
    <n v="4166389.6799999997"/>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160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3 - VIÁTICOS"/>
    <s v="N"/>
    <s v="00 - N/A"/>
    <s v="30 - FONDOS PROPIOS"/>
    <s v="(blank)"/>
    <s v="99 - MULTIPROVINCIAL"/>
    <n v="6497943"/>
    <n v="4293314.6100000003"/>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3 - VIÁTICOS"/>
    <s v="N"/>
    <s v="00 - N/A"/>
    <s v="70 - DONACION EXTERNA"/>
    <s v="(blank)"/>
    <s v="99 - MULTIPROVINCIAL"/>
    <n v="0"/>
    <n v="443992.13"/>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10 - FONDO GENERAL"/>
    <s v="(blank)"/>
    <s v="99 - MULTIPROVINCIAL"/>
    <n v="2562092"/>
    <n v="1122155.470000000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30 - FONDOS PROPIOS"/>
    <s v="(blank)"/>
    <s v="99 - MULTIPROVINCIAL"/>
    <n v="711175"/>
    <n v="134120.4500000000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10 - FONDO GENERAL"/>
    <s v="(blank)"/>
    <s v="99 - MULTIPROVINCIAL"/>
    <n v="17276000"/>
    <n v="4123845.4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30 - FONDOS PROPIOS"/>
    <s v="(blank)"/>
    <s v="99 - MULTIPROVINCIAL"/>
    <n v="1580000"/>
    <n v="26079.4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70 - DONACION EXTERNA"/>
    <s v="(blank)"/>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6 - SEGUROS"/>
    <s v="N"/>
    <s v="00 - N/A"/>
    <s v="10 - FONDO GENERAL"/>
    <s v="(blank)"/>
    <s v="99 - MULTIPROVINCIAL"/>
    <n v="25476000"/>
    <n v="10057973.5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0391186"/>
    <n v="4408393.490000001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26552711"/>
    <n v="8458964.9299999997"/>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363537"/>
    <n v="6094415.1899999976"/>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8480000"/>
    <n v="3197481.2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1330648.2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5322047"/>
    <n v="6259514.9299999997"/>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3808003"/>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36875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743179"/>
    <n v="338636.6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0000"/>
    <n v="2847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10 - FONDO GENERAL"/>
    <s v="(blank)"/>
    <s v="99 - MULTIPROVINCIAL"/>
    <n v="1136500"/>
    <n v="347911.1999999999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30 - FONDOS PROPIOS"/>
    <s v="(blank)"/>
    <s v="99 - MULTIPROVINCIAL"/>
    <n v="3337956"/>
    <n v="54832.4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10 - FONDO GENERAL"/>
    <s v="(blank)"/>
    <s v="99 - MULTIPROVINCIAL"/>
    <n v="892044"/>
    <n v="127931.07"/>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30 - FONDOS PROPIOS"/>
    <s v="(blank)"/>
    <s v="99 - MULTIPROVINCIAL"/>
    <n v="140000"/>
    <n v="292662.77"/>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5 - CUERO, CAUCHO Y PLÁSTICO"/>
    <s v="N"/>
    <s v="00 - N/A"/>
    <s v="10 - FONDO GENERAL"/>
    <s v="(blank)"/>
    <s v="99 - MULTIPROVINCIAL"/>
    <n v="1103084"/>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62200"/>
    <n v="34471.56"/>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776463"/>
    <n v="266949.0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11509847"/>
    <n v="4264433.650000000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10 - FONDO GENERAL"/>
    <s v="(blank)"/>
    <s v="99 - MULTIPROVINCIAL"/>
    <n v="3194586"/>
    <n v="1311900.349999999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30 - FONDOS PROPIOS"/>
    <s v="(blank)"/>
    <s v="99 - MULTIPROVINCIAL"/>
    <n v="1613038"/>
    <n v="1026048.82"/>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7418"/>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2 - CONTRATACIÓN DE SERVICIOS"/>
    <s v="2.2.3 - VIÁTICOS"/>
    <s v="N"/>
    <s v="00 - N/A"/>
    <s v="10 - FONDO GENERAL"/>
    <s v="(blank)"/>
    <s v="99 - MULTIPROVINCIAL"/>
    <n v="550000"/>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70000"/>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3 - MATERIALES Y SUMINISTROS"/>
    <s v="2.3.9 - PRODUCTOS Y ÚTILES VARIOS"/>
    <s v="N"/>
    <s v="00 - N/A"/>
    <s v="10 - FONDO GENERAL"/>
    <s v="(blank)"/>
    <s v="99 - MULTIPROVINCIAL"/>
    <n v="55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1 - REMUNERACIONES"/>
    <s v="N"/>
    <s v="00 - N/A"/>
    <s v="10 - FONDO GENERAL"/>
    <s v="(blank)"/>
    <s v="99 - MULTIPROVINCIAL"/>
    <n v="38877632"/>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2 - SOBRESUELDOS"/>
    <s v="N"/>
    <s v="00 - N/A"/>
    <s v="10 - FONDO GENERAL"/>
    <s v="(blank)"/>
    <s v="99 - MULTIPROVINCIAL"/>
    <n v="23954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5 - CONTRIBUCIONES A LA SEGURIDAD SOCIAL"/>
    <s v="N"/>
    <s v="00 - N/A"/>
    <s v="10 - FONDO GENERAL"/>
    <s v="(blank)"/>
    <s v="99 - MULTIPROVINCIAL"/>
    <n v="5573718"/>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1 - SERVICIOS BÁSICOS"/>
    <s v="N"/>
    <s v="00 - N/A"/>
    <s v="10 - FONDO GENERAL"/>
    <s v="(blank)"/>
    <s v="99 - MULTIPROVINCIAL"/>
    <n v="29282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2 - PUBLICIDAD, IMPRESIÓN Y ENCUADERNACIÓN"/>
    <s v="N"/>
    <s v="00 - N/A"/>
    <s v="10 - FONDO GENERAL"/>
    <s v="(blank)"/>
    <s v="99 - MULTIPROVINCIAL"/>
    <n v="2355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3 - VIÁTICOS"/>
    <s v="N"/>
    <s v="00 - N/A"/>
    <s v="10 - FONDO GENERAL"/>
    <s v="(blank)"/>
    <s v="99 - MULTIPROVINCIAL"/>
    <n v="55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4 - TRANSPORTE Y ALMACENAJE"/>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5 - ALQUILERES Y RENTAS"/>
    <s v="N"/>
    <s v="00 - N/A"/>
    <s v="10 - FONDO GENERAL"/>
    <s v="(blank)"/>
    <s v="99 - MULTIPROVINCIAL"/>
    <n v="1182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6 - SEGUROS"/>
    <s v="N"/>
    <s v="00 - N/A"/>
    <s v="10 - FONDO GENERAL"/>
    <s v="(blank)"/>
    <s v="99 - MULTIPROVINCIAL"/>
    <n v="25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295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8 - OTROS SERVICIOS NO INCLUIDOS EN CONCEPTOS ANTERIORES"/>
    <s v="N"/>
    <s v="00 - N/A"/>
    <s v="10 - FONDO GENERAL"/>
    <s v="(blank)"/>
    <s v="99 - MULTIPROVINCIAL"/>
    <n v="31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9 - OTRAS CONTRATACIONES DE SERVICIOS"/>
    <s v="N"/>
    <s v="00 - N/A"/>
    <s v="10 - FONDO GENERAL"/>
    <s v="(blank)"/>
    <s v="99 - MULTIPROVINCIAL"/>
    <n v="14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1 - ALIMENTOS Y PRODUCTOS AGROFORESTALES"/>
    <s v="N"/>
    <s v="00 - N/A"/>
    <s v="10 - FONDO GENERAL"/>
    <s v="(blank)"/>
    <s v="99 - MULTIPROVINCIAL"/>
    <n v="19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2 - TEXTILES Y VESTUARIOS"/>
    <s v="N"/>
    <s v="00 - N/A"/>
    <s v="10 - FONDO GENERAL"/>
    <s v="(blank)"/>
    <s v="99 - MULTIPROVINCIAL"/>
    <n v="919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3 - PAPEL, CARTÓN E IMPRESOS"/>
    <s v="N"/>
    <s v="00 - N/A"/>
    <s v="10 - FONDO GENERAL"/>
    <s v="(blank)"/>
    <s v="99 - MULTIPROVINCIAL"/>
    <n v="182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5 - CUERO, CAUCHO Y PLÁSTICO"/>
    <s v="N"/>
    <s v="00 - N/A"/>
    <s v="10 - FONDO GENERAL"/>
    <s v="(blank)"/>
    <s v="99 - MULTIPROVINCIAL"/>
    <n v="53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6 - PRODUCTOS DE MINERALES, METÁLICOS Y NO METÁLICOS"/>
    <s v="N"/>
    <s v="00 - N/A"/>
    <s v="10 - FONDO GENERAL"/>
    <s v="(blank)"/>
    <s v="99 - MULTIPROVINCIAL"/>
    <n v="1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7 - COMBUSTIBLES, LUBRICANTES, PRODUCTOS QUÍMICOS Y CONEXOS"/>
    <s v="N"/>
    <s v="00 - N/A"/>
    <s v="10 - FONDO GENERAL"/>
    <s v="(blank)"/>
    <s v="99 - MULTIPROVINCIAL"/>
    <n v="1098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9 - PRODUCTOS Y ÚTILES VARIOS"/>
    <s v="N"/>
    <s v="00 - N/A"/>
    <s v="10 - FONDO GENERAL"/>
    <s v="(blank)"/>
    <s v="99 - MULTIPROVINCIAL"/>
    <n v="345493"/>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1255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5 - ALQUILERES Y RENTA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18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52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2 - TEXTILES Y VESTUARIOS"/>
    <s v="N"/>
    <s v="00 - N/A"/>
    <s v="10 - FONDO GENERAL"/>
    <s v="(blank)"/>
    <s v="99 - MULTIPROVINCIAL"/>
    <n v="4035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3 - PAPEL, CARTÓN E IMPRESO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5 - CUERO, CAUCHO Y PLÁSTICO"/>
    <s v="N"/>
    <s v="00 - N/A"/>
    <s v="10 - FONDO GENERAL"/>
    <s v="(blank)"/>
    <s v="99 - MULTIPROVINCIAL"/>
    <n v="1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5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9 - PRODUCTOS Y ÚTILES VARIOS"/>
    <s v="N"/>
    <s v="00 - N/A"/>
    <s v="10 - FONDO GENERAL"/>
    <s v="(blank)"/>
    <s v="99 - MULTIPROVINCIAL"/>
    <n v="3718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1 - REMUNERACIONES"/>
    <s v="N"/>
    <s v="00 - N/A"/>
    <s v="30 - FONDOS PROPIOS"/>
    <s v="(blank)"/>
    <s v="99 - MULTIPROVINCIAL"/>
    <n v="4805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2 - SOBRESUELDOS"/>
    <s v="N"/>
    <s v="00 - N/A"/>
    <s v="30 - FONDOS PROPIOS"/>
    <s v="(blank)"/>
    <s v="99 - MULTIPROVINCIAL"/>
    <n v="16045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3 - DIETAS Y GASTOS DE REPRESENTACIÓN"/>
    <s v="N"/>
    <s v="00 - N/A"/>
    <s v="30 - FONDOS PROPIOS"/>
    <s v="(blank)"/>
    <s v="99 - MULTIPROVINCIAL"/>
    <n v="186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4 - GRATIFICACIONES Y BONIFICACIONES"/>
    <s v="N"/>
    <s v="00 - N/A"/>
    <s v="30 - FONDOS PROPIOS"/>
    <s v="(blank)"/>
    <s v="99 - MULTIPROVINCIAL"/>
    <n v="675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5 - CONTRIBUCIONES A LA SEGURIDAD SOCIAL"/>
    <s v="N"/>
    <s v="00 - N/A"/>
    <s v="30 - FONDOS PROPIOS"/>
    <s v="(blank)"/>
    <s v="99 - MULTIPROVINCIAL"/>
    <n v="780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1 - SERVICIOS BÁSICOS"/>
    <s v="N"/>
    <s v="00 - N/A"/>
    <s v="30 - FONDOS PROPIOS"/>
    <s v="(blank)"/>
    <s v="99 - MULTIPROVINCIAL"/>
    <n v="152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2 - PUBLICIDAD, IMPRESIÓN Y ENCUADERNACIÓN"/>
    <s v="N"/>
    <s v="00 - N/A"/>
    <s v="30 - FONDOS PROPIOS"/>
    <s v="(blank)"/>
    <s v="99 - MULTIPROVINCIAL"/>
    <n v="470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3 - VIÁTICOS"/>
    <s v="N"/>
    <s v="00 - N/A"/>
    <s v="30 - FONDOS PROPIOS"/>
    <s v="(blank)"/>
    <s v="99 - MULTIPROVINCIAL"/>
    <n v="125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4 - TRANSPORTE Y ALMACENAJE"/>
    <s v="N"/>
    <s v="00 - N/A"/>
    <s v="30 - FONDOS PROPIOS"/>
    <s v="(blank)"/>
    <s v="99 - MULTIPROVINCIAL"/>
    <n v="645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5 - ALQUILERES Y RENTAS"/>
    <s v="N"/>
    <s v="00 - N/A"/>
    <s v="30 - FONDOS PROPIOS"/>
    <s v="(blank)"/>
    <s v="99 - MULTIPROVINCIAL"/>
    <n v="162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6 - SEGUROS"/>
    <s v="N"/>
    <s v="00 - N/A"/>
    <s v="30 - FONDOS PROPIOS"/>
    <s v="(blank)"/>
    <s v="99 - MULTIPROVINCIAL"/>
    <n v="205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7 - SERVICIOS DE CONSERVACIÓN, REPARACIONES MENORES E INSTALACIONES TEMPORALES"/>
    <s v="N"/>
    <s v="00 - N/A"/>
    <s v="30 - FONDOS PROPIOS"/>
    <s v="(blank)"/>
    <s v="99 - MULTIPROVINCIAL"/>
    <n v="1782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8 - OTROS SERVICIOS NO INCLUIDOS EN CONCEPTOS ANTERIORES"/>
    <s v="N"/>
    <s v="00 - N/A"/>
    <s v="30 - FONDOS PROPIOS"/>
    <s v="(blank)"/>
    <s v="99 - MULTIPROVINCIAL"/>
    <n v="18621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9 - OTRAS CONTRATACIONES DE SERVICIOS"/>
    <s v="N"/>
    <s v="00 - N/A"/>
    <s v="30 - FONDOS PROPIOS"/>
    <s v="(blank)"/>
    <s v="99 - MULTIPROVINCIAL"/>
    <n v="254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1 - ALIMENTOS Y PRODUCTOS AGROFORESTALES"/>
    <s v="N"/>
    <s v="00 - N/A"/>
    <s v="30 - FONDOS PROPIOS"/>
    <s v="(blank)"/>
    <s v="99 - MULTIPROVINCIAL"/>
    <n v="212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2 - TEXTILES Y VESTUARIOS"/>
    <s v="N"/>
    <s v="00 - N/A"/>
    <s v="30 - FONDOS PROPIOS"/>
    <s v="(blank)"/>
    <s v="99 - MULTIPROVINCIAL"/>
    <n v="9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3 - PAPEL, CARTÓN E IMPRESOS"/>
    <s v="N"/>
    <s v="00 - N/A"/>
    <s v="30 - FONDOS PROPIOS"/>
    <s v="(blank)"/>
    <s v="99 - MULTIPROVINCIAL"/>
    <n v="1685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4 - PRODUCTOS FARMACÉUTICOS"/>
    <s v="N"/>
    <s v="00 - N/A"/>
    <s v="30 - FONDOS PROPIOS"/>
    <s v="(blank)"/>
    <s v="99 - MULTIPROVINCIAL"/>
    <n v="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5 - CUERO, CAUCHO Y PLÁSTICO"/>
    <s v="N"/>
    <s v="00 - N/A"/>
    <s v="30 - FONDOS PROPIOS"/>
    <s v="(blank)"/>
    <s v="99 - MULTIPROVINCIAL"/>
    <n v="55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6 - PRODUCTOS DE MINERALES, METÁLICOS Y NO METÁLICOS"/>
    <s v="N"/>
    <s v="00 - N/A"/>
    <s v="30 - FONDOS PROPIOS"/>
    <s v="(blank)"/>
    <s v="99 - MULTIPROVINCIAL"/>
    <n v="20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7 - COMBUSTIBLES, LUBRICANTES, PRODUCTOS QUÍMICOS Y CONEXOS"/>
    <s v="N"/>
    <s v="00 - N/A"/>
    <s v="30 - FONDOS PROPIOS"/>
    <s v="(blank)"/>
    <s v="99 - MULTIPROVINCIAL"/>
    <n v="1418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9 - PRODUCTOS Y ÚTILES VARIOS"/>
    <s v="N"/>
    <s v="00 - N/A"/>
    <s v="30 - FONDOS PROPIOS"/>
    <s v="(blank)"/>
    <s v="99 - MULTIPROVINCIAL"/>
    <n v="600000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1 - REMUNERACIONES"/>
    <s v="N"/>
    <s v="00 - N/A"/>
    <s v="10 - FONDO GENERAL"/>
    <s v="(blank)"/>
    <s v="99 - MULTIPROVINCIAL"/>
    <n v="120604074"/>
    <n v="52376415.329999998"/>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2 - SOBRESUELDOS"/>
    <s v="N"/>
    <s v="00 - N/A"/>
    <s v="10 - FONDO GENERAL"/>
    <s v="(blank)"/>
    <s v="99 - MULTIPROVINCIAL"/>
    <n v="30586041"/>
    <n v="12132748.459999999"/>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2 - SOBRESUELD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3 - DIETAS Y GASTOS DE REPRESENTACIÓN"/>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4 - GRATIFICACIONES Y BONIFICACIONE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5 - CONTRIBUCIONES A LA SEGURIDAD SOCIAL"/>
    <s v="N"/>
    <s v="00 - N/A"/>
    <s v="10 - FONDO GENERAL"/>
    <s v="(blank)"/>
    <s v="99 - MULTIPROVINCIAL"/>
    <n v="16597617"/>
    <n v="8001938.4799999986"/>
  </r>
  <r>
    <s v="2025"/>
    <x v="1"/>
    <x v="0"/>
    <x v="0"/>
    <x v="0"/>
    <s v="9 - N/A - Instituciones públicas descentralizadas y autónomas no financieras"/>
    <s v="5109 - DEFENSA CIVIL"/>
    <s v="0001 - DEFENSA CIVIL"/>
    <s v="3 - PROTECCIÓN DEL MEDIO AMBIENTE"/>
    <s v="3.3 - Cambio Climático"/>
    <s v="3.3.01 - Mixtos"/>
    <s v="2.2 - CONTRATACIÓN DE SERVICIOS"/>
    <s v="2.2.1 - SERVICIOS BÁSICOS"/>
    <s v="N"/>
    <s v="00 - N/A"/>
    <s v="10 - FONDO GENERAL"/>
    <s v="(blank)"/>
    <s v="99 - MULTIPROVINCIAL"/>
    <n v="15750000"/>
    <n v="8741587.0300000012"/>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10 - FONDO GENERAL"/>
    <s v="(blank)"/>
    <s v="99 - MULTIPROVINCIAL"/>
    <n v="400000"/>
    <n v="398899"/>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30 - FONDOS PROPIOS"/>
    <s v="(blank)"/>
    <s v="99 - MULTIPROVINCIAL"/>
    <n v="0"/>
    <n v="261299.20000000001"/>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70 - DONACION EXTERNA"/>
    <s v="(blank)"/>
    <s v="99 - MULTIPROVINCIAL"/>
    <n v="0"/>
    <n v="30208"/>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10 - FONDO GENERAL"/>
    <s v="(blank)"/>
    <s v="99 - MULTIPROVINCIAL"/>
    <n v="500000"/>
    <n v="7780433.5599999996"/>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30 - FONDOS PROPIOS"/>
    <s v="(blank)"/>
    <s v="99 - MULTIPROVINCIAL"/>
    <n v="0"/>
    <n v="2743394.38"/>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70 - DONACION EXTERNA"/>
    <s v="(blank)"/>
    <s v="99 - MULTIPROVINCIAL"/>
    <n v="0"/>
    <n v="369900"/>
  </r>
  <r>
    <s v="2025"/>
    <x v="1"/>
    <x v="0"/>
    <x v="0"/>
    <x v="0"/>
    <s v="9 - N/A - Instituciones públicas descentralizadas y autónomas no financieras"/>
    <s v="5109 - DEFENSA CIVIL"/>
    <s v="0001 - DEFENSA CIVIL"/>
    <s v="3 - PROTECCIÓN DEL MEDIO AMBIENTE"/>
    <s v="3.3 - Cambio Climático"/>
    <s v="3.3.01 - Mixtos"/>
    <s v="2.2 - CONTRATACIÓN DE SERVICIOS"/>
    <s v="2.2.4 - TRANSPORTE Y ALMACENAJE"/>
    <s v="N"/>
    <s v="00 - N/A"/>
    <s v="10 - FONDO GENERAL"/>
    <s v="(blank)"/>
    <s v="99 - MULTIPROVINCIAL"/>
    <n v="30000"/>
    <n v="7726.7"/>
  </r>
  <r>
    <s v="2025"/>
    <x v="1"/>
    <x v="0"/>
    <x v="0"/>
    <x v="0"/>
    <s v="9 - N/A - Instituciones públicas descentralizadas y autónomas no financieras"/>
    <s v="5109 - DEFENSA CIVIL"/>
    <s v="0001 - DEFENSA CIVIL"/>
    <s v="3 - PROTECCIÓN DEL MEDIO AMBIENTE"/>
    <s v="3.3 - Cambio Climático"/>
    <s v="3.3.01 - Mixtos"/>
    <s v="2.2 - CONTRATACIÓN DE SERVICIOS"/>
    <s v="2.2.4 - TRANSPORTE Y ALMACENAJE"/>
    <s v="N"/>
    <s v="00 - N/A"/>
    <s v="30 - FONDOS PROPIOS"/>
    <s v="(blank)"/>
    <s v="99 - MULTIPROVINCIAL"/>
    <n v="0"/>
    <n v="49383.93"/>
  </r>
  <r>
    <s v="2025"/>
    <x v="1"/>
    <x v="0"/>
    <x v="0"/>
    <x v="0"/>
    <s v="9 - N/A - Instituciones públicas descentralizadas y autónomas no financieras"/>
    <s v="5109 - DEFENSA CIVIL"/>
    <s v="0001 - DEFENSA CIVIL"/>
    <s v="3 - PROTECCIÓN DEL MEDIO AMBIENTE"/>
    <s v="3.3 - Cambio Climático"/>
    <s v="3.3.01 - Mixtos"/>
    <s v="2.2 - CONTRATACIÓN DE SERVICIOS"/>
    <s v="2.2.5 - ALQUILERES Y RENTAS"/>
    <s v="N"/>
    <s v="00 - N/A"/>
    <s v="10 - FONDO GENERAL"/>
    <s v="(blank)"/>
    <s v="99 - MULTIPROVINCIAL"/>
    <n v="2350000"/>
    <n v="81980"/>
  </r>
  <r>
    <s v="2025"/>
    <x v="1"/>
    <x v="0"/>
    <x v="0"/>
    <x v="0"/>
    <s v="9 - N/A - Instituciones públicas descentralizadas y autónomas no financieras"/>
    <s v="5109 - DEFENSA CIVIL"/>
    <s v="0001 - DEFENSA CIVIL"/>
    <s v="3 - PROTECCIÓN DEL MEDIO AMBIENTE"/>
    <s v="3.3 - Cambio Climático"/>
    <s v="3.3.01 - Mixtos"/>
    <s v="2.2 - CONTRATACIÓN DE SERVICIOS"/>
    <s v="2.2.5 - ALQUILERES Y RENTAS"/>
    <s v="N"/>
    <s v="00 - N/A"/>
    <s v="30 - FONDOS PROPIOS"/>
    <s v="(blank)"/>
    <s v="99 - MULTIPROVINCIAL"/>
    <n v="0"/>
    <n v="387678.71999999997"/>
  </r>
  <r>
    <s v="2025"/>
    <x v="1"/>
    <x v="0"/>
    <x v="0"/>
    <x v="0"/>
    <s v="9 - N/A - Instituciones públicas descentralizadas y autónomas no financieras"/>
    <s v="5109 - DEFENSA CIVIL"/>
    <s v="0001 - DEFENSA CIVIL"/>
    <s v="3 - PROTECCIÓN DEL MEDIO AMBIENTE"/>
    <s v="3.3 - Cambio Climático"/>
    <s v="3.3.01 - Mixtos"/>
    <s v="2.2 - CONTRATACIÓN DE SERVICIOS"/>
    <s v="2.2.6 - SEGUROS"/>
    <s v="N"/>
    <s v="00 - N/A"/>
    <s v="10 - FONDO GENERAL"/>
    <s v="(blank)"/>
    <s v="99 - MULTIPROVINCIAL"/>
    <n v="6000000"/>
    <n v="6458011.4200000009"/>
  </r>
  <r>
    <s v="2025"/>
    <x v="1"/>
    <x v="0"/>
    <x v="0"/>
    <x v="0"/>
    <s v="9 - N/A - Instituciones públicas descentralizadas y autónomas no financieras"/>
    <s v="5109 - DEFENSA CIVIL"/>
    <s v="0001 - DEFENSA CIVIL"/>
    <s v="3 - PROTECCIÓN DEL MEDIO AMBIENTE"/>
    <s v="3.3 - Cambio Climático"/>
    <s v="3.3.01 - Mixtos"/>
    <s v="2.2 - CONTRATACIÓN DE SERVICIOS"/>
    <s v="2.2.7 - SERVICIOS DE CONSERVACIÓN, REPARACIONES MENORES E INSTALACIONES TEMPORALES"/>
    <s v="N"/>
    <s v="00 - N/A"/>
    <s v="10 - FONDO GENERAL"/>
    <s v="(blank)"/>
    <s v="99 - MULTIPROVINCIAL"/>
    <n v="1250000"/>
    <n v="1250618.3999999999"/>
  </r>
  <r>
    <s v="2025"/>
    <x v="1"/>
    <x v="0"/>
    <x v="0"/>
    <x v="0"/>
    <s v="9 - N/A - Instituciones públicas descentralizadas y autónomas no financieras"/>
    <s v="5109 - DEFENSA CIVIL"/>
    <s v="0001 - DEFENSA CIVIL"/>
    <s v="3 - PROTECCIÓN DEL MEDIO AMBIENTE"/>
    <s v="3.3 - Cambio Climático"/>
    <s v="3.3.01 - Mixtos"/>
    <s v="2.2 - CONTRATACIÓN DE SERVICIOS"/>
    <s v="2.2.7 - SERVICIOS DE CONSERVACIÓN, REPARACIONES MENORES E INSTALACIONES TEMPORALES"/>
    <s v="N"/>
    <s v="00 - N/A"/>
    <s v="30 - FONDOS PROPIOS"/>
    <s v="(blank)"/>
    <s v="99 - MULTIPROVINCIAL"/>
    <n v="0"/>
    <n v="538665.86"/>
  </r>
  <r>
    <s v="2025"/>
    <x v="1"/>
    <x v="0"/>
    <x v="0"/>
    <x v="0"/>
    <s v="9 - N/A - Instituciones públicas descentralizadas y autónomas no financieras"/>
    <s v="5109 - DEFENSA CIVIL"/>
    <s v="0001 - DEFENSA CIVIL"/>
    <s v="3 - PROTECCIÓN DEL MEDIO AMBIENTE"/>
    <s v="3.3 - Cambio Climático"/>
    <s v="3.3.01 - Mixtos"/>
    <s v="2.2 - CONTRATACIÓN DE SERVICIOS"/>
    <s v="2.2.8 - OTROS SERVICIOS NO INCLUIDOS EN CONCEPTOS ANTERIORES"/>
    <s v="N"/>
    <s v="00 - N/A"/>
    <s v="10 - FONDO GENERAL"/>
    <s v="(blank)"/>
    <s v="99 - MULTIPROVINCIAL"/>
    <n v="1145000"/>
    <n v="495215"/>
  </r>
  <r>
    <s v="2025"/>
    <x v="1"/>
    <x v="0"/>
    <x v="0"/>
    <x v="0"/>
    <s v="9 - N/A - Instituciones públicas descentralizadas y autónomas no financieras"/>
    <s v="5109 - DEFENSA CIVIL"/>
    <s v="0001 - DEFENSA CIVIL"/>
    <s v="3 - PROTECCIÓN DEL MEDIO AMBIENTE"/>
    <s v="3.3 - Cambio Climático"/>
    <s v="3.3.01 - Mixtos"/>
    <s v="2.2 - CONTRATACIÓN DE SERVICIOS"/>
    <s v="2.2.8 - OTROS SERVICIOS NO INCLUIDOS EN CONCEPTOS ANTERIORES"/>
    <s v="N"/>
    <s v="00 - N/A"/>
    <s v="70 - DONACION EXTERNA"/>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10 - FONDO GENERAL"/>
    <s v="(blank)"/>
    <s v="99 - MULTIPROVINCIAL"/>
    <n v="700000"/>
    <n v="549320.5"/>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30 - FONDOS PROPIOS"/>
    <s v="(blank)"/>
    <s v="99 - MULTIPROVINCIAL"/>
    <n v="0"/>
    <n v="272621.3"/>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70 - DONACION EXTERNA"/>
    <s v="(blank)"/>
    <s v="99 - MULTIPROVINCIAL"/>
    <n v="0"/>
    <n v="215940"/>
  </r>
  <r>
    <s v="2025"/>
    <x v="1"/>
    <x v="0"/>
    <x v="0"/>
    <x v="0"/>
    <s v="9 - N/A - Instituciones públicas descentralizadas y autónomas no financieras"/>
    <s v="5109 - DEFENSA CIVIL"/>
    <s v="0001 - DEFENSA CIVIL"/>
    <s v="3 - PROTECCIÓN DEL MEDIO AMBIENTE"/>
    <s v="3.3 - Cambio Climático"/>
    <s v="3.3.01 - Mixtos"/>
    <s v="2.3 - MATERIALES Y SUMINISTROS"/>
    <s v="2.3.1 - ALIMENTOS Y PRODUCTOS AGROFORESTALES"/>
    <s v="N"/>
    <s v="00 - N/A"/>
    <s v="10 - FONDO GENERAL"/>
    <s v="(blank)"/>
    <s v="99 - MULTIPROVINCIAL"/>
    <n v="6400000"/>
    <n v="3368877.72"/>
  </r>
  <r>
    <s v="2025"/>
    <x v="1"/>
    <x v="0"/>
    <x v="0"/>
    <x v="0"/>
    <s v="9 - N/A - Instituciones públicas descentralizadas y autónomas no financieras"/>
    <s v="5109 - DEFENSA CIVIL"/>
    <s v="0001 - DEFENSA CIVIL"/>
    <s v="3 - PROTECCIÓN DEL MEDIO AMBIENTE"/>
    <s v="3.3 - Cambio Climático"/>
    <s v="3.3.01 - Mixtos"/>
    <s v="2.3 - MATERIALES Y SUMINISTROS"/>
    <s v="2.3.1 - ALIMENTOS Y PRODUCTOS AGROFORESTALES"/>
    <s v="N"/>
    <s v="00 - N/A"/>
    <s v="30 - FONDOS PROPIOS"/>
    <s v="(blank)"/>
    <s v="99 - MULTIPROVINCIAL"/>
    <n v="0"/>
    <n v="1480924.5"/>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10 - FONDO GENERAL"/>
    <s v="(blank)"/>
    <s v="99 - MULTIPROVINCIAL"/>
    <n v="650000"/>
    <n v="389341"/>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30 - FONDOS PROPIOS"/>
    <s v="(blank)"/>
    <s v="99 - MULTIPROVINCIAL"/>
    <n v="0"/>
    <n v="74163"/>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70 - DONACION EXTERNA"/>
    <s v="(blank)"/>
    <s v="99 - MULTIPROVINCIAL"/>
    <n v="0"/>
    <n v="304534.40000000002"/>
  </r>
  <r>
    <s v="2025"/>
    <x v="1"/>
    <x v="0"/>
    <x v="0"/>
    <x v="0"/>
    <s v="9 - N/A - Instituciones públicas descentralizadas y autónomas no financieras"/>
    <s v="5109 - DEFENSA CIVIL"/>
    <s v="0001 - DEFENSA CIVIL"/>
    <s v="3 - PROTECCIÓN DEL MEDIO AMBIENTE"/>
    <s v="3.3 - Cambio Climático"/>
    <s v="3.3.01 - Mixtos"/>
    <s v="2.3 - MATERIALES Y SUMINISTROS"/>
    <s v="2.3.3 - PAPEL, CARTÓN E IMPRESOS"/>
    <s v="N"/>
    <s v="00 - N/A"/>
    <s v="10 - FONDO GENERAL"/>
    <s v="(blank)"/>
    <s v="99 - MULTIPROVINCIAL"/>
    <n v="650000"/>
    <n v="663817.26"/>
  </r>
  <r>
    <s v="2025"/>
    <x v="1"/>
    <x v="0"/>
    <x v="0"/>
    <x v="0"/>
    <s v="9 - N/A - Instituciones públicas descentralizadas y autónomas no financieras"/>
    <s v="5109 - DEFENSA CIVIL"/>
    <s v="0001 - DEFENSA CIVIL"/>
    <s v="3 - PROTECCIÓN DEL MEDIO AMBIENTE"/>
    <s v="3.3 - Cambio Climático"/>
    <s v="3.3.01 - Mixtos"/>
    <s v="2.3 - MATERIALES Y SUMINISTROS"/>
    <s v="2.3.3 - PAPEL, CARTÓN E IMPRES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4 - PRODUCTOS FARMACÉUTICOS"/>
    <s v="N"/>
    <s v="00 - N/A"/>
    <s v="10 - FONDO GENERAL"/>
    <s v="(blank)"/>
    <s v="99 - MULTIPROVINCIAL"/>
    <n v="0"/>
    <n v="244256.89"/>
  </r>
  <r>
    <s v="2025"/>
    <x v="1"/>
    <x v="0"/>
    <x v="0"/>
    <x v="0"/>
    <s v="9 - N/A - Instituciones públicas descentralizadas y autónomas no financieras"/>
    <s v="5109 - DEFENSA CIVIL"/>
    <s v="0001 - DEFENSA CIVIL"/>
    <s v="3 - PROTECCIÓN DEL MEDIO AMBIENTE"/>
    <s v="3.3 - Cambio Climático"/>
    <s v="3.3.01 - Mixtos"/>
    <s v="2.3 - MATERIALES Y SUMINISTROS"/>
    <s v="2.3.4 - PRODUCTOS FARMACÉUTICOS"/>
    <s v="N"/>
    <s v="00 - N/A"/>
    <s v="30 - FONDOS PROPIOS"/>
    <s v="(blank)"/>
    <s v="99 - MULTIPROVINCIAL"/>
    <n v="0"/>
    <n v="244078.72"/>
  </r>
  <r>
    <s v="2025"/>
    <x v="1"/>
    <x v="0"/>
    <x v="0"/>
    <x v="0"/>
    <s v="9 - N/A - Instituciones públicas descentralizadas y autónomas no financieras"/>
    <s v="5109 - DEFENSA CIVIL"/>
    <s v="0001 - DEFENSA CIVIL"/>
    <s v="3 - PROTECCIÓN DEL MEDIO AMBIENTE"/>
    <s v="3.3 - Cambio Climático"/>
    <s v="3.3.01 - Mixtos"/>
    <s v="2.3 - MATERIALES Y SUMINISTROS"/>
    <s v="2.3.5 - CUERO, CAUCHO Y PLÁSTICO"/>
    <s v="N"/>
    <s v="00 - N/A"/>
    <s v="10 - FONDO GENERAL"/>
    <s v="(blank)"/>
    <s v="99 - MULTIPROVINCIAL"/>
    <n v="500000"/>
    <n v="488048"/>
  </r>
  <r>
    <s v="2025"/>
    <x v="1"/>
    <x v="0"/>
    <x v="0"/>
    <x v="0"/>
    <s v="9 - N/A - Instituciones públicas descentralizadas y autónomas no financieras"/>
    <s v="5109 - DEFENSA CIVIL"/>
    <s v="0001 - DEFENSA CIVIL"/>
    <s v="3 - PROTECCIÓN DEL MEDIO AMBIENTE"/>
    <s v="3.3 - Cambio Climático"/>
    <s v="3.3.01 - Mixtos"/>
    <s v="2.3 - MATERIALES Y SUMINISTROS"/>
    <s v="2.3.5 - CUERO, CAUCHO Y PLÁSTICO"/>
    <s v="N"/>
    <s v="00 - N/A"/>
    <s v="30 - FONDOS PROPIOS"/>
    <s v="(blank)"/>
    <s v="99 - MULTIPROVINCIAL"/>
    <n v="0"/>
    <n v="29500"/>
  </r>
  <r>
    <s v="2025"/>
    <x v="1"/>
    <x v="0"/>
    <x v="0"/>
    <x v="0"/>
    <s v="9 - N/A - Instituciones públicas descentralizadas y autónomas no financieras"/>
    <s v="5109 - DEFENSA CIVIL"/>
    <s v="0001 - DEFENSA CIVIL"/>
    <s v="3 - PROTECCIÓN DEL MEDIO AMBIENTE"/>
    <s v="3.3 - Cambio Climático"/>
    <s v="3.3.01 - Mixtos"/>
    <s v="2.3 - MATERIALES Y SUMINISTROS"/>
    <s v="2.3.6 - PRODUCTOS DE MINERALES, METÁLICOS Y NO METÁLICOS"/>
    <s v="N"/>
    <s v="00 - N/A"/>
    <s v="10 - FONDO GENERAL"/>
    <s v="(blank)"/>
    <s v="99 - MULTIPROVINCIAL"/>
    <n v="619000"/>
    <n v="286560.15999999997"/>
  </r>
  <r>
    <s v="2025"/>
    <x v="1"/>
    <x v="0"/>
    <x v="0"/>
    <x v="0"/>
    <s v="9 - N/A - Instituciones públicas descentralizadas y autónomas no financieras"/>
    <s v="5109 - DEFENSA CIVIL"/>
    <s v="0001 - DEFENSA CIVIL"/>
    <s v="3 - PROTECCIÓN DEL MEDIO AMBIENTE"/>
    <s v="3.3 - Cambio Climático"/>
    <s v="3.3.01 - Mixtos"/>
    <s v="2.3 - MATERIALES Y SUMINISTROS"/>
    <s v="2.3.6 - PRODUCTOS DE MINERALES, METÁLICOS Y NO METÁLIC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7 - COMBUSTIBLES, LUBRICANTES, PRODUCTOS QUÍMICOS Y CONEXOS"/>
    <s v="N"/>
    <s v="00 - N/A"/>
    <s v="10 - FONDO GENERAL"/>
    <s v="(blank)"/>
    <s v="99 - MULTIPROVINCIAL"/>
    <n v="9995000"/>
    <n v="5686140.9800000004"/>
  </r>
  <r>
    <s v="2025"/>
    <x v="1"/>
    <x v="0"/>
    <x v="0"/>
    <x v="0"/>
    <s v="9 - N/A - Instituciones públicas descentralizadas y autónomas no financieras"/>
    <s v="5109 - DEFENSA CIVIL"/>
    <s v="0001 - DEFENSA CIVIL"/>
    <s v="3 - PROTECCIÓN DEL MEDIO AMBIENTE"/>
    <s v="3.3 - Cambio Climático"/>
    <s v="3.3.01 - Mixtos"/>
    <s v="2.3 - MATERIALES Y SUMINISTROS"/>
    <s v="2.3.7 - COMBUSTIBLES, LUBRICANTES, PRODUCTOS QUÍMICOS Y CONEXOS"/>
    <s v="N"/>
    <s v="00 - N/A"/>
    <s v="30 - FONDOS PROPIOS"/>
    <s v="(blank)"/>
    <s v="99 - MULTIPROVINCIAL"/>
    <n v="0"/>
    <n v="230000"/>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10 - FONDO GENERAL"/>
    <s v="(blank)"/>
    <s v="99 - MULTIPROVINCIAL"/>
    <n v="1565000"/>
    <n v="1064131.3400000001"/>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30 - FONDOS PROPIOS"/>
    <s v="(blank)"/>
    <s v="99 - MULTIPROVINCIAL"/>
    <n v="0"/>
    <n v="116106.5"/>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70 - DONACION EXTERNA"/>
    <s v="(blank)"/>
    <s v="99 - MULTIPROVINCIAL"/>
    <n v="0"/>
    <n v="2236491.62"/>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1 - REMUNERACIONES"/>
    <s v="N"/>
    <s v="00 - N/A"/>
    <s v="10 - FONDO GENERAL"/>
    <s v="(blank)"/>
    <s v="99 - MULTIPROVINCIAL"/>
    <n v="3545750"/>
    <n v="1522844.02"/>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2 - SOBRESUELDOS"/>
    <s v="N"/>
    <s v="00 - N/A"/>
    <s v="10 - FONDO GENERAL"/>
    <s v="(blank)"/>
    <s v="99 - MULTIPROVINCIAL"/>
    <n v="545500"/>
    <n v="17650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5 - CONTRIBUCIONES A LA SEGURIDAD SOCIAL"/>
    <s v="N"/>
    <s v="00 - N/A"/>
    <s v="10 - FONDO GENERAL"/>
    <s v="(blank)"/>
    <s v="99 - MULTIPROVINCIAL"/>
    <n v="503715"/>
    <n v="234365.7"/>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2 - CONTRATACIÓN DE SERVICIOS"/>
    <s v="2.2.1 - SERVICIOS BÁSICOS"/>
    <s v="N"/>
    <s v="00 - N/A"/>
    <s v="10 - FONDO GENERAL"/>
    <s v="(blank)"/>
    <s v="99 - MULTIPROVINCIAL"/>
    <n v="38000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3 - MATERIALES Y SUMINISTROS"/>
    <s v="2.3.1 - ALIMENTOS Y PRODUCTOS AGROFORESTALES"/>
    <s v="N"/>
    <s v="00 - N/A"/>
    <s v="10 - FONDO GENERAL"/>
    <s v="(blank)"/>
    <s v="99 - MULTIPROVINCIAL"/>
    <n v="500000"/>
    <n v="39990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139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1 - REMUNERACIONES Y CONTRIBUCIONES"/>
    <s v="2.1.1 - REMUNERACIONES"/>
    <s v="N"/>
    <s v="00 - N/A"/>
    <s v="10 - FONDO GENERAL"/>
    <s v="(blank)"/>
    <s v="99 - MULTIPROVINCIAL"/>
    <n v="775668863"/>
    <n v="283888688.97000009"/>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1 - REMUNERACIONES Y CONTRIBUCIONES"/>
    <s v="2.1.5 - CONTRIBUCIONES A LA SEGURIDAD SOCIAL"/>
    <s v="N"/>
    <s v="00 - N/A"/>
    <s v="10 - FONDO GENERAL"/>
    <s v="(blank)"/>
    <s v="99 - MULTIPROVINCIAL"/>
    <n v="107471897"/>
    <n v="43531126.24000001"/>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1 - SERVICIOS BÁSICOS"/>
    <s v="N"/>
    <s v="00 - N/A"/>
    <s v="10 - FONDO GENERAL"/>
    <s v="(blank)"/>
    <s v="99 - MULTIPROVINCIAL"/>
    <n v="87269146"/>
    <n v="34383931.039999999"/>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2 - PUBLICIDAD, IMPRESIÓN Y ENCUADERNACIÓN"/>
    <s v="N"/>
    <s v="00 - N/A"/>
    <s v="10 - FONDO GENERAL"/>
    <s v="(blank)"/>
    <s v="99 - MULTIPROVINCIAL"/>
    <n v="926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3 - VIÁTICOS"/>
    <s v="N"/>
    <s v="00 - N/A"/>
    <s v="10 - FONDO GENERAL"/>
    <s v="(blank)"/>
    <s v="99 - MULTIPROVINCIAL"/>
    <n v="13987970"/>
    <n v="612230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4 - TRANSPORTE Y ALMACENAJE"/>
    <s v="N"/>
    <s v="00 - N/A"/>
    <s v="10 - FONDO GENERAL"/>
    <s v="(blank)"/>
    <s v="99 - MULTIPROVINCIAL"/>
    <n v="1884600"/>
    <n v="75000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5 - ALQUILERES Y RENTAS"/>
    <s v="N"/>
    <s v="00 - N/A"/>
    <s v="10 - FONDO GENERAL"/>
    <s v="(blank)"/>
    <s v="99 - MULTIPROVINCIAL"/>
    <n v="1490106"/>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6 - SEGUROS"/>
    <s v="N"/>
    <s v="00 - N/A"/>
    <s v="10 - FONDO GENERAL"/>
    <s v="(blank)"/>
    <s v="99 - MULTIPROVINCIAL"/>
    <n v="6000000"/>
    <n v="600000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7560000"/>
    <n v="690406.2"/>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8 - OTROS SERVICIOS NO INCLUIDOS EN CONCEPTOS ANTERIORES"/>
    <s v="N"/>
    <s v="00 - N/A"/>
    <s v="10 - FONDO GENERAL"/>
    <s v="(blank)"/>
    <s v="99 - MULTIPROVINCIAL"/>
    <n v="198152008"/>
    <n v="57632034.800000004"/>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9 - OTRAS CONTRATACIONES DE SERVICIOS"/>
    <s v="N"/>
    <s v="00 - N/A"/>
    <s v="10 - FONDO GENERAL"/>
    <s v="(blank)"/>
    <s v="99 - MULTIPROVINCIAL"/>
    <n v="7000000"/>
    <n v="2845049.8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1 - ALIMENTOS Y PRODUCTOS AGROFORESTALES"/>
    <s v="N"/>
    <s v="00 - N/A"/>
    <s v="10 - FONDO GENERAL"/>
    <s v="(blank)"/>
    <s v="99 - MULTIPROVINCIAL"/>
    <n v="3112745"/>
    <n v="25185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2 - TEXTILES Y VESTUARIOS"/>
    <s v="N"/>
    <s v="00 - N/A"/>
    <s v="10 - FONDO GENERAL"/>
    <s v="(blank)"/>
    <s v="99 - MULTIPROVINCIAL"/>
    <n v="16075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3 - PAPEL, CARTÓN E IMPRESOS"/>
    <s v="N"/>
    <s v="00 - N/A"/>
    <s v="10 - FONDO GENERAL"/>
    <s v="(blank)"/>
    <s v="99 - MULTIPROVINCIAL"/>
    <n v="3060212"/>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4 - PRODUCTOS FARMACÉUTICOS"/>
    <s v="N"/>
    <s v="00 - N/A"/>
    <s v="10 - FONDO GENERAL"/>
    <s v="(blank)"/>
    <s v="99 - MULTIPROVINCIAL"/>
    <n v="18979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5 - CUERO, CAUCHO Y PLÁSTICO"/>
    <s v="N"/>
    <s v="00 - N/A"/>
    <s v="10 - FONDO GENERAL"/>
    <s v="(blank)"/>
    <s v="99 - MULTIPROVINCIAL"/>
    <n v="4257091"/>
    <n v="83591.19999999999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6 - PRODUCTOS DE MINERALES, METÁLICOS Y NO METÁLICOS"/>
    <s v="N"/>
    <s v="00 - N/A"/>
    <s v="10 - FONDO GENERAL"/>
    <s v="(blank)"/>
    <s v="99 - MULTIPROVINCIAL"/>
    <n v="232384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7 - COMBUSTIBLES, LUBRICANTES, PRODUCTOS QUÍMICOS Y CONEXOS"/>
    <s v="N"/>
    <s v="00 - N/A"/>
    <s v="10 - FONDO GENERAL"/>
    <s v="(blank)"/>
    <s v="99 - MULTIPROVINCIAL"/>
    <n v="54488641"/>
    <n v="2423571.35"/>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9 - PRODUCTOS Y ÚTILES VARIOS"/>
    <s v="N"/>
    <s v="00 - N/A"/>
    <s v="10 - FONDO GENERAL"/>
    <s v="(blank)"/>
    <s v="99 - MULTIPROVINCIAL"/>
    <n v="5822521"/>
    <n v="521654.53"/>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1 - REMUNERACIONES"/>
    <s v="N"/>
    <s v="00 - N/A"/>
    <s v="10 - FONDO GENERAL"/>
    <s v="(blank)"/>
    <s v="01 - DISTRITO NACIONAL"/>
    <n v="356769453"/>
    <n v="150226504.53999999"/>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2 - SOBRESUELDOS"/>
    <s v="N"/>
    <s v="00 - N/A"/>
    <s v="10 - FONDO GENERAL"/>
    <s v="(blank)"/>
    <s v="01 - DISTRITO NACIONAL"/>
    <n v="116506000"/>
    <n v="75325571.670000002"/>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3 - DIETAS Y GASTOS DE REPRESENTACIÓN"/>
    <s v="N"/>
    <s v="00 - N/A"/>
    <s v="10 - FONDO GENERAL"/>
    <s v="(blank)"/>
    <s v="01 - DISTRITO NACIONAL"/>
    <n v="300000"/>
    <n v="43273.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01 - DISTRITO NACIONAL"/>
    <n v="170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01 - DISTRITO NACIONAL"/>
    <n v="46283764"/>
    <n v="19551092.200000007"/>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1 - SERVICIOS BÁSICOS"/>
    <s v="N"/>
    <s v="00 - N/A"/>
    <s v="10 - FONDO GENERAL"/>
    <s v="(blank)"/>
    <s v="01 - DISTRITO NACIONAL"/>
    <n v="17172500"/>
    <n v="16073038.3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01 - DISTRITO NACIONAL"/>
    <n v="1800000"/>
    <n v="426142.16000000003"/>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3 - VIÁTICOS"/>
    <s v="N"/>
    <s v="00 - N/A"/>
    <s v="10 - FONDO GENERAL"/>
    <s v="(blank)"/>
    <s v="01 - DISTRITO NACIONAL"/>
    <n v="2250000"/>
    <n v="2243442.7999999998"/>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4 - TRANSPORTE Y ALMACENAJE"/>
    <s v="N"/>
    <s v="00 - N/A"/>
    <s v="10 - FONDO GENERAL"/>
    <s v="(blank)"/>
    <s v="01 - DISTRITO NACIONAL"/>
    <n v="850000"/>
    <n v="7500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5 - ALQUILERES Y RENTAS"/>
    <s v="N"/>
    <s v="00 - N/A"/>
    <s v="10 - FONDO GENERAL"/>
    <s v="(blank)"/>
    <s v="01 - DISTRITO NACIONAL"/>
    <n v="13150000"/>
    <n v="7873847.8700000001"/>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6 - SEGUROS"/>
    <s v="N"/>
    <s v="00 - N/A"/>
    <s v="10 - FONDO GENERAL"/>
    <s v="(blank)"/>
    <s v="01 - DISTRITO NACIONAL"/>
    <n v="14436800"/>
    <n v="10720696.469999999"/>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01 - DISTRITO NACIONAL"/>
    <n v="3075000"/>
    <n v="598337.65999999992"/>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01 - DISTRITO NACIONAL"/>
    <n v="2356000"/>
    <n v="685707.4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01 - DISTRITO NACIONAL"/>
    <n v="15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01 - DISTRITO NACIONAL"/>
    <n v="1500000"/>
    <n v="273345.01"/>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2 - TEXTILES Y VESTUARIOS"/>
    <s v="N"/>
    <s v="00 - N/A"/>
    <s v="10 - FONDO GENERAL"/>
    <s v="(blank)"/>
    <s v="01 - DISTRITO NACIONAL"/>
    <n v="1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3 - PAPEL, CARTÓN E IMPRESOS"/>
    <s v="N"/>
    <s v="00 - N/A"/>
    <s v="10 - FONDO GENERAL"/>
    <s v="(blank)"/>
    <s v="01 - DISTRITO NACIONAL"/>
    <n v="2710000"/>
    <n v="573320.69999999995"/>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4 - PRODUCTOS FARMACÉUTICOS"/>
    <s v="N"/>
    <s v="00 - N/A"/>
    <s v="10 - FONDO GENERAL"/>
    <s v="(blank)"/>
    <s v="01 - DISTRITO NACIONAL"/>
    <n v="3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5 - CUERO, CAUCHO Y PLÁSTICO"/>
    <s v="N"/>
    <s v="00 - N/A"/>
    <s v="10 - FONDO GENERAL"/>
    <s v="(blank)"/>
    <s v="01 - DISTRITO NACIONAL"/>
    <n v="272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01 - DISTRITO NACIONAL"/>
    <n v="5862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01 - DISTRITO NACIONAL"/>
    <n v="10260894"/>
    <n v="4581915.0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9 - PRODUCTOS Y ÚTILES VARIOS"/>
    <s v="N"/>
    <s v="00 - N/A"/>
    <s v="10 - FONDO GENERAL"/>
    <s v="(blank)"/>
    <s v="01 - DISTRITO NACIONAL"/>
    <n v="3646477"/>
    <n v="666237.15999999992"/>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1 - REMUNERACIONES"/>
    <s v="N"/>
    <s v="00 - N/A"/>
    <s v="10 - FONDO GENERAL"/>
    <s v="(blank)"/>
    <s v="99 - MULTIPROVINCIAL"/>
    <n v="35629000"/>
    <n v="1350725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1 - REMUNERACIONES"/>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2 - SOBRESUELDOS"/>
    <s v="N"/>
    <s v="00 - N/A"/>
    <s v="10 - FONDO GENERAL"/>
    <s v="(blank)"/>
    <s v="99 - MULTIPROVINCIAL"/>
    <n v="8282971"/>
    <n v="3573508.33"/>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2 - SOBRESUELDOS"/>
    <s v="N"/>
    <s v="00 - N/A"/>
    <s v="30 - FONDOS PROPIOS"/>
    <s v="(blank)"/>
    <s v="99 - MULTIPROVINCIAL"/>
    <n v="60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5 - CONTRIBUCIONES A LA SEGURIDAD SOCIAL"/>
    <s v="N"/>
    <s v="00 - N/A"/>
    <s v="10 - FONDO GENERAL"/>
    <s v="(blank)"/>
    <s v="99 - MULTIPROVINCIAL"/>
    <n v="4978029"/>
    <n v="2049082.9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1 - SERVICIOS BÁSICOS"/>
    <s v="N"/>
    <s v="00 - N/A"/>
    <s v="30 - FONDOS PROPIOS"/>
    <s v="(blank)"/>
    <s v="99 - MULTIPROVINCIAL"/>
    <n v="3162120"/>
    <n v="1256026.899999999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2 - PUBLICIDAD, IMPRESIÓN Y ENCUADERNACIÓN"/>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3 - VIÁTICOS"/>
    <s v="N"/>
    <s v="00 - N/A"/>
    <s v="30 - FONDOS PROPIOS"/>
    <s v="(blank)"/>
    <s v="99 - MULTIPROVINCIAL"/>
    <n v="0"/>
    <n v="3137304.9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4 - TRANSPORTE Y ALMACENAJE"/>
    <s v="N"/>
    <s v="00 - N/A"/>
    <s v="10 - FONDO GENERAL"/>
    <s v="(blank)"/>
    <s v="99 - MULTIPROVINCIAL"/>
    <n v="0"/>
    <n v="2500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4 - TRANSPORTE Y ALMACENAJE"/>
    <s v="N"/>
    <s v="00 - N/A"/>
    <s v="30 - FONDOS PROPIOS"/>
    <s v="(blank)"/>
    <s v="99 - MULTIPROVINCIAL"/>
    <n v="0"/>
    <n v="185584.84"/>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5 - ALQUILERES Y RENTAS"/>
    <s v="N"/>
    <s v="00 - N/A"/>
    <s v="10 - FONDO GENERAL"/>
    <s v="(blank)"/>
    <s v="99 - MULTIPROVINCIAL"/>
    <n v="0"/>
    <n v="208118.4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5 - ALQUILERES Y RENTAS"/>
    <s v="N"/>
    <s v="00 - N/A"/>
    <s v="30 - FONDOS PROPIOS"/>
    <s v="(blank)"/>
    <s v="99 - MULTIPROVINCIAL"/>
    <n v="7680000"/>
    <n v="1275464.899999999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6 - SEGUROS"/>
    <s v="N"/>
    <s v="00 - N/A"/>
    <s v="10 - FONDO GENERAL"/>
    <s v="(blank)"/>
    <s v="99 - MULTIPROVINCIAL"/>
    <n v="0"/>
    <n v="207725.9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6 - SEGUROS"/>
    <s v="N"/>
    <s v="00 - N/A"/>
    <s v="30 - FONDOS PROPIOS"/>
    <s v="(blank)"/>
    <s v="99 - MULTIPROVINCIAL"/>
    <n v="5520000"/>
    <n v="2740178.7800000003"/>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35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8 - OTROS SERVICIOS NO INCLUIDOS EN CONCEPTOS ANTERIORES"/>
    <s v="N"/>
    <s v="00 - N/A"/>
    <s v="10 - FONDO GENERAL"/>
    <s v="(blank)"/>
    <s v="99 - MULTIPROVINCIAL"/>
    <n v="100000"/>
    <n v="5534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8 - OTROS SERVICIOS NO INCLUIDOS EN CONCEPTOS ANTERIORES"/>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9 - OTRAS CONTRATACIONES DE SERVICIOS"/>
    <s v="N"/>
    <s v="00 - N/A"/>
    <s v="30 - FONDOS PROPIOS"/>
    <s v="(blank)"/>
    <s v="99 - MULTIPROVINCIAL"/>
    <n v="203376"/>
    <n v="532572.93999999994"/>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1 - ALIMENTOS Y PRODUCTOS AGROFORESTALES"/>
    <s v="N"/>
    <s v="00 - N/A"/>
    <s v="30 - FONDOS PROPIOS"/>
    <s v="(blank)"/>
    <s v="99 - MULTIPROVINCIAL"/>
    <n v="2160000"/>
    <n v="761624.64999999991"/>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2 - TEXTILES Y VESTUARIOS"/>
    <s v="N"/>
    <s v="00 - N/A"/>
    <s v="30 - FONDOS PROPIOS"/>
    <s v="(blank)"/>
    <s v="99 - MULTIPROVINCIAL"/>
    <n v="0"/>
    <n v="25842"/>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3 - PAPEL, CARTÓN E IMPRESOS"/>
    <s v="N"/>
    <s v="00 - N/A"/>
    <s v="10 - FONDO GENERAL"/>
    <s v="(blank)"/>
    <s v="99 - MULTIPROVINCIAL"/>
    <n v="1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3 - PAPEL, CARTÓN E IMPRESOS"/>
    <s v="N"/>
    <s v="00 - N/A"/>
    <s v="30 - FONDOS PROPIOS"/>
    <s v="(blank)"/>
    <s v="99 - MULTIPROVINCIAL"/>
    <n v="0"/>
    <n v="47388.800000000003"/>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4 - PRODUCTOS FARMACÉUTICOS"/>
    <s v="N"/>
    <s v="00 - N/A"/>
    <s v="30 - FONDOS PROPIOS"/>
    <s v="(blank)"/>
    <s v="99 - MULTIPROVINCIAL"/>
    <n v="0"/>
    <n v="35048.4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5 - CUERO, CAUCHO Y PLÁSTICO"/>
    <s v="N"/>
    <s v="00 - N/A"/>
    <s v="30 - FONDOS PROPIOS"/>
    <s v="(blank)"/>
    <s v="99 - MULTIPROVINCIAL"/>
    <n v="0"/>
    <n v="84016"/>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6 - PRODUCTOS DE MINERALES, METÁLICOS Y NO METÁLICOS"/>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7 - COMBUSTIBLES, LUBRICANTES, PRODUCTOS QUÍMICOS Y CONEXOS"/>
    <s v="N"/>
    <s v="00 - N/A"/>
    <s v="30 - FONDOS PROPIOS"/>
    <s v="(blank)"/>
    <s v="99 - MULTIPROVINCIAL"/>
    <n v="2450000"/>
    <n v="1009945"/>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9 - PRODUCTOS Y ÚTILES VARIOS"/>
    <s v="N"/>
    <s v="00 - N/A"/>
    <s v="30 - FONDOS PROPIOS"/>
    <s v="(blank)"/>
    <s v="99 - MULTIPROVINCIAL"/>
    <n v="800000"/>
    <n v="238780.79999999999"/>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N"/>
    <s v="00 - N/A"/>
    <s v="10 - FONDO GENERAL"/>
    <s v="(blank)"/>
    <s v="99 - MULTIPROVINCIAL"/>
    <n v="1292556106"/>
    <n v="509378511.29000008"/>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N"/>
    <s v="00 - N/A"/>
    <s v="30 - FONDOS PROPIOS"/>
    <s v="(blank)"/>
    <s v="99 - MULTIPROVINCIAL"/>
    <n v="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N"/>
    <s v="00 - N/A"/>
    <s v="10 - FONDO GENERAL"/>
    <s v="(blank)"/>
    <s v="99 - MULTIPROVINCIAL"/>
    <n v="168043546"/>
    <n v="8175584.3999999994"/>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N"/>
    <s v="00 - N/A"/>
    <s v="10 - FONDO GENERAL"/>
    <s v="(blank)"/>
    <s v="99 - MULTIPROVINCIAL"/>
    <n v="166213531"/>
    <n v="62449133.899999999"/>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1 - SERVICIOS BÁSICOS"/>
    <s v="N"/>
    <s v="00 - N/A"/>
    <s v="10 - FONDO GENERAL"/>
    <s v="(blank)"/>
    <s v="99 - MULTIPROVINCIAL"/>
    <n v="641418325"/>
    <n v="251457314.75"/>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2 - PUBLICIDAD, IMPRESIÓN Y ENCUADERNACIÓN"/>
    <s v="N"/>
    <s v="00 - N/A"/>
    <s v="10 - FONDO GENERAL"/>
    <s v="(blank)"/>
    <s v="99 - MULTIPROVINCIAL"/>
    <n v="0"/>
    <n v="1381694.1300000001"/>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2 - PUBLICIDAD, IMPRESIÓN Y ENCUADERNACIÓN"/>
    <s v="N"/>
    <s v="00 - N/A"/>
    <s v="30 - FONDOS PROPIOS"/>
    <s v="(blank)"/>
    <s v="99 - MULTIPROVINCIAL"/>
    <n v="0"/>
    <n v="29382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3 - VIÁTICOS"/>
    <s v="N"/>
    <s v="00 - N/A"/>
    <s v="10 - FONDO GENERAL"/>
    <s v="(blank)"/>
    <s v="99 - MULTIPROVINCIAL"/>
    <n v="29800000"/>
    <n v="320321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N"/>
    <s v="00 - N/A"/>
    <s v="10 - FONDO GENERAL"/>
    <s v="(blank)"/>
    <s v="99 - MULTIPROVINCIAL"/>
    <n v="40030000"/>
    <n v="15319544.549999999"/>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N"/>
    <s v="00 - N/A"/>
    <s v="50 - CRÉDITO INTERNO"/>
    <s v="(blank)"/>
    <s v="99 - MULTIPROVINCIAL"/>
    <n v="0"/>
    <n v="10113448.379999999"/>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6 - SEGUROS"/>
    <s v="N"/>
    <s v="00 - N/A"/>
    <s v="10 - FONDO GENERAL"/>
    <s v="(blank)"/>
    <s v="99 - MULTIPROVINCIAL"/>
    <n v="60000000"/>
    <n v="9863890.8800000008"/>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N"/>
    <s v="00 - N/A"/>
    <s v="10 - FONDO GENERAL"/>
    <s v="(blank)"/>
    <s v="99 - MULTIPROVINCIAL"/>
    <n v="29900000"/>
    <n v="22993117.260000002"/>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N"/>
    <s v="00 - N/A"/>
    <s v="30 - FONDOS PROPIOS"/>
    <s v="(blank)"/>
    <s v="99 - MULTIPROVINCIAL"/>
    <n v="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N"/>
    <s v="00 - N/A"/>
    <s v="10 - FONDO GENERAL"/>
    <s v="(blank)"/>
    <s v="99 - MULTIPROVINCIAL"/>
    <n v="131370000"/>
    <n v="960166"/>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N"/>
    <s v="00 - N/A"/>
    <s v="30 - FONDOS PROPIOS"/>
    <s v="(blank)"/>
    <s v="99 - MULTIPROVINCIAL"/>
    <n v="0"/>
    <n v="70449.539999999994"/>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N"/>
    <s v="00 - N/A"/>
    <s v="10 - FONDO GENERAL"/>
    <s v="(blank)"/>
    <s v="99 - MULTIPROVINCIAL"/>
    <n v="10500000"/>
    <n v="2242460.2000000002"/>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N"/>
    <s v="00 - N/A"/>
    <s v="30 - FONDOS PROPIOS"/>
    <s v="(blank)"/>
    <s v="99 - MULTIPROVINCIAL"/>
    <n v="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1 - ALIMENTOS Y PRODUCTOS AGROFORESTALES"/>
    <s v="N"/>
    <s v="00 - N/A"/>
    <s v="10 - FONDO GENERAL"/>
    <s v="(blank)"/>
    <s v="99 - MULTIPROVINCIAL"/>
    <n v="2750000"/>
    <n v="504468"/>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2 - TEXTILES Y VESTUARIOS"/>
    <s v="N"/>
    <s v="00 - N/A"/>
    <s v="10 - FONDO GENERAL"/>
    <s v="(blank)"/>
    <s v="99 - MULTIPROVINCIAL"/>
    <n v="675000"/>
    <n v="221047.16"/>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3 - PAPEL, CARTÓN E IMPRESOS"/>
    <s v="N"/>
    <s v="00 - N/A"/>
    <s v="10 - FONDO GENERAL"/>
    <s v="(blank)"/>
    <s v="99 - MULTIPROVINCIAL"/>
    <n v="4600000"/>
    <n v="1648833.4000000001"/>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N"/>
    <s v="00 - N/A"/>
    <s v="10 - FONDO GENERAL"/>
    <s v="(blank)"/>
    <s v="99 - MULTIPROVINCIAL"/>
    <n v="11500000"/>
    <n v="2228047.6800000002"/>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6 - PRODUCTOS DE MINERALES, METÁLICOS Y NO METÁLICOS"/>
    <s v="N"/>
    <s v="00 - N/A"/>
    <s v="10 - FONDO GENERAL"/>
    <s v="(blank)"/>
    <s v="99 - MULTIPROVINCIAL"/>
    <n v="6300000"/>
    <n v="2533167.9499999997"/>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6 - PRODUCTOS DE MINERALES, METÁLICOS Y NO METÁLICOS"/>
    <s v="N"/>
    <s v="00 - N/A"/>
    <s v="30 - FONDOS PROPIOS"/>
    <s v="(blank)"/>
    <s v="99 - MULTIPROVINCIAL"/>
    <n v="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N"/>
    <s v="00 - N/A"/>
    <s v="10 - FONDO GENERAL"/>
    <s v="(blank)"/>
    <s v="99 - MULTIPROVINCIAL"/>
    <n v="122250000"/>
    <n v="39252347.280000001"/>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N"/>
    <s v="00 - N/A"/>
    <s v="30 - FONDOS PROPIOS"/>
    <s v="(blank)"/>
    <s v="99 - MULTIPROVINCIAL"/>
    <n v="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9 - PRODUCTOS Y ÚTILES VARIOS"/>
    <s v="N"/>
    <s v="00 - N/A"/>
    <s v="10 - FONDO GENERAL"/>
    <s v="(blank)"/>
    <s v="99 - MULTIPROVINCIAL"/>
    <n v="30924875"/>
    <n v="7921398"/>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1 - REMUNERACIONES Y CONTRIBUCIONES"/>
    <s v="2.1.1 - REMUNERACIONES"/>
    <s v="N"/>
    <s v="00 - N/A"/>
    <s v="10 - FONDO GENERAL"/>
    <s v="(blank)"/>
    <s v="02 - AZUA"/>
    <n v="81188400"/>
    <n v="36364732.530000001"/>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1 - REMUNERACIONES Y CONTRIBUCIONES"/>
    <s v="2.1.5 - CONTRIBUCIONES A LA SEGURIDAD SOCIAL"/>
    <s v="N"/>
    <s v="00 - N/A"/>
    <s v="10 - FONDO GENERAL"/>
    <s v="(blank)"/>
    <s v="02 - AZUA"/>
    <n v="11356265"/>
    <n v="5379431.6700000009"/>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1 - SERVICIOS BÁSICOS"/>
    <s v="N"/>
    <s v="00 - N/A"/>
    <s v="10 - FONDO GENERAL"/>
    <s v="(blank)"/>
    <s v="02 - AZUA"/>
    <n v="1665000"/>
    <n v="824604.92999999993"/>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2 - PUBLICIDAD, IMPRESIÓN Y ENCUADERNACIÓN"/>
    <s v="N"/>
    <s v="00 - N/A"/>
    <s v="10 - FONDO GENERAL"/>
    <s v="(blank)"/>
    <s v="02 - AZUA"/>
    <n v="175000"/>
    <n v="1360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3 - VIÁTICOS"/>
    <s v="N"/>
    <s v="00 - N/A"/>
    <s v="10 - FONDO GENERAL"/>
    <s v="(blank)"/>
    <s v="02 - AZUA"/>
    <n v="700000"/>
    <n v="19450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4 - TRANSPORTE Y ALMACENAJE"/>
    <s v="N"/>
    <s v="00 - N/A"/>
    <s v="10 - FONDO GENERAL"/>
    <s v="(blank)"/>
    <s v="02 - AZUA"/>
    <n v="5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5 - ALQUILERES Y RENTAS"/>
    <s v="N"/>
    <s v="00 - N/A"/>
    <s v="10 - FONDO GENERAL"/>
    <s v="(blank)"/>
    <s v="02 - AZUA"/>
    <n v="271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6 - SEGUROS"/>
    <s v="N"/>
    <s v="00 - N/A"/>
    <s v="10 - FONDO GENERAL"/>
    <s v="(blank)"/>
    <s v="02 - AZUA"/>
    <n v="95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7 - SERVICIOS DE CONSERVACIÓN, REPARACIONES MENORES E INSTALACIONES TEMPORALES"/>
    <s v="N"/>
    <s v="00 - N/A"/>
    <s v="10 - FONDO GENERAL"/>
    <s v="(blank)"/>
    <s v="02 - AZUA"/>
    <n v="2927471"/>
    <n v="346243.94"/>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8 - OTROS SERVICIOS NO INCLUIDOS EN CONCEPTOS ANTERIORES"/>
    <s v="N"/>
    <s v="00 - N/A"/>
    <s v="10 - FONDO GENERAL"/>
    <s v="(blank)"/>
    <s v="02 - AZUA"/>
    <n v="235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9 - OTRAS CONTRATACIONES DE SERVICIOS"/>
    <s v="N"/>
    <s v="00 - N/A"/>
    <s v="10 - FONDO GENERAL"/>
    <s v="(blank)"/>
    <s v="02 - AZUA"/>
    <n v="200000"/>
    <n v="84606"/>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1 - ALIMENTOS Y PRODUCTOS AGROFORESTALES"/>
    <s v="N"/>
    <s v="00 - N/A"/>
    <s v="10 - FONDO GENERAL"/>
    <s v="(blank)"/>
    <s v="02 - AZUA"/>
    <n v="175000"/>
    <n v="27148"/>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2 - TEXTILES Y VESTUARIOS"/>
    <s v="N"/>
    <s v="00 - N/A"/>
    <s v="10 - FONDO GENERAL"/>
    <s v="(blank)"/>
    <s v="02 - AZUA"/>
    <n v="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3 - PAPEL, CARTÓN E IMPRESOS"/>
    <s v="N"/>
    <s v="00 - N/A"/>
    <s v="10 - FONDO GENERAL"/>
    <s v="(blank)"/>
    <s v="02 - AZUA"/>
    <n v="100000"/>
    <n v="25234.93"/>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4 - PRODUCTOS FARMACÉUTICOS"/>
    <s v="N"/>
    <s v="00 - N/A"/>
    <s v="10 - FONDO GENERAL"/>
    <s v="(blank)"/>
    <s v="02 - AZUA"/>
    <n v="9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5 - CUERO, CAUCHO Y PLÁSTICO"/>
    <s v="N"/>
    <s v="00 - N/A"/>
    <s v="10 - FONDO GENERAL"/>
    <s v="(blank)"/>
    <s v="02 - AZUA"/>
    <n v="600000"/>
    <n v="467085.01"/>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6 - PRODUCTOS DE MINERALES, METÁLICOS Y NO METÁLICOS"/>
    <s v="N"/>
    <s v="00 - N/A"/>
    <s v="10 - FONDO GENERAL"/>
    <s v="(blank)"/>
    <s v="02 - AZUA"/>
    <n v="1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7 - COMBUSTIBLES, LUBRICANTES, PRODUCTOS QUÍMICOS Y CONEXOS"/>
    <s v="N"/>
    <s v="00 - N/A"/>
    <s v="10 - FONDO GENERAL"/>
    <s v="(blank)"/>
    <s v="02 - AZUA"/>
    <n v="4400000"/>
    <n v="1121956.08"/>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9 - PRODUCTOS Y ÚTILES VARIOS"/>
    <s v="N"/>
    <s v="00 - N/A"/>
    <s v="10 - FONDO GENERAL"/>
    <s v="(blank)"/>
    <s v="02 - AZUA"/>
    <n v="1392530"/>
    <n v="766366.90999999992"/>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1 - REMUNERACIONES"/>
    <s v="N"/>
    <s v="00 - N/A"/>
    <s v="10 - FONDO GENERAL"/>
    <s v="(blank)"/>
    <s v="01 - DISTRITO NACIONAL"/>
    <n v="86469529"/>
    <n v="36779492.890000001"/>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1 - REMUNERACIONES"/>
    <s v="N"/>
    <s v="00 - N/A"/>
    <s v="30 - FONDOS PROPIOS"/>
    <s v="(blank)"/>
    <s v="01 - DISTRITO NACIONAL"/>
    <n v="0"/>
    <n v="1233802.95"/>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10 - FONDO GENERAL"/>
    <s v="(blank)"/>
    <s v="01 - DISTRITO NACIONAL"/>
    <n v="19204000"/>
    <n v="9859333.480000000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30 - FONDOS PROPIOS"/>
    <s v="(blank)"/>
    <s v="01 - DISTRITO NACIONAL"/>
    <n v="3000000"/>
    <n v="559001.75"/>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4 - GRATIFICACIONES Y BONIFICACIONES"/>
    <s v="N"/>
    <s v="00 - N/A"/>
    <s v="10 - FONDO GENERAL"/>
    <s v="(blank)"/>
    <s v="01 - DISTRITO NACIONAL"/>
    <n v="6150000"/>
    <n v="10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4 - GRATIFICACIONES Y BONIFICACIONES"/>
    <s v="N"/>
    <s v="00 - N/A"/>
    <s v="30 - FONDOS PROPIOS"/>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5 - CONTRIBUCIONES A LA SEGURIDAD SOCIAL"/>
    <s v="N"/>
    <s v="00 - N/A"/>
    <s v="10 - FONDO GENERAL"/>
    <s v="(blank)"/>
    <s v="01 - DISTRITO NACIONAL"/>
    <n v="8495761"/>
    <n v="5623620.4199999999"/>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1 - SERVICIOS BÁSICOS"/>
    <s v="N"/>
    <s v="00 - N/A"/>
    <s v="10 - FONDO GENERAL"/>
    <s v="(blank)"/>
    <s v="01 - DISTRITO NACIONAL"/>
    <n v="10675826"/>
    <n v="4261847.650000000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2 - PUBLICIDAD, IMPRESIÓN Y ENCUADERNACIÓN"/>
    <s v="N"/>
    <s v="00 - N/A"/>
    <s v="10 - FONDO GENERAL"/>
    <s v="(blank)"/>
    <s v="01 - DISTRITO NACIONAL"/>
    <n v="0"/>
    <n v="44934.400000000001"/>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2 - PUBLICIDAD, IMPRESIÓN Y ENCUADERNACIÓN"/>
    <s v="N"/>
    <s v="00 - N/A"/>
    <s v="30 - FONDOS PROPIOS"/>
    <s v="(blank)"/>
    <s v="01 - DISTRITO NACIONAL"/>
    <n v="3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3 - VIÁTICOS"/>
    <s v="N"/>
    <s v="00 - N/A"/>
    <s v="10 - FONDO GENERAL"/>
    <s v="(blank)"/>
    <s v="01 - DISTRITO NACIONAL"/>
    <n v="0"/>
    <n v="27365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3 - VIÁTICOS"/>
    <s v="N"/>
    <s v="00 - N/A"/>
    <s v="30 - FONDOS PROPIOS"/>
    <s v="(blank)"/>
    <s v="01 - DISTRITO NACIONAL"/>
    <n v="1567856"/>
    <n v="284315.3499999999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4 - TRANSPORTE Y ALMACENAJE"/>
    <s v="N"/>
    <s v="00 - N/A"/>
    <s v="10 - FONDO GENERAL"/>
    <s v="(blank)"/>
    <s v="01 - DISTRITO NACIONAL"/>
    <n v="0"/>
    <n v="31268.7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4 - TRANSPORTE Y ALMACENAJE"/>
    <s v="N"/>
    <s v="00 - N/A"/>
    <s v="30 - FONDOS PROPIOS"/>
    <s v="(blank)"/>
    <s v="01 - DISTRITO NACIONAL"/>
    <n v="24450"/>
    <n v="72227"/>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5 - ALQUILERES Y RENTAS"/>
    <s v="N"/>
    <s v="00 - N/A"/>
    <s v="10 - FONDO GENERAL"/>
    <s v="(blank)"/>
    <s v="01 - DISTRITO NACIONAL"/>
    <n v="0"/>
    <n v="107930.6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5 - ALQUILERES Y RENTAS"/>
    <s v="N"/>
    <s v="00 - N/A"/>
    <s v="30 - FONDOS PROPIOS"/>
    <s v="(blank)"/>
    <s v="01 - DISTRITO NACIONAL"/>
    <n v="1470960"/>
    <n v="53965.33"/>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6 - SEGUROS"/>
    <s v="N"/>
    <s v="00 - N/A"/>
    <s v="10 - FONDO GENERAL"/>
    <s v="(blank)"/>
    <s v="01 - DISTRITO NACIONAL"/>
    <n v="1450000"/>
    <n v="1237020.1800000002"/>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6 - SEGUROS"/>
    <s v="N"/>
    <s v="00 - N/A"/>
    <s v="30 - FONDOS PROPIOS"/>
    <s v="(blank)"/>
    <s v="01 - DISTRITO NACIONAL"/>
    <n v="0"/>
    <n v="114655.8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7 - SERVICIOS DE CONSERVACIÓN, REPARACIONES MENORES E INSTALACIONES TEMPORALE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7 - SERVICIOS DE CONSERVACIÓN, REPARACIONES MENORES E INSTALACIONES TEMPORALES"/>
    <s v="N"/>
    <s v="00 - N/A"/>
    <s v="30 - FONDOS PROPIOS"/>
    <s v="(blank)"/>
    <s v="01 - DISTRITO NACIONAL"/>
    <n v="100000"/>
    <n v="234565.19"/>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10 - FONDO GENERAL"/>
    <s v="(blank)"/>
    <s v="01 - DISTRITO NACIONAL"/>
    <n v="300000"/>
    <n v="662831.7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30 - FONDOS PROPIOS"/>
    <s v="(blank)"/>
    <s v="01 - DISTRITO NACIONAL"/>
    <n v="6071990"/>
    <n v="378385.0799999998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9 - OTRAS CONTRATACIONES DE SERVICIOS"/>
    <s v="N"/>
    <s v="00 - N/A"/>
    <s v="10 - FONDO GENERAL"/>
    <s v="(blank)"/>
    <s v="01 - DISTRITO NACIONAL"/>
    <n v="0"/>
    <n v="8142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9 - OTRAS CONTRATACIONES DE SERVICIOS"/>
    <s v="N"/>
    <s v="00 - N/A"/>
    <s v="30 - FONDOS PROPIOS"/>
    <s v="(blank)"/>
    <s v="01 - DISTRITO NACIONAL"/>
    <n v="3367997"/>
    <n v="78411"/>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1 - ALIMENTOS Y PRODUCTOS AGROFORESTALES"/>
    <s v="N"/>
    <s v="00 - N/A"/>
    <s v="10 - FONDO GENERAL"/>
    <s v="(blank)"/>
    <s v="01 - DISTRITO NACIONAL"/>
    <n v="0"/>
    <n v="75856.7"/>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1 - ALIMENTOS Y PRODUCTOS AGROFORESTALES"/>
    <s v="N"/>
    <s v="00 - N/A"/>
    <s v="30 - FONDOS PROPIOS"/>
    <s v="(blank)"/>
    <s v="01 - DISTRITO NACIONAL"/>
    <n v="1755166"/>
    <n v="406245.80000000005"/>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2 - TEXTILES Y VESTUARIOS"/>
    <s v="N"/>
    <s v="00 - N/A"/>
    <s v="10 - FONDO GENERAL"/>
    <s v="(blank)"/>
    <s v="01 - DISTRITO NACIONAL"/>
    <n v="0"/>
    <n v="12626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2 - TEXTILES Y VESTUARIOS"/>
    <s v="N"/>
    <s v="00 - N/A"/>
    <s v="30 - FONDOS PROPIOS"/>
    <s v="(blank)"/>
    <s v="01 - DISTRITO NACIONAL"/>
    <n v="233179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3 - PAPEL, CARTÓN E IMPRESOS"/>
    <s v="N"/>
    <s v="00 - N/A"/>
    <s v="10 - FONDO GENERAL"/>
    <s v="(blank)"/>
    <s v="01 - DISTRITO NACIONAL"/>
    <n v="0"/>
    <n v="139448.26999999999"/>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3 - PAPEL, CARTÓN E IMPRESOS"/>
    <s v="N"/>
    <s v="00 - N/A"/>
    <s v="30 - FONDOS PROPIOS"/>
    <s v="(blank)"/>
    <s v="01 - DISTRITO NACIONAL"/>
    <n v="2844282"/>
    <n v="415639.67"/>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4 - PRODUCTOS FARMACÉUTICO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4 - PRODUCTOS FARMACÉUTICOS"/>
    <s v="N"/>
    <s v="00 - N/A"/>
    <s v="30 - FONDOS PROPIOS"/>
    <s v="(blank)"/>
    <s v="01 - DISTRITO NACIONAL"/>
    <n v="27044"/>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5 - CUERO, CAUCHO Y PLÁSTICO"/>
    <s v="N"/>
    <s v="00 - N/A"/>
    <s v="30 - FONDOS PROPIOS"/>
    <s v="(blank)"/>
    <s v="01 - DISTRITO NACIONAL"/>
    <n v="476640"/>
    <n v="802.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6 - PRODUCTOS DE MINERALES, METÁLICOS Y NO METÁLICOS"/>
    <s v="N"/>
    <s v="00 - N/A"/>
    <s v="10 - FONDO GENERAL"/>
    <s v="(blank)"/>
    <s v="01 - DISTRITO NACIONAL"/>
    <n v="0"/>
    <n v="31779.46999999999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6 - PRODUCTOS DE MINERALES, METÁLICOS Y NO METÁLICOS"/>
    <s v="N"/>
    <s v="00 - N/A"/>
    <s v="30 - FONDOS PROPIOS"/>
    <s v="(blank)"/>
    <s v="01 - DISTRITO NACIONAL"/>
    <n v="640427"/>
    <n v="30422.5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7 - COMBUSTIBLES, LUBRICANTES, PRODUCTOS QUÍMICOS Y CONEXOS"/>
    <s v="N"/>
    <s v="00 - N/A"/>
    <s v="10 - FONDO GENERAL"/>
    <s v="(blank)"/>
    <s v="01 - DISTRITO NACIONAL"/>
    <n v="0"/>
    <n v="459691.0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7 - COMBUSTIBLES, LUBRICANTES, PRODUCTOS QUÍMICOS Y CONEXOS"/>
    <s v="N"/>
    <s v="00 - N/A"/>
    <s v="30 - FONDOS PROPIOS"/>
    <s v="(blank)"/>
    <s v="01 - DISTRITO NACIONAL"/>
    <n v="7270700"/>
    <n v="1381873.759999999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9 - PRODUCTOS Y ÚTILES VARIOS"/>
    <s v="N"/>
    <s v="00 - N/A"/>
    <s v="10 - FONDO GENERAL"/>
    <s v="(blank)"/>
    <s v="01 - DISTRITO NACIONAL"/>
    <n v="0"/>
    <n v="821917.1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9 - PRODUCTOS Y ÚTILES VARIOS"/>
    <s v="N"/>
    <s v="00 - N/A"/>
    <s v="30 - FONDOS PROPIOS"/>
    <s v="(blank)"/>
    <s v="01 - DISTRITO NACIONAL"/>
    <n v="8144235"/>
    <n v="390473.94999999995"/>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9 - Áreas protegidas y otras medidas de conservación"/>
    <s v="2.1 - REMUNERACIONES Y CONTRIBUCIONES"/>
    <s v="2.1.1 - REMUNERACIONES"/>
    <s v="N"/>
    <s v="00 - N/A"/>
    <s v="10 - FONDO GENERAL"/>
    <s v="(blank)"/>
    <s v="01 - DISTRITO NACIONAL"/>
    <n v="20940000"/>
    <n v="10857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01 - DISTRITO NACIONAL"/>
    <n v="3214000"/>
    <n v="1667166.989999999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01 - DISTRITO NACIONAL"/>
    <n v="8148000"/>
    <n v="4046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01 - DISTRITO NACIONAL"/>
    <n v="1252884"/>
    <n v="622406.15999999992"/>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1 - REMUNERACIONES"/>
    <s v="N"/>
    <s v="00 - N/A"/>
    <s v="20 - FONDOS CON DESTINO ESPECÍFICO"/>
    <s v="(blank)"/>
    <s v="99 - MULTIPROVINCIAL"/>
    <n v="470150000"/>
    <n v="189499871.6800000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2 - SOBRESUELDOS"/>
    <s v="N"/>
    <s v="00 - N/A"/>
    <s v="20 - FONDOS CON DESTINO ESPECÍFICO"/>
    <s v="(blank)"/>
    <s v="99 - MULTIPROVINCIAL"/>
    <n v="47050000"/>
    <n v="85155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3 - DIETAS Y GASTOS DE REPRESENTACIÓN"/>
    <s v="N"/>
    <s v="00 - N/A"/>
    <s v="20 - FONDOS CON DESTINO ESPECÍFICO"/>
    <s v="(blank)"/>
    <s v="99 - MULTIPROVINCIAL"/>
    <n v="23300000"/>
    <n v="7422212.120000000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4 - GRATIFICACIONES Y BONIFICACIONES"/>
    <s v="N"/>
    <s v="00 - N/A"/>
    <s v="20 - FONDOS CON DESTINO ESPECÍFICO"/>
    <s v="(blank)"/>
    <s v="99 - MULTIPROVINCIAL"/>
    <n v="67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5 - CONTRIBUCIONES A LA SEGURIDAD SOCIAL"/>
    <s v="N"/>
    <s v="00 - N/A"/>
    <s v="20 - FONDOS CON DESTINO ESPECÍFICO"/>
    <s v="(blank)"/>
    <s v="99 - MULTIPROVINCIAL"/>
    <n v="68350000"/>
    <n v="27158258.060000014"/>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1 - SERVICIOS BÁSICOS"/>
    <s v="N"/>
    <s v="00 - N/A"/>
    <s v="20 - FONDOS CON DESTINO ESPECÍFICO"/>
    <s v="(blank)"/>
    <s v="99 - MULTIPROVINCIAL"/>
    <n v="11490000"/>
    <n v="8734990.9800000023"/>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2 - PUBLICIDAD, IMPRESIÓN Y ENCUADERNACIÓN"/>
    <s v="N"/>
    <s v="00 - N/A"/>
    <s v="20 - FONDOS CON DESTINO ESPECÍFICO"/>
    <s v="(blank)"/>
    <s v="99 - MULTIPROVINCIAL"/>
    <n v="18700000"/>
    <n v="9193032.300000000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3 - VIÁTICOS"/>
    <s v="N"/>
    <s v="00 - N/A"/>
    <s v="20 - FONDOS CON DESTINO ESPECÍFICO"/>
    <s v="(blank)"/>
    <s v="99 - MULTIPROVINCIAL"/>
    <n v="8000000"/>
    <n v="3606453.33"/>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4 - TRANSPORTE Y ALMACENAJE"/>
    <s v="N"/>
    <s v="00 - N/A"/>
    <s v="20 - FONDOS CON DESTINO ESPECÍFICO"/>
    <s v="(blank)"/>
    <s v="99 - MULTIPROVINCIAL"/>
    <n v="3850000"/>
    <n v="5000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5 - ALQUILERES Y RENTAS"/>
    <s v="N"/>
    <s v="00 - N/A"/>
    <s v="20 - FONDOS CON DESTINO ESPECÍFICO"/>
    <s v="(blank)"/>
    <s v="99 - MULTIPROVINCIAL"/>
    <n v="26400000"/>
    <n v="1628478.380000000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6 - SEGUROS"/>
    <s v="N"/>
    <s v="00 - N/A"/>
    <s v="20 - FONDOS CON DESTINO ESPECÍFICO"/>
    <s v="(blank)"/>
    <s v="99 - MULTIPROVINCIAL"/>
    <n v="5800000"/>
    <n v="2898906.3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7 - SERVICIOS DE CONSERVACIÓN, REPARACIONES MENORES E INSTALACIONES TEMPORALES"/>
    <s v="N"/>
    <s v="00 - N/A"/>
    <s v="20 - FONDOS CON DESTINO ESPECÍFICO"/>
    <s v="(blank)"/>
    <s v="99 - MULTIPROVINCIAL"/>
    <n v="5750000"/>
    <n v="1426790.9899999998"/>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8 - OTROS SERVICIOS NO INCLUIDOS EN CONCEPTOS ANTERIORES"/>
    <s v="N"/>
    <s v="00 - N/A"/>
    <s v="20 - FONDOS CON DESTINO ESPECÍFICO"/>
    <s v="(blank)"/>
    <s v="99 - MULTIPROVINCIAL"/>
    <n v="25750000"/>
    <n v="16266487.240000002"/>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9 - OTRAS CONTRATACIONES DE SERVICIOS"/>
    <s v="N"/>
    <s v="00 - N/A"/>
    <s v="20 - FONDOS CON DESTINO ESPECÍFICO"/>
    <s v="(blank)"/>
    <s v="99 - MULTIPROVINCIAL"/>
    <n v="25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1 - ALIMENTOS Y PRODUCTOS AGROFORESTALES"/>
    <s v="N"/>
    <s v="00 - N/A"/>
    <s v="20 - FONDOS CON DESTINO ESPECÍFICO"/>
    <s v="(blank)"/>
    <s v="99 - MULTIPROVINCIAL"/>
    <n v="1302388"/>
    <n v="580450.76"/>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2 - TEXTILES Y VESTUARIOS"/>
    <s v="N"/>
    <s v="00 - N/A"/>
    <s v="20 - FONDOS CON DESTINO ESPECÍFICO"/>
    <s v="(blank)"/>
    <s v="99 - MULTIPROVINCIAL"/>
    <n v="2000000"/>
    <n v="757914"/>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3 - PAPEL, CARTÓN E IMPRESOS"/>
    <s v="N"/>
    <s v="00 - N/A"/>
    <s v="20 - FONDOS CON DESTINO ESPECÍFICO"/>
    <s v="(blank)"/>
    <s v="99 - MULTIPROVINCIAL"/>
    <n v="280357"/>
    <n v="296758.3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4 - PRODUCTOS FARMACÉUTICOS"/>
    <s v="N"/>
    <s v="00 - N/A"/>
    <s v="20 - FONDOS CON DESTINO ESPECÍFICO"/>
    <s v="(blank)"/>
    <s v="99 - MULTIPROVINCIAL"/>
    <n v="0"/>
    <n v="885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5 - CUERO, CAUCHO Y PLÁSTICO"/>
    <s v="N"/>
    <s v="00 - N/A"/>
    <s v="20 - FONDOS CON DESTINO ESPECÍFICO"/>
    <s v="(blank)"/>
    <s v="99 - MULTIPROVINCIAL"/>
    <n v="5500000"/>
    <n v="207999.9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6 - PRODUCTOS DE MINERALES, METÁLICOS Y NO METÁLICOS"/>
    <s v="N"/>
    <s v="00 - N/A"/>
    <s v="20 - FONDOS CON DESTINO ESPECÍFICO"/>
    <s v="(blank)"/>
    <s v="99 - MULTIPROVINCIAL"/>
    <n v="200000"/>
    <n v="87269.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7 - COMBUSTIBLES, LUBRICANTES, PRODUCTOS QUÍMICOS Y CONEXOS"/>
    <s v="N"/>
    <s v="00 - N/A"/>
    <s v="20 - FONDOS CON DESTINO ESPECÍFICO"/>
    <s v="(blank)"/>
    <s v="99 - MULTIPROVINCIAL"/>
    <n v="12600000"/>
    <n v="3061348.98"/>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9 - PRODUCTOS Y ÚTILES VARIOS"/>
    <s v="N"/>
    <s v="00 - N/A"/>
    <s v="20 - FONDOS CON DESTINO ESPECÍFICO"/>
    <s v="(blank)"/>
    <s v="99 - MULTIPROVINCIAL"/>
    <n v="3625000"/>
    <n v="19606666.299999993"/>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1 - REMUNERACIONES"/>
    <s v="N"/>
    <s v="00 - N/A"/>
    <s v="10 - FONDO GENERAL"/>
    <s v="(blank)"/>
    <s v="01 - DISTRITO NACIONAL"/>
    <n v="348813706"/>
    <n v="172107864.52999997"/>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2 - SOBRESUELDOS"/>
    <s v="N"/>
    <s v="00 - N/A"/>
    <s v="10 - FONDO GENERAL"/>
    <s v="(blank)"/>
    <s v="01 - DISTRITO NACIONAL"/>
    <n v="72946312"/>
    <n v="31110298.98"/>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2 - SOBRESUELDOS"/>
    <s v="N"/>
    <s v="00 - N/A"/>
    <s v="30 - FONDOS PROPIOS"/>
    <s v="(blank)"/>
    <s v="01 - DISTRITO NACIONAL"/>
    <n v="265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3 - DIETAS Y GASTOS DE REPRESENTACIÓN"/>
    <s v="N"/>
    <s v="00 - N/A"/>
    <s v="10 - FONDO GENERAL"/>
    <s v="(blank)"/>
    <s v="01 - DISTRITO NACIONAL"/>
    <n v="2160000"/>
    <n v="120708.8"/>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4 - GRATIFICACIONES Y BONIFICACIONES"/>
    <s v="N"/>
    <s v="00 - N/A"/>
    <s v="10 - FONDO GENERAL"/>
    <s v="(blank)"/>
    <s v="01 - DISTRITO NACIONAL"/>
    <n v="115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5 - CONTRIBUCIONES A LA SEGURIDAD SOCIAL"/>
    <s v="N"/>
    <s v="00 - N/A"/>
    <s v="10 - FONDO GENERAL"/>
    <s v="(blank)"/>
    <s v="01 - DISTRITO NACIONAL"/>
    <n v="49080000"/>
    <n v="23885311.600000005"/>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1 - SERVICIOS BÁSICOS"/>
    <s v="N"/>
    <s v="00 - N/A"/>
    <s v="10 - FONDO GENERAL"/>
    <s v="(blank)"/>
    <s v="01 - DISTRITO NACIONAL"/>
    <n v="18400872"/>
    <n v="7294068.7300000014"/>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1 - SERVICIOS BÁSICOS"/>
    <s v="N"/>
    <s v="00 - N/A"/>
    <s v="30 - FONDOS PROPIOS"/>
    <s v="(blank)"/>
    <s v="01 - DISTRITO NACIONAL"/>
    <n v="807000"/>
    <n v="778.8"/>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2 - PUBLICIDAD, IMPRESIÓN Y ENCUADERNACIÓN"/>
    <s v="N"/>
    <s v="00 - N/A"/>
    <s v="10 - FONDO GENERAL"/>
    <s v="(blank)"/>
    <s v="01 - DISTRITO NACIONAL"/>
    <n v="8000000"/>
    <n v="198590.05"/>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2 - PUBLICIDAD, IMPRESIÓN Y ENCUADERNACIÓN"/>
    <s v="N"/>
    <s v="00 - N/A"/>
    <s v="30 - FONDOS PROPIOS"/>
    <s v="(blank)"/>
    <s v="01 - DISTRITO NACIONAL"/>
    <n v="845000"/>
    <n v="24426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3 - VIÁTICOS"/>
    <s v="N"/>
    <s v="00 - N/A"/>
    <s v="10 - FONDO GENERAL"/>
    <s v="(blank)"/>
    <s v="01 - DISTRITO NACIONAL"/>
    <n v="2000000"/>
    <n v="526261.29"/>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3 - VIÁTICOS"/>
    <s v="N"/>
    <s v="00 - N/A"/>
    <s v="30 - FONDOS PROPIOS"/>
    <s v="(blank)"/>
    <s v="01 - DISTRITO NACIONAL"/>
    <n v="357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4 - TRANSPORTE Y ALMACENAJE"/>
    <s v="N"/>
    <s v="00 - N/A"/>
    <s v="10 - FONDO GENERAL"/>
    <s v="(blank)"/>
    <s v="01 - DISTRITO NACIONAL"/>
    <n v="185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4 - TRANSPORTE Y ALMACENAJE"/>
    <s v="N"/>
    <s v="00 - N/A"/>
    <s v="30 - FONDOS PROPIOS"/>
    <s v="(blank)"/>
    <s v="01 - DISTRITO NACIONAL"/>
    <n v="46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5 - ALQUILERES Y RENTAS"/>
    <s v="N"/>
    <s v="00 - N/A"/>
    <s v="10 - FONDO GENERAL"/>
    <s v="(blank)"/>
    <s v="01 - DISTRITO NACIONAL"/>
    <n v="1110000"/>
    <n v="697363.73"/>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5 - ALQUILERES Y RENTAS"/>
    <s v="N"/>
    <s v="00 - N/A"/>
    <s v="30 - FONDOS PROPIOS"/>
    <s v="(blank)"/>
    <s v="01 - DISTRITO NACIONAL"/>
    <n v="490000"/>
    <n v="864114"/>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6 - SEGUROS"/>
    <s v="N"/>
    <s v="00 - N/A"/>
    <s v="10 - FONDO GENERAL"/>
    <s v="(blank)"/>
    <s v="01 - DISTRITO NACIONAL"/>
    <n v="67157000"/>
    <n v="31451990.549999997"/>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6 - SEGUROS"/>
    <s v="N"/>
    <s v="00 - N/A"/>
    <s v="30 - FONDOS PROPIOS"/>
    <s v="(blank)"/>
    <s v="01 - DISTRITO NACIONAL"/>
    <n v="8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10 - FONDO GENERAL"/>
    <s v="(blank)"/>
    <s v="01 - DISTRITO NACIONAL"/>
    <n v="10000000"/>
    <n v="3686439.77"/>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30 - FONDOS PROPIOS"/>
    <s v="(blank)"/>
    <s v="01 - DISTRITO NACIONAL"/>
    <n v="2869000"/>
    <n v="3509813.6399999997"/>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10 - FONDO GENERAL"/>
    <s v="(blank)"/>
    <s v="01 - DISTRITO NACIONAL"/>
    <n v="6000000"/>
    <n v="763297.37999999989"/>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30 - FONDOS PROPIOS"/>
    <s v="(blank)"/>
    <s v="01 - DISTRITO NACIONAL"/>
    <n v="41674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9 - OTRAS CONTRATACIONES DE SERVICIOS"/>
    <s v="N"/>
    <s v="00 - N/A"/>
    <s v="10 - FONDO GENERAL"/>
    <s v="(blank)"/>
    <s v="01 - DISTRITO NACIONAL"/>
    <n v="5000000"/>
    <n v="324842.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9 - OTRAS CONTRATACIONES DE SERVICIOS"/>
    <s v="N"/>
    <s v="00 - N/A"/>
    <s v="30 - FONDOS PROPIOS"/>
    <s v="(blank)"/>
    <s v="01 - DISTRITO NACIONAL"/>
    <n v="7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1 - ALIMENTOS Y PRODUCTOS AGROFORESTALES"/>
    <s v="N"/>
    <s v="00 - N/A"/>
    <s v="10 - FONDO GENERAL"/>
    <s v="(blank)"/>
    <s v="01 - DISTRITO NACIONAL"/>
    <n v="1000000"/>
    <n v="9594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1 - ALIMENTOS Y PRODUCTOS AGROFORESTALES"/>
    <s v="N"/>
    <s v="00 - N/A"/>
    <s v="30 - FONDOS PROPIOS"/>
    <s v="(blank)"/>
    <s v="01 - DISTRITO NACIONAL"/>
    <n v="1125000"/>
    <n v="388130.7"/>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2 - TEXTILES Y VESTUARIOS"/>
    <s v="N"/>
    <s v="00 - N/A"/>
    <s v="10 - FONDO GENERAL"/>
    <s v="(blank)"/>
    <s v="01 - DISTRITO NACIONAL"/>
    <n v="3000000"/>
    <n v="8496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2 - TEXTILES Y VESTUARIOS"/>
    <s v="N"/>
    <s v="00 - N/A"/>
    <s v="30 - FONDOS PROPIOS"/>
    <s v="(blank)"/>
    <s v="01 - DISTRITO NACIONAL"/>
    <n v="122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3 - PAPEL, CARTÓN E IMPRESOS"/>
    <s v="N"/>
    <s v="00 - N/A"/>
    <s v="10 - FONDO GENERAL"/>
    <s v="(blank)"/>
    <s v="01 - DISTRITO NACIONAL"/>
    <n v="1000000"/>
    <n v="744703.69"/>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3 - PAPEL, CARTÓN E IMPRESOS"/>
    <s v="N"/>
    <s v="00 - N/A"/>
    <s v="30 - FONDOS PROPIOS"/>
    <s v="(blank)"/>
    <s v="01 - DISTRITO NACIONAL"/>
    <n v="1260000"/>
    <n v="9245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4 - PRODUCTOS FARMACÉUTICOS"/>
    <s v="N"/>
    <s v="00 - N/A"/>
    <s v="10 - FONDO GENERAL"/>
    <s v="(blank)"/>
    <s v="01 - DISTRITO NACIONAL"/>
    <n v="25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4 - PRODUCTOS FARMACÉUTICOS"/>
    <s v="N"/>
    <s v="00 - N/A"/>
    <s v="30 - FONDOS PROPIOS"/>
    <s v="(blank)"/>
    <s v="01 - DISTRITO NACIONAL"/>
    <n v="300000"/>
    <n v="237782.3"/>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5 - CUERO, CAUCHO Y PLÁSTICO"/>
    <s v="N"/>
    <s v="00 - N/A"/>
    <s v="10 - FONDO GENERAL"/>
    <s v="(blank)"/>
    <s v="01 - DISTRITO NACIONAL"/>
    <n v="2000000"/>
    <n v="239250.9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5 - CUERO, CAUCHO Y PLÁSTICO"/>
    <s v="N"/>
    <s v="00 - N/A"/>
    <s v="30 - FONDOS PROPIOS"/>
    <s v="(blank)"/>
    <s v="01 - DISTRITO NACIONAL"/>
    <n v="6847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10 - FONDO GENERAL"/>
    <s v="(blank)"/>
    <s v="01 - DISTRITO NACIONAL"/>
    <n v="6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30 - FONDOS PROPIOS"/>
    <s v="(blank)"/>
    <s v="01 - DISTRITO NACIONAL"/>
    <n v="1619350"/>
    <n v="3081.5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10 - FONDO GENERAL"/>
    <s v="(blank)"/>
    <s v="01 - DISTRITO NACIONAL"/>
    <n v="21600000"/>
    <n v="2767792.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30 - FONDOS PROPIOS"/>
    <s v="(blank)"/>
    <s v="01 - DISTRITO NACIONAL"/>
    <n v="2694000"/>
    <n v="1115.0999999999999"/>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9 - PRODUCTOS Y ÚTILES VARIOS"/>
    <s v="N"/>
    <s v="00 - N/A"/>
    <s v="10 - FONDO GENERAL"/>
    <s v="(blank)"/>
    <s v="01 - DISTRITO NACIONAL"/>
    <n v="19255894"/>
    <n v="754977.5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9 - PRODUCTOS Y ÚTILES VARIOS"/>
    <s v="N"/>
    <s v="00 - N/A"/>
    <s v="30 - FONDOS PROPIOS"/>
    <s v="(blank)"/>
    <s v="01 - DISTRITO NACIONAL"/>
    <n v="3535500"/>
    <n v="105572.04999999999"/>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1 - REMUNERACIONES"/>
    <s v="N"/>
    <s v="00 - N/A"/>
    <s v="10 - FONDO GENERAL"/>
    <s v="(blank)"/>
    <s v="99 - MULTIPROVINCIAL"/>
    <n v="1049741964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2 - SOBRESUELDOS"/>
    <s v="N"/>
    <s v="00 - N/A"/>
    <s v="10 - FONDO GENERAL"/>
    <s v="(blank)"/>
    <s v="99 - MULTIPROVINCIAL"/>
    <n v="8535610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3 - DIETAS Y GASTOS DE REPRESENTACIÓN"/>
    <s v="N"/>
    <s v="00 - N/A"/>
    <s v="10 - FONDO GENERAL"/>
    <s v="(blank)"/>
    <s v="99 - MULTIPROVINCIAL"/>
    <n v="4045637"/>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4 - GRATIFICACIONES Y BONIFICACIONES"/>
    <s v="N"/>
    <s v="00 - N/A"/>
    <s v="10 - FONDO GENERAL"/>
    <s v="(blank)"/>
    <s v="99 - MULTIPROVINCIAL"/>
    <n v="46396869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1 - SERVICIOS BÁSICOS"/>
    <s v="N"/>
    <s v="00 - N/A"/>
    <s v="10 - FONDO GENERAL"/>
    <s v="(blank)"/>
    <s v="99 - MULTIPROVINCIAL"/>
    <n v="26436845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2 - PUBLICIDAD, IMPRESIÓN Y ENCUADERNACIÓN"/>
    <s v="N"/>
    <s v="00 - N/A"/>
    <s v="10 - FONDO GENERAL"/>
    <s v="(blank)"/>
    <s v="99 - MULTIPROVINCIAL"/>
    <n v="2803210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3 - VIÁTICOS"/>
    <s v="N"/>
    <s v="00 - N/A"/>
    <s v="10 - FONDO GENERAL"/>
    <s v="(blank)"/>
    <s v="99 - MULTIPROVINCIAL"/>
    <n v="192478044"/>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4 - TRANSPORTE Y ALMACENAJE"/>
    <s v="N"/>
    <s v="00 - N/A"/>
    <s v="10 - FONDO GENERAL"/>
    <s v="(blank)"/>
    <s v="99 - MULTIPROVINCIAL"/>
    <n v="2288235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5 - ALQUILERES Y RENTAS"/>
    <s v="N"/>
    <s v="00 - N/A"/>
    <s v="10 - FONDO GENERAL"/>
    <s v="(blank)"/>
    <s v="99 - MULTIPROVINCIAL"/>
    <n v="4064080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6 - SEGUROS"/>
    <s v="N"/>
    <s v="00 - N/A"/>
    <s v="10 - FONDO GENERAL"/>
    <s v="(blank)"/>
    <s v="99 - MULTIPROVINCIAL"/>
    <n v="723257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7 - SERVICIOS DE CONSERVACIÓN, REPARACIONES MENORES E INSTALACIONES TEMPORALES"/>
    <s v="N"/>
    <s v="00 - N/A"/>
    <s v="10 - FONDO GENERAL"/>
    <s v="(blank)"/>
    <s v="99 - MULTIPROVINCIAL"/>
    <n v="3820736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8 - OTROS SERVICIOS NO INCLUIDOS EN CONCEPTOS ANTERIORES"/>
    <s v="N"/>
    <s v="00 - N/A"/>
    <s v="10 - FONDO GENERAL"/>
    <s v="(blank)"/>
    <s v="99 - MULTIPROVINCIAL"/>
    <n v="17918033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9 - OTRAS CONTRATACIONES DE SERVICIOS"/>
    <s v="N"/>
    <s v="00 - N/A"/>
    <s v="10 - FONDO GENERAL"/>
    <s v="(blank)"/>
    <s v="99 - MULTIPROVINCIAL"/>
    <n v="1228150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1 - ALIMENTOS Y PRODUCTOS AGROFORESTALES"/>
    <s v="N"/>
    <s v="00 - N/A"/>
    <s v="10 - FONDO GENERAL"/>
    <s v="(blank)"/>
    <s v="99 - MULTIPROVINCIAL"/>
    <n v="2410228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2 - TEXTILES Y VESTUARIOS"/>
    <s v="N"/>
    <s v="00 - N/A"/>
    <s v="10 - FONDO GENERAL"/>
    <s v="(blank)"/>
    <s v="99 - MULTIPROVINCIAL"/>
    <n v="938334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3 - PAPEL, CARTÓN E IMPRESOS"/>
    <s v="N"/>
    <s v="00 - N/A"/>
    <s v="10 - FONDO GENERAL"/>
    <s v="(blank)"/>
    <s v="99 - MULTIPROVINCIAL"/>
    <n v="5321615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4 - PRODUCTOS FARMACÉUTICOS"/>
    <s v="N"/>
    <s v="00 - N/A"/>
    <s v="10 - FONDO GENERAL"/>
    <s v="(blank)"/>
    <s v="99 - MULTIPROVINCIAL"/>
    <n v="49633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5 - CUERO, CAUCHO Y PLÁSTICO"/>
    <s v="N"/>
    <s v="00 - N/A"/>
    <s v="10 - FONDO GENERAL"/>
    <s v="(blank)"/>
    <s v="99 - MULTIPROVINCIAL"/>
    <n v="487320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6 - PRODUCTOS DE MINERALES, METÁLICOS Y NO METÁLICOS"/>
    <s v="N"/>
    <s v="00 - N/A"/>
    <s v="10 - FONDO GENERAL"/>
    <s v="(blank)"/>
    <s v="99 - MULTIPROVINCIAL"/>
    <n v="1373987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7 - COMBUSTIBLES, LUBRICANTES, PRODUCTOS QUÍMICOS Y CONEXOS"/>
    <s v="N"/>
    <s v="00 - N/A"/>
    <s v="10 - FONDO GENERAL"/>
    <s v="(blank)"/>
    <s v="99 - MULTIPROVINCIAL"/>
    <n v="4246963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9 - PRODUCTOS Y ÚTILES VARIOS"/>
    <s v="N"/>
    <s v="00 - N/A"/>
    <s v="10 - FONDO GENERAL"/>
    <s v="(blank)"/>
    <s v="99 - MULTIPROVINCIAL"/>
    <n v="1545191028"/>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10 - FONDO GENERAL"/>
    <s v="(blank)"/>
    <s v="01 - DISTRITO NACIONAL"/>
    <n v="69228000"/>
    <n v="32031099.989999995"/>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30 - FONDOS PROPIOS"/>
    <s v="(blank)"/>
    <s v="01 - DISTRITO NACIONAL"/>
    <n v="3500000"/>
    <n v="872175.8200000000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10 - FONDO GENERAL"/>
    <s v="(blank)"/>
    <s v="01 - DISTRITO NACIONAL"/>
    <n v="4000000"/>
    <n v="223200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30 - FONDOS PROPIOS"/>
    <s v="(blank)"/>
    <s v="01 - DISTRITO NACIONAL"/>
    <n v="11200000"/>
    <n v="491770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4 - GRATIFICACIONES Y BONIFICACIONES"/>
    <s v="N"/>
    <s v="00 - N/A"/>
    <s v="30 - FONDOS PROPIOS"/>
    <s v="(blank)"/>
    <s v="01 - DISTRITO NACIONAL"/>
    <n v="10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01 - DISTRITO NACIONAL"/>
    <n v="9500000"/>
    <n v="4896054.9899999993"/>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1 - SERVICIOS BÁSICOS"/>
    <s v="N"/>
    <s v="00 - N/A"/>
    <s v="10 - FONDO GENERAL"/>
    <s v="(blank)"/>
    <s v="01 - DISTRITO NACIONAL"/>
    <n v="5500200"/>
    <n v="2374494.3300000005"/>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2 - PUBLICIDAD, IMPRESIÓN Y ENCUADERNACIÓN"/>
    <s v="N"/>
    <s v="00 - N/A"/>
    <s v="30 - FONDOS PROPIOS"/>
    <s v="(blank)"/>
    <s v="01 - DISTRITO NACIONAL"/>
    <n v="500000"/>
    <n v="47554"/>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3 - VIÁTICOS"/>
    <s v="N"/>
    <s v="00 - N/A"/>
    <s v="30 - FONDOS PROPIOS"/>
    <s v="(blank)"/>
    <s v="01 - DISTRITO NACIONAL"/>
    <n v="0"/>
    <n v="291138"/>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4 - TRANSPORTE Y ALMACENAJE"/>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4 - TRANSPORTE Y ALMACENAJE"/>
    <s v="N"/>
    <s v="00 - N/A"/>
    <s v="30 - FONDOS PROPIOS"/>
    <s v="(blank)"/>
    <s v="01 - DISTRITO NACIONAL"/>
    <n v="0"/>
    <n v="219553.96"/>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5 - ALQUILERES Y RENTAS"/>
    <s v="N"/>
    <s v="00 - N/A"/>
    <s v="30 - FONDOS PROPIOS"/>
    <s v="(blank)"/>
    <s v="01 - DISTRITO NACIONAL"/>
    <n v="315000"/>
    <n v="395080.1"/>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6 - SEGUROS"/>
    <s v="N"/>
    <s v="00 - N/A"/>
    <s v="10 - FONDO GENERAL"/>
    <s v="(blank)"/>
    <s v="01 - DISTRITO NACIONAL"/>
    <n v="3600000"/>
    <n v="1781383.58"/>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6 - SEGUROS"/>
    <s v="N"/>
    <s v="00 - N/A"/>
    <s v="30 - FONDOS PROPIOS"/>
    <s v="(blank)"/>
    <s v="01 - DISTRITO NACIONAL"/>
    <n v="0"/>
    <n v="541333.86"/>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01 - DISTRITO NACIONAL"/>
    <n v="660000"/>
    <n v="143783"/>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01 - DISTRITO NACIONAL"/>
    <n v="1656000"/>
    <n v="314550.79000000004"/>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blank)"/>
    <s v="01 - DISTRITO NACIONAL"/>
    <n v="2050000"/>
    <n v="713811.62000000011"/>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9 - OTRAS CONTRATACIONES DE SERVICIO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01 - DISTRITO NACIONAL"/>
    <n v="0"/>
    <n v="1758.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01 - DISTRITO NACIONAL"/>
    <n v="10715800"/>
    <n v="3244233.91"/>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30 - FONDOS PROPIOS"/>
    <s v="(blank)"/>
    <s v="01 - DISTRITO NACIONAL"/>
    <n v="3020000"/>
    <n v="4549847.4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2 - TEXTILES Y VESTUARIOS"/>
    <s v="N"/>
    <s v="00 - N/A"/>
    <s v="30 - FONDOS PROPIOS"/>
    <s v="(blank)"/>
    <s v="01 - DISTRITO NACIONAL"/>
    <n v="1165000"/>
    <n v="3263.88"/>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3 - PAPEL, CARTÓN E IMPRESOS"/>
    <s v="N"/>
    <s v="00 - N/A"/>
    <s v="30 - FONDOS PROPIOS"/>
    <s v="(blank)"/>
    <s v="01 - DISTRITO NACIONAL"/>
    <n v="882000"/>
    <n v="345941.7799999999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4 - PRODUCTOS FARMACÉUTICO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4 - PRODUCTOS FARMACÉUTICOS"/>
    <s v="N"/>
    <s v="00 - N/A"/>
    <s v="30 - FONDOS PROPIOS"/>
    <s v="(blank)"/>
    <s v="01 - DISTRITO NACIONAL"/>
    <n v="260000"/>
    <n v="25972.34"/>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5 - CUERO, CAUCHO Y PLÁSTICO"/>
    <s v="N"/>
    <s v="00 - N/A"/>
    <s v="30 - FONDOS PROPIOS"/>
    <s v="(blank)"/>
    <s v="01 - DISTRITO NACIONAL"/>
    <n v="800000"/>
    <n v="38940.0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blank)"/>
    <s v="01 - DISTRITO NACIONAL"/>
    <n v="4455000"/>
    <n v="908535.59999999986"/>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01 - DISTRITO NACIONAL"/>
    <n v="5460000"/>
    <n v="2217018.159999999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9 - PRODUCTOS Y ÚTILES VARIO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9 - PRODUCTOS Y ÚTILES VARIOS"/>
    <s v="N"/>
    <s v="00 - N/A"/>
    <s v="30 - FONDOS PROPIOS"/>
    <s v="(blank)"/>
    <s v="01 - DISTRITO NACIONAL"/>
    <n v="7310000"/>
    <n v="2874098.709999999"/>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1 - REMUNERACIONES"/>
    <s v="N"/>
    <s v="00 - N/A"/>
    <s v="30 - FONDOS PROPIOS"/>
    <s v="(blank)"/>
    <s v="99 - MULTIPROVINCIAL"/>
    <n v="1015539827"/>
    <n v="311059977.40999979"/>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2 - SOBRESUELDOS"/>
    <s v="N"/>
    <s v="00 - N/A"/>
    <s v="30 - FONDOS PROPIOS"/>
    <s v="(blank)"/>
    <s v="99 - MULTIPROVINCIAL"/>
    <n v="89307730"/>
    <n v="29288731.050000001"/>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4 - GRATIFICACIONES Y BONIFICACIONES"/>
    <s v="N"/>
    <s v="00 - N/A"/>
    <s v="30 - FONDOS PROPIOS"/>
    <s v="(blank)"/>
    <s v="99 - MULTIPROVINCIAL"/>
    <n v="175243689"/>
    <n v="33018733.390000001"/>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5 - CONTRIBUCIONES A LA SEGURIDAD SOCIAL"/>
    <s v="N"/>
    <s v="00 - N/A"/>
    <s v="30 - FONDOS PROPIOS"/>
    <s v="(blank)"/>
    <s v="99 - MULTIPROVINCIAL"/>
    <n v="132815254"/>
    <n v="31240934.880000003"/>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1 - SERVICIOS BÁSICOS"/>
    <s v="N"/>
    <s v="00 - N/A"/>
    <s v="30 - FONDOS PROPIOS"/>
    <s v="(blank)"/>
    <s v="99 - MULTIPROVINCIAL"/>
    <n v="28759213"/>
    <n v="6676119.9500000002"/>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2 - PUBLICIDAD, IMPRESIÓN Y ENCUADERNACIÓN"/>
    <s v="N"/>
    <s v="00 - N/A"/>
    <s v="30 - FONDOS PROPIOS"/>
    <s v="(blank)"/>
    <s v="99 - MULTIPROVINCIAL"/>
    <n v="47958036"/>
    <n v="118978234.04000001"/>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3 - VIÁTICOS"/>
    <s v="N"/>
    <s v="00 - N/A"/>
    <s v="30 - FONDOS PROPIOS"/>
    <s v="(blank)"/>
    <s v="99 - MULTIPROVINCIAL"/>
    <n v="27272015"/>
    <n v="10084230.220000001"/>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4 - TRANSPORTE Y ALMACENAJE"/>
    <s v="N"/>
    <s v="00 - N/A"/>
    <s v="30 - FONDOS PROPIOS"/>
    <s v="(blank)"/>
    <s v="99 - MULTIPROVINCIAL"/>
    <n v="9975138"/>
    <n v="2471406.7600000002"/>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5 - ALQUILERES Y RENTAS"/>
    <s v="N"/>
    <s v="00 - N/A"/>
    <s v="30 - FONDOS PROPIOS"/>
    <s v="(blank)"/>
    <s v="99 - MULTIPROVINCIAL"/>
    <n v="218314716"/>
    <n v="33638630.109999999"/>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6 - SEGUROS"/>
    <s v="N"/>
    <s v="00 - N/A"/>
    <s v="30 - FONDOS PROPIOS"/>
    <s v="(blank)"/>
    <s v="99 - MULTIPROVINCIAL"/>
    <n v="144384146"/>
    <n v="61427798.25999999"/>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7 - SERVICIOS DE CONSERVACIÓN, REPARACIONES MENORES E INSTALACIONES TEMPORALES"/>
    <s v="N"/>
    <s v="00 - N/A"/>
    <s v="30 - FONDOS PROPIOS"/>
    <s v="(blank)"/>
    <s v="99 - MULTIPROVINCIAL"/>
    <n v="39222300"/>
    <n v="1820056.2000000002"/>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N"/>
    <s v="00 - N/A"/>
    <s v="30 - FONDOS PROPIOS"/>
    <s v="(blank)"/>
    <s v="99 - MULTIPROVINCIAL"/>
    <n v="613985004"/>
    <n v="56412466.289999999"/>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9 - OTRAS CONTRATACIONES DE SERVICIOS"/>
    <s v="N"/>
    <s v="00 - N/A"/>
    <s v="30 - FONDOS PROPIOS"/>
    <s v="(blank)"/>
    <s v="99 - MULTIPROVINCIAL"/>
    <n v="746297952"/>
    <n v="3529649.62"/>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1 - ALIMENTOS Y PRODUCTOS AGROFORESTALES"/>
    <s v="N"/>
    <s v="00 - N/A"/>
    <s v="30 - FONDOS PROPIOS"/>
    <s v="(blank)"/>
    <s v="99 - MULTIPROVINCIAL"/>
    <n v="6358086"/>
    <n v="1855833.4899999998"/>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2 - TEXTILES Y VESTUARIOS"/>
    <s v="N"/>
    <s v="00 - N/A"/>
    <s v="30 - FONDOS PROPIOS"/>
    <s v="(blank)"/>
    <s v="99 - MULTIPROVINCIAL"/>
    <n v="1982466"/>
    <n v="323557.42000000004"/>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3 - PAPEL, CARTÓN E IMPRESOS"/>
    <s v="N"/>
    <s v="00 - N/A"/>
    <s v="30 - FONDOS PROPIOS"/>
    <s v="(blank)"/>
    <s v="99 - MULTIPROVINCIAL"/>
    <n v="2956164"/>
    <n v="155374.94"/>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4 - PRODUCTOS FARMACÉUTICOS"/>
    <s v="N"/>
    <s v="00 - N/A"/>
    <s v="30 - FONDOS PROPIOS"/>
    <s v="(blank)"/>
    <s v="99 - MULTIPROVINCIAL"/>
    <n v="21460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5 - CUERO, CAUCHO Y PLÁSTICO"/>
    <s v="N"/>
    <s v="00 - N/A"/>
    <s v="30 - FONDOS PROPIOS"/>
    <s v="(blank)"/>
    <s v="99 - MULTIPROVINCIAL"/>
    <n v="1680000"/>
    <n v="33623.600000000006"/>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6 - PRODUCTOS DE MINERALES, METÁLICOS Y NO METÁLICOS"/>
    <s v="N"/>
    <s v="00 - N/A"/>
    <s v="30 - FONDOS PROPIOS"/>
    <s v="(blank)"/>
    <s v="99 - MULTIPROVINCIAL"/>
    <n v="334443"/>
    <n v="101170.06"/>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N"/>
    <s v="00 - N/A"/>
    <s v="30 - FONDOS PROPIOS"/>
    <s v="(blank)"/>
    <s v="99 - MULTIPROVINCIAL"/>
    <n v="25086210"/>
    <n v="7637877.2400000012"/>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9 - PRODUCTOS Y ÚTILES VARIOS"/>
    <s v="N"/>
    <s v="00 - N/A"/>
    <s v="30 - FONDOS PROPIOS"/>
    <s v="(blank)"/>
    <s v="99 - MULTIPROVINCIAL"/>
    <n v="41340631"/>
    <n v="21665728.050000004"/>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1 - REMUNERACIONES"/>
    <s v="N"/>
    <s v="00 - N/A"/>
    <s v="10 - FONDO GENERAL"/>
    <s v="(blank)"/>
    <s v="99 - MULTIPROVINCIAL"/>
    <n v="228598462"/>
    <n v="83372337.149999976"/>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2 - SOBRESUELDOS"/>
    <s v="N"/>
    <s v="00 - N/A"/>
    <s v="10 - FONDO GENERAL"/>
    <s v="(blank)"/>
    <s v="99 - MULTIPROVINCIAL"/>
    <n v="16169623"/>
    <n v="15883936.300000001"/>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5 - CONTRIBUCIONES A LA SEGURIDAD SOCIAL"/>
    <s v="N"/>
    <s v="00 - N/A"/>
    <s v="10 - FONDO GENERAL"/>
    <s v="(blank)"/>
    <s v="99 - MULTIPROVINCIAL"/>
    <n v="32062186"/>
    <n v="12588502.149999995"/>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1 - SERVICIOS BÁSICOS"/>
    <s v="N"/>
    <s v="00 - N/A"/>
    <s v="10 - FONDO GENERAL"/>
    <s v="(blank)"/>
    <s v="99 - MULTIPROVINCIAL"/>
    <n v="9260600"/>
    <n v="3564019.3999999994"/>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N"/>
    <s v="00 - N/A"/>
    <s v="10 - FONDO GENERAL"/>
    <s v="(blank)"/>
    <s v="99 - MULTIPROVINCIAL"/>
    <n v="572000"/>
    <n v="4602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3 - VIÁTICOS"/>
    <s v="N"/>
    <s v="00 - N/A"/>
    <s v="10 - FONDO GENERAL"/>
    <s v="(blank)"/>
    <s v="99 - MULTIPROVINCIAL"/>
    <n v="1212000"/>
    <n v="27570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4 - TRANSPORTE Y ALMACENAJE"/>
    <s v="N"/>
    <s v="00 - N/A"/>
    <s v="10 - FONDO GENERAL"/>
    <s v="(blank)"/>
    <s v="99 - MULTIPROVINCIAL"/>
    <n v="30000"/>
    <n v="2700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5 - ALQUILERES Y RENTAS"/>
    <s v="N"/>
    <s v="00 - N/A"/>
    <s v="10 - FONDO GENERAL"/>
    <s v="(blank)"/>
    <s v="99 - MULTIPROVINCIAL"/>
    <n v="4975970"/>
    <n v="2378520.8400000003"/>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6 - SEGUROS"/>
    <s v="N"/>
    <s v="00 - N/A"/>
    <s v="10 - FONDO GENERAL"/>
    <s v="(blank)"/>
    <s v="99 - MULTIPROVINCIAL"/>
    <n v="6600000"/>
    <n v="3793324.57"/>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4522225"/>
    <n v="290594.61"/>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N"/>
    <s v="00 - N/A"/>
    <s v="10 - FONDO GENERAL"/>
    <s v="(blank)"/>
    <s v="99 - MULTIPROVINCIAL"/>
    <n v="5727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N"/>
    <s v="00 - N/A"/>
    <s v="10 - FONDO GENERAL"/>
    <s v="(blank)"/>
    <s v="99 - MULTIPROVINCIAL"/>
    <n v="1472082"/>
    <n v="147352.5"/>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N"/>
    <s v="00 - N/A"/>
    <s v="30 - FONDOS PROPIOS"/>
    <s v="(blank)"/>
    <s v="99 - MULTIPROVINCIAL"/>
    <n v="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1 - ALIMENTOS Y PRODUCTOS AGROFORESTALES"/>
    <s v="N"/>
    <s v="00 - N/A"/>
    <s v="10 - FONDO GENERAL"/>
    <s v="(blank)"/>
    <s v="99 - MULTIPROVINCIAL"/>
    <n v="4060241"/>
    <n v="398309.33999999997"/>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2 - TEXTILES Y VESTUARIOS"/>
    <s v="N"/>
    <s v="00 - N/A"/>
    <s v="10 - FONDO GENERAL"/>
    <s v="(blank)"/>
    <s v="99 - MULTIPROVINCIAL"/>
    <n v="635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N"/>
    <s v="00 - N/A"/>
    <s v="10 - FONDO GENERAL"/>
    <s v="(blank)"/>
    <s v="99 - MULTIPROVINCIAL"/>
    <n v="462150"/>
    <n v="176101.31"/>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4 - PRODUCTOS FARMACÉUTICOS"/>
    <s v="N"/>
    <s v="00 - N/A"/>
    <s v="10 - FONDO GENERAL"/>
    <s v="(blank)"/>
    <s v="99 - MULTIPROVINCIAL"/>
    <n v="2776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N"/>
    <s v="00 - N/A"/>
    <s v="10 - FONDO GENERAL"/>
    <s v="(blank)"/>
    <s v="99 - MULTIPROVINCIAL"/>
    <n v="13234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N"/>
    <s v="00 - N/A"/>
    <s v="10 - FONDO GENERAL"/>
    <s v="(blank)"/>
    <s v="99 - MULTIPROVINCIAL"/>
    <n v="2813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N"/>
    <s v="00 - N/A"/>
    <s v="10 - FONDO GENERAL"/>
    <s v="(blank)"/>
    <s v="99 - MULTIPROVINCIAL"/>
    <n v="6398595"/>
    <n v="665243.37"/>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N"/>
    <s v="00 - N/A"/>
    <s v="10 - FONDO GENERAL"/>
    <s v="(blank)"/>
    <s v="99 - MULTIPROVINCIAL"/>
    <n v="3167164"/>
    <n v="572604.07999999996"/>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1 - REMUNERACIONES"/>
    <s v="N"/>
    <s v="00 - N/A"/>
    <s v="10 - FONDO GENERAL"/>
    <s v="(blank)"/>
    <s v="99 - MULTIPROVINCIAL"/>
    <n v="38193500"/>
    <n v="16736244.83"/>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2 - SOBRESUELDOS"/>
    <s v="N"/>
    <s v="00 - N/A"/>
    <s v="10 - FONDO GENERAL"/>
    <s v="(blank)"/>
    <s v="99 - MULTIPROVINCIAL"/>
    <n v="6931700"/>
    <n v="3503917.8299999996"/>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99 - MULTIPROVINCIAL"/>
    <n v="5349811"/>
    <n v="2503510.3000000007"/>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1 - SERVICIOS BÁSICOS"/>
    <s v="N"/>
    <s v="00 - N/A"/>
    <s v="10 - FONDO GENERAL"/>
    <s v="(blank)"/>
    <s v="99 - MULTIPROVINCIAL"/>
    <n v="10068000"/>
    <n v="3930889.97"/>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1 - SERVICIOS BÁSICOS"/>
    <s v="N"/>
    <s v="00 - N/A"/>
    <s v="30 - FONDOS PROPIOS"/>
    <s v="(blank)"/>
    <s v="99 - MULTIPROVINCIAL"/>
    <n v="0"/>
    <n v="27175"/>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blank)"/>
    <s v="99 - MULTIPROVINCIAL"/>
    <n v="700000"/>
    <n v="127671.28"/>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2 - PUBLICIDAD, IMPRESIÓN Y ENCUADERNACIÓN"/>
    <s v="N"/>
    <s v="00 - N/A"/>
    <s v="30 - FONDOS PROPIOS"/>
    <s v="(blank)"/>
    <s v="99 - MULTIPROVINCIAL"/>
    <n v="0"/>
    <n v="115786.32"/>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3 - VIÁTICOS"/>
    <s v="N"/>
    <s v="00 - N/A"/>
    <s v="30 - FONDOS PROPIOS"/>
    <s v="(blank)"/>
    <s v="99 - MULTIPROVINCIAL"/>
    <n v="935000"/>
    <n v="16875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4 - TRANSPORTE Y ALMACENAJE"/>
    <s v="N"/>
    <s v="00 - N/A"/>
    <s v="10 - FONDO GENERAL"/>
    <s v="(blank)"/>
    <s v="99 - MULTIPROVINCIAL"/>
    <n v="29500"/>
    <n v="2200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5 - ALQUILERES Y RENTAS"/>
    <s v="N"/>
    <s v="00 - N/A"/>
    <s v="10 - FONDO GENERAL"/>
    <s v="(blank)"/>
    <s v="99 - MULTIPROVINCIAL"/>
    <n v="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5 - ALQUILERES Y RENTAS"/>
    <s v="N"/>
    <s v="00 - N/A"/>
    <s v="30 - FONDOS PROPIOS"/>
    <s v="(blank)"/>
    <s v="99 - MULTIPROVINCIAL"/>
    <n v="800000"/>
    <n v="98464.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6 - SEGUROS"/>
    <s v="N"/>
    <s v="00 - N/A"/>
    <s v="10 - FONDO GENERAL"/>
    <s v="(blank)"/>
    <s v="99 - MULTIPROVINCIAL"/>
    <n v="1060000"/>
    <n v="536572.44999999995"/>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2264660"/>
    <n v="917275.82"/>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99 - MULTIPROVINCIAL"/>
    <n v="400000"/>
    <n v="93899.68"/>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1298429"/>
    <n v="329116.8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blank)"/>
    <s v="99 - MULTIPROVINCIAL"/>
    <n v="150000"/>
    <n v="38836.06"/>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99 - MULTIPROVINCIAL"/>
    <n v="315000"/>
    <n v="27782.33"/>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99 - MULTIPROVINCIAL"/>
    <n v="110000"/>
    <n v="59851.64"/>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30 - FONDOS PROPIOS"/>
    <s v="(blank)"/>
    <s v="99 - MULTIPROVINCIAL"/>
    <n v="500000"/>
    <n v="206499.76"/>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2 - TEXTILES Y VESTUARIOS"/>
    <s v="N"/>
    <s v="00 - N/A"/>
    <s v="30 - FONDOS PROPIOS"/>
    <s v="(blank)"/>
    <s v="99 - MULTIPROVINCIAL"/>
    <n v="25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3000"/>
    <n v="117540.3199999999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30 - FONDOS PROPIOS"/>
    <s v="(blank)"/>
    <s v="99 - MULTIPROVINCIAL"/>
    <n v="100000"/>
    <n v="1874.73"/>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4 - PRODUCTOS FARMACÉUTICOS"/>
    <s v="N"/>
    <s v="00 - N/A"/>
    <s v="10 - FONDO GENERAL"/>
    <s v="(blank)"/>
    <s v="99 - MULTIPROVINCIAL"/>
    <n v="30000"/>
    <n v="11833.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blank)"/>
    <s v="99 - MULTIPROVINCIAL"/>
    <n v="0"/>
    <n v="1608.1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blank)"/>
    <s v="99 - MULTIPROVINCIAL"/>
    <n v="1391400"/>
    <n v="112888.48"/>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99 - MULTIPROVINCIAL"/>
    <n v="600000"/>
    <n v="84772"/>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670000"/>
    <n v="320155.65000000002"/>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30 - FONDOS PROPIOS"/>
    <s v="(blank)"/>
    <s v="99 - MULTIPROVINCIAL"/>
    <n v="950000"/>
    <n v="238433.78999999998"/>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1 - REMUNERACIONES"/>
    <s v="N"/>
    <s v="00 - N/A"/>
    <s v="10 - FONDO GENERAL"/>
    <s v="(blank)"/>
    <s v="32 - SANTO DOMINGO"/>
    <n v="4628001"/>
    <n v="238200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2 - SOBRESUELDOS"/>
    <s v="N"/>
    <s v="00 - N/A"/>
    <s v="10 - FONDO GENERAL"/>
    <s v="(blank)"/>
    <s v="32 - SANTO DOMINGO"/>
    <n v="1041334"/>
    <n v="51600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4 - GRATIFICACIONES Y BONIFICACIONES"/>
    <s v="N"/>
    <s v="00 - N/A"/>
    <s v="10 - FONDO GENERAL"/>
    <s v="(blank)"/>
    <s v="32 - SANTO DOMINGO"/>
    <n v="435667"/>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32 - SANTO DOMINGO"/>
    <n v="652044"/>
    <n v="364217.7300000001"/>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blank)"/>
    <s v="32 - SANTO DOMINGO"/>
    <n v="15360"/>
    <n v="1536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3 - VIÁTICOS"/>
    <s v="N"/>
    <s v="00 - N/A"/>
    <s v="30 - FONDOS PROPIOS"/>
    <s v="(blank)"/>
    <s v="32 - SANTO DOMINGO"/>
    <n v="225600"/>
    <n v="18665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4 - TRANSPORTE Y ALMACENAJE"/>
    <s v="N"/>
    <s v="00 - N/A"/>
    <s v="10 - FONDO GENERAL"/>
    <s v="(blank)"/>
    <s v="32 - SANTO DOMINGO"/>
    <n v="88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9 - OTRAS CONTRATACIONES DE SERVICIOS"/>
    <s v="N"/>
    <s v="00 - N/A"/>
    <s v="10 - FONDO GENERAL"/>
    <s v="(blank)"/>
    <s v="32 - SANTO DOMINGO"/>
    <n v="571150"/>
    <n v="247988.8"/>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32 - SANTO DOMINGO"/>
    <n v="0"/>
    <n v="170000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32 - SANTO DOMINGO"/>
    <n v="705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10 - FONDO GENERAL"/>
    <s v="(blank)"/>
    <s v="32 - SANTO DOMINGO"/>
    <n v="25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30 - FONDOS PROPIOS"/>
    <s v="(blank)"/>
    <s v="32 - SANTO DOMINGO"/>
    <n v="62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3 - PAPEL, CARTÓN E IMPRESOS"/>
    <s v="N"/>
    <s v="00 - N/A"/>
    <s v="10 - FONDO GENERAL"/>
    <s v="(blank)"/>
    <s v="32 - SANTO DOMINGO"/>
    <n v="156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4 - PRODUCTOS FARMACÉUTICOS"/>
    <s v="N"/>
    <s v="00 - N/A"/>
    <s v="30 - FONDOS PROPIOS"/>
    <s v="(blank)"/>
    <s v="32 - SANTO DOMINGO"/>
    <n v="1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5 - CUERO, CAUCHO Y PLÁSTICO"/>
    <s v="N"/>
    <s v="00 - N/A"/>
    <s v="30 - FONDOS PROPIOS"/>
    <s v="(blank)"/>
    <s v="32 - SANTO DOMINGO"/>
    <n v="155500"/>
    <n v="40799.919999999998"/>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blank)"/>
    <s v="32 - SANTO DOMINGO"/>
    <n v="817500"/>
    <n v="40225.019999999997"/>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32 - SANTO DOMINGO"/>
    <n v="1539448"/>
    <n v="15803.74"/>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10 - FONDO GENERAL"/>
    <s v="(blank)"/>
    <s v="32 - SANTO DOMINGO"/>
    <n v="101223"/>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30 - FONDOS PROPIOS"/>
    <s v="(blank)"/>
    <s v="32 - SANTO DOMINGO"/>
    <n v="4939621"/>
    <n v="135159.56"/>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1 - REMUNERACIONES"/>
    <s v="N"/>
    <s v="00 - N/A"/>
    <s v="10 - FONDO GENERAL"/>
    <s v="(blank)"/>
    <s v="32 - SANTO DOMINGO"/>
    <n v="18980001"/>
    <n v="794860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2 - SOBRESUELDOS"/>
    <s v="N"/>
    <s v="00 - N/A"/>
    <s v="10 - FONDO GENERAL"/>
    <s v="(blank)"/>
    <s v="32 - SANTO DOMINGO"/>
    <n v="4231334"/>
    <n v="198300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4 - GRATIFICACIONES Y BONIFICACIONES"/>
    <s v="N"/>
    <s v="00 - N/A"/>
    <s v="10 - FONDO GENERAL"/>
    <s v="(blank)"/>
    <s v="32 - SANTO DOMINGO"/>
    <n v="1631667"/>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5 - CONTRIBUCIONES A LA SEGURIDAD SOCIAL"/>
    <s v="N"/>
    <s v="00 - N/A"/>
    <s v="10 - FONDO GENERAL"/>
    <s v="(blank)"/>
    <s v="32 - SANTO DOMINGO"/>
    <n v="2663131"/>
    <n v="1209278.19"/>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2 - CONTRATACIÓN DE SERVICIOS"/>
    <s v="2.2.2 - PUBLICIDAD, IMPRESIÓN Y ENCUADERNACIÓN"/>
    <s v="N"/>
    <s v="00 - N/A"/>
    <s v="10 - FONDO GENERAL"/>
    <s v="(blank)"/>
    <s v="32 - SANTO DOMINGO"/>
    <n v="9750"/>
    <n v="975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2 - CONTRATACIÓN DE SERVICIOS"/>
    <s v="2.2.8 - OTROS SERVICIOS NO INCLUIDOS EN CONCEPTOS ANTERIORES"/>
    <s v="N"/>
    <s v="00 - N/A"/>
    <s v="10 - FONDO GENERAL"/>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1 - ALIMENTOS Y PRODUCTOS AGROFORESTALES"/>
    <s v="N"/>
    <s v="00 - N/A"/>
    <s v="10 - FONDO GENERAL"/>
    <s v="(blank)"/>
    <s v="32 - SANTO DOMINGO"/>
    <n v="2074570"/>
    <n v="559923"/>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2 - TEXTILES Y VESTUARIOS"/>
    <s v="N"/>
    <s v="00 - N/A"/>
    <s v="10 - FONDO GENERAL"/>
    <s v="(blank)"/>
    <s v="32 - SANTO DOMINGO"/>
    <n v="27200"/>
    <n v="9062.4"/>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3 - PAPEL, CARTÓN E IMPRESOS"/>
    <s v="N"/>
    <s v="00 - N/A"/>
    <s v="10 - FONDO GENERAL"/>
    <s v="(blank)"/>
    <s v="32 - SANTO DOMINGO"/>
    <n v="281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4 - PRODUCTOS FARMACÉUTICOS"/>
    <s v="N"/>
    <s v="00 - N/A"/>
    <s v="10 - FONDO GENERAL"/>
    <s v="(blank)"/>
    <s v="32 - SANTO DOMINGO"/>
    <n v="106110"/>
    <n v="10611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5 - CUERO, CAUCHO Y PLÁSTICO"/>
    <s v="N"/>
    <s v="00 - N/A"/>
    <s v="10 - FONDO GENERAL"/>
    <s v="(blank)"/>
    <s v="32 - SANTO DOMINGO"/>
    <n v="12000"/>
    <n v="9099.86"/>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6 - PRODUCTOS DE MINERALES, METÁLICOS Y NO METÁLICOS"/>
    <s v="N"/>
    <s v="00 - N/A"/>
    <s v="10 - FONDO GENERAL"/>
    <s v="(blank)"/>
    <s v="32 - SANTO DOMINGO"/>
    <n v="90150"/>
    <n v="119169.06"/>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7 - COMBUSTIBLES, LUBRICANTES, PRODUCTOS QUÍMICOS Y CONEXOS"/>
    <s v="N"/>
    <s v="00 - N/A"/>
    <s v="10 - FONDO GENERAL"/>
    <s v="(blank)"/>
    <s v="32 - SANTO DOMINGO"/>
    <n v="155400"/>
    <n v="27359.95"/>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9 - PRODUCTOS Y ÚTILES VARIOS"/>
    <s v="N"/>
    <s v="00 - N/A"/>
    <s v="10 - FONDO GENERAL"/>
    <s v="(blank)"/>
    <s v="32 - SANTO DOMINGO"/>
    <n v="715222"/>
    <n v="246097.9300000000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32 - SANTO DOMINGO"/>
    <n v="44110401"/>
    <n v="16963832.43"/>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32 - SANTO DOMINGO"/>
    <n v="11827926"/>
    <n v="424000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32 - SANTO DOMINGO"/>
    <n v="4345463"/>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32 - SANTO DOMINGO"/>
    <n v="5802924"/>
    <n v="2586889.65"/>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32 - SANTO DOMINGO"/>
    <n v="6288000"/>
    <n v="3655200.7200000007"/>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32 - SANTO DOMINGO"/>
    <n v="500540"/>
    <n v="7036.46"/>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3 - VIÁTICOS"/>
    <s v="N"/>
    <s v="00 - N/A"/>
    <s v="30 - FONDOS PROPIOS"/>
    <s v="(blank)"/>
    <s v="32 - SANTO DOMINGO"/>
    <n v="0"/>
    <n v="318527.64"/>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32 - SANTO DOMINGO"/>
    <n v="0"/>
    <n v="1884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4 - TRANSPORTE Y ALMACENAJE"/>
    <s v="N"/>
    <s v="00 - N/A"/>
    <s v="30 - FONDOS PROPIOS"/>
    <s v="(blank)"/>
    <s v="32 - SANTO DOMINGO"/>
    <n v="0"/>
    <n v="86984.5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32 - SANTO DOMINGO"/>
    <n v="904000"/>
    <n v="1003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blank)"/>
    <s v="32 - SANTO DOMINGO"/>
    <n v="776262"/>
    <n v="3009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32 - SANTO DOMINGO"/>
    <n v="1940000"/>
    <n v="1667145.2100000004"/>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30 - FONDOS PROPIOS"/>
    <s v="(blank)"/>
    <s v="32 - SANTO DOMINGO"/>
    <n v="0"/>
    <n v="17267.3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32 - SANTO DOMINGO"/>
    <n v="600000"/>
    <n v="22381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blank)"/>
    <s v="32 - SANTO DOMINGO"/>
    <n v="600000"/>
    <n v="130584.8300000000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32 - SANTO DOMINGO"/>
    <n v="702500"/>
    <n v="45701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32 - SANTO DOMINGO"/>
    <n v="522000"/>
    <n v="315993.59000000003"/>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32 - SANTO DOMINGO"/>
    <n v="816400"/>
    <n v="37866.199999999997"/>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32 - SANTO DOMINGO"/>
    <n v="916639"/>
    <n v="174528.68"/>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32 - SANTO DOMINGO"/>
    <n v="1259000"/>
    <n v="377653.55"/>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2 - TEXTILES Y VESTUARIOS"/>
    <s v="N"/>
    <s v="00 - N/A"/>
    <s v="30 - FONDOS PROPIOS"/>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32 - SANTO DOMINGO"/>
    <n v="148079"/>
    <n v="114176.8"/>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3 - PAPEL, CARTÓN E IMPRESOS"/>
    <s v="N"/>
    <s v="00 - N/A"/>
    <s v="30 - FONDOS PROPIOS"/>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32 - SANTO DOMINGO"/>
    <n v="55470"/>
    <n v="37582.6"/>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32 - SANTO DOMINGO"/>
    <n v="3673"/>
    <n v="673"/>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32 - SANTO DOMINGO"/>
    <n v="0"/>
    <n v="72265.47"/>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30 - FONDOS PROPIOS"/>
    <s v="(blank)"/>
    <s v="32 - SANTO DOMINGO"/>
    <n v="447745"/>
    <n v="176408.8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32 - SANTO DOMINGO"/>
    <n v="5641755"/>
    <n v="2589062.7900000005"/>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30 - FONDOS PROPIOS"/>
    <s v="(blank)"/>
    <s v="32 - SANTO DOMINGO"/>
    <n v="1025625"/>
    <n v="678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32 - SANTO DOMINGO"/>
    <n v="2011542"/>
    <n v="464282.09"/>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blank)"/>
    <s v="32 - SANTO DOMINGO"/>
    <n v="1312399"/>
    <n v="217913.8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10 - FONDO GENERAL"/>
    <s v="(blank)"/>
    <s v="99 - MULTIPROVINCIAL"/>
    <n v="2610026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30 - FONDOS PROPIOS"/>
    <s v="(blank)"/>
    <s v="99 - MULTIPROVINCIAL"/>
    <n v="361600000"/>
    <n v="168030875.8999999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10 - FONDO GENERAL"/>
    <s v="(blank)"/>
    <s v="99 - MULTIPROVINCIAL"/>
    <n v="330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30 - FONDOS PROPIOS"/>
    <s v="(blank)"/>
    <s v="99 - MULTIPROVINCIAL"/>
    <n v="37400000"/>
    <n v="30960153.790000003"/>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527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55000000"/>
    <n v="25010846.849999998"/>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1 - SERVICIOS BÁSICOS"/>
    <s v="N"/>
    <s v="00 - N/A"/>
    <s v="30 - FONDOS PROPIOS"/>
    <s v="(blank)"/>
    <s v="99 - MULTIPROVINCIAL"/>
    <n v="20450000"/>
    <n v="8842268.5099999998"/>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28000000"/>
    <n v="9691723.1600000001"/>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3 - VIÁTICOS"/>
    <s v="N"/>
    <s v="00 - N/A"/>
    <s v="30 - FONDOS PROPIOS"/>
    <s v="(blank)"/>
    <s v="99 - MULTIPROVINCIAL"/>
    <n v="4500000"/>
    <n v="1036686.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4 - TRANSPORTE Y ALMACENAJE"/>
    <s v="N"/>
    <s v="00 - N/A"/>
    <s v="30 - FONDOS PROPIOS"/>
    <s v="(blank)"/>
    <s v="99 - MULTIPROVINCIAL"/>
    <n v="2100000"/>
    <n v="46475.19"/>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5 - ALQUILERES Y RENTAS"/>
    <s v="N"/>
    <s v="00 - N/A"/>
    <s v="30 - FONDOS PROPIOS"/>
    <s v="(blank)"/>
    <s v="99 - MULTIPROVINCIAL"/>
    <n v="4950000"/>
    <n v="405508.6900000000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6 - SEGUROS"/>
    <s v="N"/>
    <s v="00 - N/A"/>
    <s v="30 - FONDOS PROPIOS"/>
    <s v="(blank)"/>
    <s v="99 - MULTIPROVINCIAL"/>
    <n v="7500000"/>
    <n v="183089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6200000"/>
    <n v="1860352.679999999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3970000"/>
    <n v="2632034.91"/>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22000000"/>
    <n v="5938060.4400000004"/>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2250000"/>
    <n v="418154.9"/>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2 - TEXTILES Y VESTUARIOS"/>
    <s v="N"/>
    <s v="00 - N/A"/>
    <s v="30 - FONDOS PROPIOS"/>
    <s v="(blank)"/>
    <s v="99 - MULTIPROVINCIAL"/>
    <n v="1700000"/>
    <n v="2325"/>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3 - PAPEL, CARTÓN E IMPRESOS"/>
    <s v="N"/>
    <s v="00 - N/A"/>
    <s v="30 - FONDOS PROPIOS"/>
    <s v="(blank)"/>
    <s v="99 - MULTIPROVINCIAL"/>
    <n v="2170000"/>
    <n v="755203.92999999993"/>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4 - PRODUCTOS FARMACÉUTICOS"/>
    <s v="N"/>
    <s v="00 - N/A"/>
    <s v="30 - FONDOS PROPIOS"/>
    <s v="(blank)"/>
    <s v="99 - MULTIPROVINCIAL"/>
    <n v="50000"/>
    <n v="3199.6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5 - CUERO, CAUCHO Y PLÁSTICO"/>
    <s v="N"/>
    <s v="00 - N/A"/>
    <s v="30 - FONDOS PROPIOS"/>
    <s v="(blank)"/>
    <s v="99 - MULTIPROVINCIAL"/>
    <n v="1120000"/>
    <n v="181467.75999999998"/>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835000"/>
    <n v="59820.480000000003"/>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10670000"/>
    <n v="4892682.2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9 - PRODUCTOS Y ÚTILES VARIOS"/>
    <s v="N"/>
    <s v="00 - N/A"/>
    <s v="30 - FONDOS PROPIOS"/>
    <s v="(blank)"/>
    <s v="99 - MULTIPROVINCIAL"/>
    <n v="7500000"/>
    <n v="2476050.7200000007"/>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1 - REMUNERACIONES"/>
    <s v="N"/>
    <s v="00 - N/A"/>
    <s v="10 - FONDO GENERAL"/>
    <s v="(blank)"/>
    <s v="99 - MULTIPROVINCIAL"/>
    <n v="237648308"/>
    <n v="89701440.299999997"/>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2 - SOBRESUELDOS"/>
    <s v="N"/>
    <s v="00 - N/A"/>
    <s v="10 - FONDO GENERAL"/>
    <s v="(blank)"/>
    <s v="99 - MULTIPROVINCIAL"/>
    <n v="20014000"/>
    <n v="3430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4 - GRATIFICACIONES Y BONIFICACIONES"/>
    <s v="N"/>
    <s v="00 - N/A"/>
    <s v="10 - FONDO GENERAL"/>
    <s v="(blank)"/>
    <s v="99 - MULTIPROVINCIAL"/>
    <n v="40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5 - CONTRIBUCIONES A LA SEGURIDAD SOCIAL"/>
    <s v="N"/>
    <s v="00 - N/A"/>
    <s v="10 - FONDO GENERAL"/>
    <s v="(blank)"/>
    <s v="99 - MULTIPROVINCIAL"/>
    <n v="31518661"/>
    <n v="13213024.210000005"/>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1 - SERVICIOS BÁSICOS"/>
    <s v="N"/>
    <s v="00 - N/A"/>
    <s v="10 - FONDO GENERAL"/>
    <s v="(blank)"/>
    <s v="99 - MULTIPROVINCIAL"/>
    <n v="10378000"/>
    <n v="5853979.0199999996"/>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2 - PUBLICIDAD, IMPRESIÓN Y ENCUADERNACIÓN"/>
    <s v="N"/>
    <s v="00 - N/A"/>
    <s v="10 - FONDO GENERAL"/>
    <s v="(blank)"/>
    <s v="99 - MULTIPROVINCIAL"/>
    <n v="500000"/>
    <n v="266365.90000000002"/>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3 - VIÁTICOS"/>
    <s v="N"/>
    <s v="00 - N/A"/>
    <s v="10 - FONDO GENERAL"/>
    <s v="(blank)"/>
    <s v="99 - MULTIPROVINCIAL"/>
    <n v="2048638"/>
    <n v="943564"/>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4 - TRANSPORTE Y ALMACENAJE"/>
    <s v="N"/>
    <s v="00 - N/A"/>
    <s v="10 - FONDO GENERAL"/>
    <s v="(blank)"/>
    <s v="99 - MULTIPROVINCIAL"/>
    <n v="1300000"/>
    <n v="7500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5 - ALQUILERES Y RENTAS"/>
    <s v="N"/>
    <s v="00 - N/A"/>
    <s v="10 - FONDO GENERAL"/>
    <s v="(blank)"/>
    <s v="99 - MULTIPROVINCIAL"/>
    <n v="20533043"/>
    <n v="8088004.830000001"/>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6 - SEGUROS"/>
    <s v="N"/>
    <s v="00 - N/A"/>
    <s v="10 - FONDO GENERAL"/>
    <s v="(blank)"/>
    <s v="99 - MULTIPROVINCIAL"/>
    <n v="2463220"/>
    <n v="1327058.5399999998"/>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40000"/>
    <n v="957169.57"/>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8 - OTROS SERVICIOS NO INCLUIDOS EN CONCEPTOS ANTERIORES"/>
    <s v="N"/>
    <s v="00 - N/A"/>
    <s v="10 - FONDO GENERAL"/>
    <s v="(blank)"/>
    <s v="99 - MULTIPROVINCIAL"/>
    <n v="2550000"/>
    <n v="1338725.359999999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9 - OTRAS CONTRATACIONES DE SERVICIOS"/>
    <s v="N"/>
    <s v="00 - N/A"/>
    <s v="10 - FONDO GENERAL"/>
    <s v="(blank)"/>
    <s v="99 - MULTIPROVINCIAL"/>
    <n v="2750000"/>
    <n v="1383462.6800000002"/>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1 - ALIMENTOS Y PRODUCTOS AGROFORESTALES"/>
    <s v="N"/>
    <s v="00 - N/A"/>
    <s v="10 - FONDO GENERAL"/>
    <s v="(blank)"/>
    <s v="99 - MULTIPROVINCIAL"/>
    <n v="375000"/>
    <n v="292320.90000000002"/>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2 - TEXTILES Y VESTUARIOS"/>
    <s v="N"/>
    <s v="00 - N/A"/>
    <s v="10 - FONDO GENERAL"/>
    <s v="(blank)"/>
    <s v="99 - MULTIPROVINCIAL"/>
    <n v="213000"/>
    <n v="199744.5"/>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3 - PAPEL, CARTÓN E IMPRESOS"/>
    <s v="N"/>
    <s v="00 - N/A"/>
    <s v="10 - FONDO GENERAL"/>
    <s v="(blank)"/>
    <s v="99 - MULTIPROVINCIAL"/>
    <n v="1500000"/>
    <n v="42260.340000000004"/>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5 - CUERO, CAUCHO Y PLÁSTICO"/>
    <s v="N"/>
    <s v="00 - N/A"/>
    <s v="10 - FONDO GENERAL"/>
    <s v="(blank)"/>
    <s v="99 - MULTIPROVINCIAL"/>
    <n v="2100000"/>
    <n v="346448"/>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6 - PRODUCTOS DE MINERALES, METÁLICOS Y NO METÁLICOS"/>
    <s v="N"/>
    <s v="00 - N/A"/>
    <s v="10 - FONDO GENERAL"/>
    <s v="(blank)"/>
    <s v="99 - MULTIPROVINCIAL"/>
    <n v="509000"/>
    <n v="4026.02"/>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6 - PRODUCTOS DE MINERALES, METÁLICOS Y NO METÁLICOS"/>
    <s v="N"/>
    <s v="00 - N/A"/>
    <s v="30 - FONDOS PROPIOS"/>
    <s v="(blank)"/>
    <s v="99 - MULTIPROVINCIAL"/>
    <n v="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7 - COMBUSTIBLES, LUBRICANTES, PRODUCTOS QUÍMICOS Y CONEXOS"/>
    <s v="N"/>
    <s v="00 - N/A"/>
    <s v="10 - FONDO GENERAL"/>
    <s v="(blank)"/>
    <s v="99 - MULTIPROVINCIAL"/>
    <n v="19190000"/>
    <n v="7850859.9900000002"/>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9 - PRODUCTOS Y ÚTILES VARIOS"/>
    <s v="N"/>
    <s v="00 - N/A"/>
    <s v="10 - FONDO GENERAL"/>
    <s v="(blank)"/>
    <s v="99 - MULTIPROVINCIAL"/>
    <n v="970000"/>
    <n v="472409.26"/>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1 - REMUNERACIONES"/>
    <s v="N"/>
    <s v="00 - N/A"/>
    <s v="10 - FONDO GENERAL"/>
    <s v="(blank)"/>
    <s v="99 - MULTIPROVINCIAL"/>
    <n v="18535500"/>
    <n v="82490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2 - SOBRESUELDOS"/>
    <s v="N"/>
    <s v="00 - N/A"/>
    <s v="10 - FONDO GENERAL"/>
    <s v="(blank)"/>
    <s v="99 - MULTIPROVINCIAL"/>
    <n v="1116000"/>
    <n v="536003.06000000006"/>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5 - CONTRIBUCIONES A LA SEGURIDAD SOCIAL"/>
    <s v="N"/>
    <s v="00 - N/A"/>
    <s v="10 - FONDO GENERAL"/>
    <s v="(blank)"/>
    <s v="99 - MULTIPROVINCIAL"/>
    <n v="2393000"/>
    <n v="1260092.5399999998"/>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1 - SERVICIOS BÁSICOS"/>
    <s v="N"/>
    <s v="00 - N/A"/>
    <s v="10 - FONDO GENERAL"/>
    <s v="(blank)"/>
    <s v="99 - MULTIPROVINCIAL"/>
    <n v="1599100"/>
    <n v="575526.98"/>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2 - PUBLICIDAD, IMPRESIÓN Y ENCUADERNACIÓN"/>
    <s v="N"/>
    <s v="00 - N/A"/>
    <s v="10 - FONDO GENERAL"/>
    <s v="(blank)"/>
    <s v="99 - MULTIPROVINCIAL"/>
    <n v="1600000"/>
    <n v="770510.15"/>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3 - VIÁTICOS"/>
    <s v="N"/>
    <s v="00 - N/A"/>
    <s v="10 - FONDO GENERAL"/>
    <s v="(blank)"/>
    <s v="99 - MULTIPROVINCIAL"/>
    <n v="600000"/>
    <n v="463635"/>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4 - TRANSPORTE Y ALMACENAJE"/>
    <s v="N"/>
    <s v="00 - N/A"/>
    <s v="10 - FONDO GENERAL"/>
    <s v="(blank)"/>
    <s v="99 - MULTIPROVINCIAL"/>
    <n v="206100"/>
    <n v="208539.12"/>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5 - ALQUILERES Y RENTAS"/>
    <s v="N"/>
    <s v="00 - N/A"/>
    <s v="10 - FONDO GENERAL"/>
    <s v="(blank)"/>
    <s v="99 - MULTIPROVINCIAL"/>
    <n v="847000"/>
    <n v="163041.99"/>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6 - SEGUROS"/>
    <s v="N"/>
    <s v="00 - N/A"/>
    <s v="10 - FONDO GENERAL"/>
    <s v="(blank)"/>
    <s v="99 - MULTIPROVINCIAL"/>
    <n v="200000"/>
    <n v="171189.17"/>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36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673300"/>
    <n v="306236.25"/>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9 - OTRAS CONTRATACIONES DE SERVICIOS"/>
    <s v="N"/>
    <s v="00 - N/A"/>
    <s v="10 - FONDO GENERAL"/>
    <s v="(blank)"/>
    <s v="99 - MULTIPROVINCIAL"/>
    <n v="200000"/>
    <n v="293632.8"/>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1 - ALIMENTOS Y PRODUCTOS AGROFORESTALES"/>
    <s v="N"/>
    <s v="00 - N/A"/>
    <s v="10 - FONDO GENERAL"/>
    <s v="(blank)"/>
    <s v="99 - MULTIPROVINCIAL"/>
    <n v="560000"/>
    <n v="119500.02"/>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2 - TEXTILES Y VESTUARIOS"/>
    <s v="N"/>
    <s v="00 - N/A"/>
    <s v="10 - FONDO GENERAL"/>
    <s v="(blank)"/>
    <s v="99 - MULTIPROVINCIAL"/>
    <n v="90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3 - PAPEL, CARTÓN E IMPRESOS"/>
    <s v="N"/>
    <s v="00 - N/A"/>
    <s v="10 - FONDO GENERAL"/>
    <s v="(blank)"/>
    <s v="99 - MULTIPROVINCIAL"/>
    <n v="75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5 - CUERO, CAUCHO Y PLÁSTICO"/>
    <s v="N"/>
    <s v="00 - N/A"/>
    <s v="10 - FONDO GENERAL"/>
    <s v="(blank)"/>
    <s v="99 - MULTIPROVINCIAL"/>
    <n v="45000"/>
    <n v="38056.18"/>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3899.99"/>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90000"/>
    <n v="448267.74"/>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9 - PRODUCTOS Y ÚTILES VARIOS"/>
    <s v="N"/>
    <s v="00 - N/A"/>
    <s v="10 - FONDO GENERAL"/>
    <s v="(blank)"/>
    <s v="99 - MULTIPROVINCIAL"/>
    <n v="0"/>
    <n v="240782"/>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1 - REMUNERACIONES"/>
    <s v="N"/>
    <s v="00 - N/A"/>
    <s v="30 - FONDOS PROPIOS"/>
    <s v="(blank)"/>
    <s v="99 - MULTIPROVINCIAL"/>
    <n v="35344044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2 - SOBRESUELDOS"/>
    <s v="N"/>
    <s v="00 - N/A"/>
    <s v="30 - FONDOS PROPIOS"/>
    <s v="(blank)"/>
    <s v="99 - MULTIPROVINCIAL"/>
    <n v="5672363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4 - GRATIFICACIONES Y BONIFICACIONES"/>
    <s v="N"/>
    <s v="00 - N/A"/>
    <s v="30 - FONDOS PROPIOS"/>
    <s v="(blank)"/>
    <s v="99 - MULTIPROVINCIAL"/>
    <n v="133244858"/>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5 - CONTRIBUCIONES A LA SEGURIDAD SOCIAL"/>
    <s v="N"/>
    <s v="00 - N/A"/>
    <s v="30 - FONDOS PROPIOS"/>
    <s v="(blank)"/>
    <s v="99 - MULTIPROVINCIAL"/>
    <n v="49084567"/>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1 - SERVICIOS BÁSICOS"/>
    <s v="N"/>
    <s v="00 - N/A"/>
    <s v="30 - FONDOS PROPIOS"/>
    <s v="(blank)"/>
    <s v="99 - MULTIPROVINCIAL"/>
    <n v="15206630"/>
    <n v="3917825.6000000006"/>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2 - PUBLICIDAD, IMPRESIÓN Y ENCUADERNACIÓN"/>
    <s v="N"/>
    <s v="00 - N/A"/>
    <s v="30 - FONDOS PROPIOS"/>
    <s v="(blank)"/>
    <s v="99 - MULTIPROVINCIAL"/>
    <n v="28050000"/>
    <n v="891997.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3 - VIÁTICOS"/>
    <s v="N"/>
    <s v="00 - N/A"/>
    <s v="30 - FONDOS PROPIOS"/>
    <s v="(blank)"/>
    <s v="99 - MULTIPROVINCIAL"/>
    <n v="5324771"/>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4 - TRANSPORTE Y ALMACENAJE"/>
    <s v="N"/>
    <s v="00 - N/A"/>
    <s v="30 - FONDOS PROPIOS"/>
    <s v="(blank)"/>
    <s v="99 - MULTIPROVINCIAL"/>
    <n v="685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5 - ALQUILERES Y RENTAS"/>
    <s v="N"/>
    <s v="00 - N/A"/>
    <s v="30 - FONDOS PROPIOS"/>
    <s v="(blank)"/>
    <s v="99 - MULTIPROVINCIAL"/>
    <n v="35331476"/>
    <n v="2755225.480000000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6 - SEGUROS"/>
    <s v="N"/>
    <s v="00 - N/A"/>
    <s v="30 - FONDOS PROPIOS"/>
    <s v="(blank)"/>
    <s v="99 - MULTIPROVINCIAL"/>
    <n v="24810949"/>
    <n v="6003434.5099999998"/>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6937500"/>
    <n v="717298.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13503310"/>
    <n v="81282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9 - OTRAS CONTRATACIONES DE SERVICIOS"/>
    <s v="N"/>
    <s v="00 - N/A"/>
    <s v="30 - FONDOS PROPIOS"/>
    <s v="(blank)"/>
    <s v="99 - MULTIPROVINCIAL"/>
    <n v="4496363"/>
    <n v="566317.05000000005"/>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1 - ALIMENTOS Y PRODUCTOS AGROFORESTALES"/>
    <s v="N"/>
    <s v="00 - N/A"/>
    <s v="30 - FONDOS PROPIOS"/>
    <s v="(blank)"/>
    <s v="99 - MULTIPROVINCIAL"/>
    <n v="1859000"/>
    <n v="139270.51"/>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2 - TEXTILES Y VESTUARIOS"/>
    <s v="N"/>
    <s v="00 - N/A"/>
    <s v="30 - FONDOS PROPIOS"/>
    <s v="(blank)"/>
    <s v="99 - MULTIPROVINCIAL"/>
    <n v="1014000"/>
    <n v="344919.9"/>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3 - PAPEL, CARTÓN E IMPRESOS"/>
    <s v="N"/>
    <s v="00 - N/A"/>
    <s v="30 - FONDOS PROPIOS"/>
    <s v="(blank)"/>
    <s v="99 - MULTIPROVINCIAL"/>
    <n v="1296000"/>
    <n v="181009.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4 - PRODUCTOS FARMACÉUTICOS"/>
    <s v="N"/>
    <s v="00 - N/A"/>
    <s v="30 - FONDOS PROPIOS"/>
    <s v="(blank)"/>
    <s v="99 - MULTIPROVINCIAL"/>
    <n v="150000"/>
    <n v="2238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5 - CUERO, CAUCHO Y PLÁSTICO"/>
    <s v="N"/>
    <s v="00 - N/A"/>
    <s v="30 - FONDOS PROPIOS"/>
    <s v="(blank)"/>
    <s v="99 - MULTIPROVINCIAL"/>
    <n v="589500"/>
    <n v="6268.75"/>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6 - PRODUCTOS DE MINERALES, METÁLICOS Y NO METÁLICOS"/>
    <s v="N"/>
    <s v="00 - N/A"/>
    <s v="30 - FONDOS PROPIOS"/>
    <s v="(blank)"/>
    <s v="99 - MULTIPROVINCIAL"/>
    <n v="563000"/>
    <n v="384.02"/>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14545000"/>
    <n v="2475717.48"/>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9 - PRODUCTOS Y ÚTILES VARIOS"/>
    <s v="N"/>
    <s v="00 - N/A"/>
    <s v="30 - FONDOS PROPIOS"/>
    <s v="(blank)"/>
    <s v="99 - MULTIPROVINCIAL"/>
    <n v="15598000"/>
    <n v="656427.17999999993"/>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1 - REMUNERACIONES"/>
    <s v="N"/>
    <s v="00 - N/A"/>
    <s v="30 - FONDOS PROPIOS"/>
    <s v="(blank)"/>
    <s v="99 - MULTIPROVINCIAL"/>
    <n v="690346672"/>
    <n v="260131840.00999999"/>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2 - SOBRESUELDOS"/>
    <s v="N"/>
    <s v="00 - N/A"/>
    <s v="30 - FONDOS PROPIOS"/>
    <s v="(blank)"/>
    <s v="99 - MULTIPROVINCIAL"/>
    <n v="53570810"/>
    <n v="19345445.25"/>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4 - GRATIFICACIONES Y BONIFICACIONES"/>
    <s v="N"/>
    <s v="00 - N/A"/>
    <s v="30 - FONDOS PROPIOS"/>
    <s v="(blank)"/>
    <s v="99 - MULTIPROVINCIAL"/>
    <n v="25809246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5 - CONTRIBUCIONES A LA SEGURIDAD SOCIAL"/>
    <s v="N"/>
    <s v="00 - N/A"/>
    <s v="30 - FONDOS PROPIOS"/>
    <s v="(blank)"/>
    <s v="99 - MULTIPROVINCIAL"/>
    <n v="87125026"/>
    <n v="38122631.439999983"/>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1 - SERVICIOS BÁSICOS"/>
    <s v="N"/>
    <s v="00 - N/A"/>
    <s v="30 - FONDOS PROPIOS"/>
    <s v="(blank)"/>
    <s v="99 - MULTIPROVINCIAL"/>
    <n v="44365000"/>
    <n v="1524667.56"/>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2 - PUBLICIDAD, IMPRESIÓN Y ENCUADERNACIÓN"/>
    <s v="N"/>
    <s v="00 - N/A"/>
    <s v="30 - FONDOS PROPIOS"/>
    <s v="(blank)"/>
    <s v="99 - MULTIPROVINCIAL"/>
    <n v="41115032"/>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3 - VIÁTICOS"/>
    <s v="N"/>
    <s v="00 - N/A"/>
    <s v="30 - FONDOS PROPIOS"/>
    <s v="(blank)"/>
    <s v="99 - MULTIPROVINCIAL"/>
    <n v="145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4 - TRANSPORTE Y ALMACENAJE"/>
    <s v="N"/>
    <s v="00 - N/A"/>
    <s v="30 - FONDOS PROPIOS"/>
    <s v="(blank)"/>
    <s v="99 - MULTIPROVINCIAL"/>
    <n v="1113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10 - FONDO GENERAL"/>
    <s v="(blank)"/>
    <s v="99 - MULTIPROVINCIAL"/>
    <n v="790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30 - FONDOS PROPIOS"/>
    <s v="(blank)"/>
    <s v="99 - MULTIPROVINCIAL"/>
    <n v="111997346"/>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6 - SEGUROS"/>
    <s v="N"/>
    <s v="00 - N/A"/>
    <s v="30 - FONDOS PROPIOS"/>
    <s v="(blank)"/>
    <s v="99 - MULTIPROVINCIAL"/>
    <n v="782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3014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21232183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9 - OTRAS CONTRATACIONES DE SERVICIOS"/>
    <s v="N"/>
    <s v="00 - N/A"/>
    <s v="30 - FONDOS PROPIOS"/>
    <s v="(blank)"/>
    <s v="99 - MULTIPROVINCIAL"/>
    <n v="658584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1 - ALIMENTOS Y PRODUCTOS AGROFORESTALES"/>
    <s v="N"/>
    <s v="00 - N/A"/>
    <s v="30 - FONDOS PROPIOS"/>
    <s v="(blank)"/>
    <s v="99 - MULTIPROVINCIAL"/>
    <n v="3225675"/>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2 - TEXTILES Y VESTUARIOS"/>
    <s v="N"/>
    <s v="00 - N/A"/>
    <s v="30 - FONDOS PROPIOS"/>
    <s v="(blank)"/>
    <s v="99 - MULTIPROVINCIAL"/>
    <n v="3905065"/>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3 - PAPEL, CARTÓN E IMPRESOS"/>
    <s v="N"/>
    <s v="00 - N/A"/>
    <s v="30 - FONDOS PROPIOS"/>
    <s v="(blank)"/>
    <s v="99 - MULTIPROVINCIAL"/>
    <n v="1142470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4 - PRODUCTOS FARMACÉUTICOS"/>
    <s v="N"/>
    <s v="00 - N/A"/>
    <s v="30 - FONDOS PROPIOS"/>
    <s v="(blank)"/>
    <s v="99 - MULTIPROVINCIAL"/>
    <n v="256892"/>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5 - CUERO, CAUCHO Y PLÁSTICO"/>
    <s v="N"/>
    <s v="00 - N/A"/>
    <s v="30 - FONDOS PROPIOS"/>
    <s v="(blank)"/>
    <s v="99 - MULTIPROVINCIAL"/>
    <n v="11568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6 - PRODUCTOS DE MINERALES, METÁLICOS Y NO METÁLICOS"/>
    <s v="N"/>
    <s v="00 - N/A"/>
    <s v="30 - FONDOS PROPIOS"/>
    <s v="(blank)"/>
    <s v="99 - MULTIPROVINCIAL"/>
    <n v="979283"/>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40976398"/>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9 - PRODUCTOS Y ÚTILES VARIOS"/>
    <s v="N"/>
    <s v="00 - N/A"/>
    <s v="30 - FONDOS PROPIOS"/>
    <s v="(blank)"/>
    <s v="99 - MULTIPROVINCIAL"/>
    <n v="20872879"/>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2 - PUBLICIDAD, IMPRESIÓN Y ENCUADERNACIÓN"/>
    <s v="N"/>
    <s v="00 - N/A"/>
    <s v="30 - FONDOS PROPIOS"/>
    <s v="(blank)"/>
    <s v="99 - MULTIPROVINCIAL"/>
    <n v="1000000"/>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8 - OTROS SERVICIOS NO INCLUIDOS EN CONCEPTOS ANTERIORES"/>
    <s v="N"/>
    <s v="00 - N/A"/>
    <s v="30 - FONDOS PROPIOS"/>
    <s v="(blank)"/>
    <s v="99 - MULTIPROVINCIAL"/>
    <n v="5310000"/>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9 - OTRAS CONTRATACIONES DE SERVICIOS"/>
    <s v="N"/>
    <s v="00 - N/A"/>
    <s v="30 - FONDOS PROPIOS"/>
    <s v="(blank)"/>
    <s v="99 - MULTIPROVINCIAL"/>
    <n v="216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10 - FONDO GENERAL"/>
    <s v="(blank)"/>
    <s v="99 - MULTIPROVINCIAL"/>
    <n v="16000000"/>
    <n v="1145931.9300000002"/>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20 - FONDOS CON DESTINO ESPECÍFICO"/>
    <s v="(blank)"/>
    <s v="99 - MULTIPROVINCIAL"/>
    <n v="190837780"/>
    <n v="77346418.789999992"/>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10 - FONDO GENERAL"/>
    <s v="(blank)"/>
    <s v="99 - MULTIPROVINCIAL"/>
    <n v="1595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20 - FONDOS CON DESTINO ESPECÍFICO"/>
    <s v="(blank)"/>
    <s v="99 - MULTIPROVINCIAL"/>
    <n v="15526500"/>
    <n v="6006765.109999999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3 - DIETAS Y GASTOS DE REPRESENTACIÓN"/>
    <s v="N"/>
    <s v="00 - N/A"/>
    <s v="10 - FONDO GENERAL"/>
    <s v="(blank)"/>
    <s v="99 - MULTIPROVINCIAL"/>
    <n v="200000"/>
    <n v="37936.68"/>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5 - CONTRIBUCIONES A LA SEGURIDAD SOCIAL"/>
    <s v="N"/>
    <s v="00 - N/A"/>
    <s v="20 - FONDOS CON DESTINO ESPECÍFICO"/>
    <s v="(blank)"/>
    <s v="99 - MULTIPROVINCIAL"/>
    <n v="29269685"/>
    <n v="11817022.810000002"/>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10 - FONDO GENERAL"/>
    <s v="(blank)"/>
    <s v="99 - MULTIPROVINCIAL"/>
    <n v="86000"/>
    <n v="23577"/>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20 - FONDOS CON DESTINO ESPECÍFICO"/>
    <s v="(blank)"/>
    <s v="99 - MULTIPROVINCIAL"/>
    <n v="10220000"/>
    <n v="4617736.049999998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10 - FONDO GENERAL"/>
    <s v="(blank)"/>
    <s v="99 - MULTIPROVINCIAL"/>
    <n v="1900000"/>
    <n v="1505137"/>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20 - FONDOS CON DESTINO ESPECÍFICO"/>
    <s v="(blank)"/>
    <s v="99 - MULTIPROVINCIAL"/>
    <n v="0"/>
    <n v="155606.6"/>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3 - VIÁTICOS"/>
    <s v="N"/>
    <s v="00 - N/A"/>
    <s v="20 - FONDOS CON DESTINO ESPECÍFICO"/>
    <s v="(blank)"/>
    <s v="99 - MULTIPROVINCIAL"/>
    <n v="4000000"/>
    <n v="1755246.22"/>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4 - TRANSPORTE Y ALMACENAJE"/>
    <s v="N"/>
    <s v="00 - N/A"/>
    <s v="10 - FONDO GENERAL"/>
    <s v="(blank)"/>
    <s v="99 - MULTIPROVINCIAL"/>
    <n v="1400000"/>
    <n v="4852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5 - ALQUILERES Y RENTAS"/>
    <s v="N"/>
    <s v="00 - N/A"/>
    <s v="10 - FONDO GENERAL"/>
    <s v="(blank)"/>
    <s v="99 - MULTIPROVINCIAL"/>
    <n v="200000"/>
    <n v="650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6 - SEGUROS"/>
    <s v="N"/>
    <s v="00 - N/A"/>
    <s v="20 - FONDOS CON DESTINO ESPECÍFICO"/>
    <s v="(blank)"/>
    <s v="99 - MULTIPROVINCIAL"/>
    <n v="2082597"/>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6 - SEGUROS"/>
    <s v="N"/>
    <s v="00 - N/A"/>
    <s v="30 - FONDOS PROPIOS"/>
    <s v="(blank)"/>
    <s v="99 - MULTIPROVINCIAL"/>
    <n v="0"/>
    <n v="65018"/>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00000"/>
    <n v="86215.76"/>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99696.45"/>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10 - FONDO GENERAL"/>
    <s v="(blank)"/>
    <s v="99 - MULTIPROVINCIAL"/>
    <n v="1920000"/>
    <n v="2034258.87"/>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0"/>
    <n v="49736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9 - OTRAS CONTRATACIONES DE SERVICIOS"/>
    <s v="N"/>
    <s v="00 - N/A"/>
    <s v="10 - FONDO GENERAL"/>
    <s v="(blank)"/>
    <s v="99 - MULTIPROVINCIAL"/>
    <n v="1450000"/>
    <n v="768562.13"/>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10 - FONDO GENERAL"/>
    <s v="(blank)"/>
    <s v="99 - MULTIPROVINCIAL"/>
    <n v="950000"/>
    <n v="284198"/>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20 - FONDOS CON DESTINO ESPECÍFICO"/>
    <s v="(blank)"/>
    <s v="99 - MULTIPROVINCIAL"/>
    <n v="7500000"/>
    <n v="245072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10 - FONDO GENERAL"/>
    <s v="(blank)"/>
    <s v="99 - MULTIPROVINCIAL"/>
    <n v="8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20 - FONDOS CON DESTINO ESPECÍFICO"/>
    <s v="(blank)"/>
    <s v="99 - MULTIPROVINCIAL"/>
    <n v="0"/>
    <n v="8265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10 - FONDO GENERAL"/>
    <s v="(blank)"/>
    <s v="99 - MULTIPROVINCIAL"/>
    <n v="800000"/>
    <n v="363909.6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20 - FONDOS CON DESTINO ESPECÍFICO"/>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4 - PRODUCTOS FARMACÉUTICOS"/>
    <s v="N"/>
    <s v="00 - N/A"/>
    <s v="10 - FONDO GENERAL"/>
    <s v="(blank)"/>
    <s v="99 - MULTIPROVINCIAL"/>
    <n v="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10 - FONDO GENERAL"/>
    <s v="(blank)"/>
    <s v="99 - MULTIPROVINCIAL"/>
    <n v="1717683"/>
    <n v="826323.0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20 - FONDOS CON DESTINO ESPECÍFICO"/>
    <s v="(blank)"/>
    <s v="99 - MULTIPROVINCIAL"/>
    <n v="0"/>
    <n v="3600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6 - PRODUCTOS DE MINERALES, METÁLICOS Y NO METÁLICOS"/>
    <s v="N"/>
    <s v="00 - N/A"/>
    <s v="10 - FONDO GENERAL"/>
    <s v="(blank)"/>
    <s v="99 - MULTIPROVINCIAL"/>
    <n v="1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6 - PRODUCTOS DE MINERALES, METÁLICOS Y NO METÁLICOS"/>
    <s v="N"/>
    <s v="00 - N/A"/>
    <s v="20 - FONDOS CON DESTINO ESPECÍFICO"/>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10 - FONDO GENERAL"/>
    <s v="(blank)"/>
    <s v="99 - MULTIPROVINCIAL"/>
    <n v="14800000"/>
    <n v="68541.13"/>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11607705"/>
    <n v="4001743.5"/>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10 - FONDO GENERAL"/>
    <s v="(blank)"/>
    <s v="99 - MULTIPROVINCIAL"/>
    <n v="2100000"/>
    <n v="361393.02"/>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20 - FONDOS CON DESTINO ESPECÍFICO"/>
    <s v="(blank)"/>
    <s v="99 - MULTIPROVINCIAL"/>
    <n v="0"/>
    <n v="159735.3599999999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30 - FONDOS PROPIOS"/>
    <s v="(blank)"/>
    <s v="99 - MULTIPROVINCIAL"/>
    <n v="10800000"/>
    <n v="425073.76"/>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1 - REMUNERACIONES"/>
    <s v="N"/>
    <s v="00 - N/A"/>
    <s v="30 - FONDOS PROPIOS"/>
    <s v="(blank)"/>
    <s v="99 - MULTIPROVINCIAL"/>
    <n v="26044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2 - SOBRESUELDOS"/>
    <s v="N"/>
    <s v="00 - N/A"/>
    <s v="30 - FONDOS PROPIOS"/>
    <s v="(blank)"/>
    <s v="99 - MULTIPROVINCIAL"/>
    <n v="349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3 - DIETAS Y GASTOS DE REPRESENTACIÓN"/>
    <s v="N"/>
    <s v="00 - N/A"/>
    <s v="30 - FONDOS PROPIOS"/>
    <s v="(blank)"/>
    <s v="99 - MULTIPROVINCIAL"/>
    <n v="159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4 - GRATIFICACIONES Y BONIFICACIONES"/>
    <s v="N"/>
    <s v="00 - N/A"/>
    <s v="30 - FONDOS PROPIOS"/>
    <s v="(blank)"/>
    <s v="99 - MULTIPROVINCIAL"/>
    <n v="661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5 - CONTRIBUCIONES A LA SEGURIDAD SOCIAL"/>
    <s v="N"/>
    <s v="00 - N/A"/>
    <s v="30 - FONDOS PROPIOS"/>
    <s v="(blank)"/>
    <s v="99 - MULTIPROVINCIAL"/>
    <n v="17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1 - SERVICIOS BÁSICOS"/>
    <s v="N"/>
    <s v="00 - N/A"/>
    <s v="30 - FONDOS PROPIOS"/>
    <s v="(blank)"/>
    <s v="99 - MULTIPROVINCIAL"/>
    <n v="157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2 - PUBLICIDAD, IMPRESIÓN Y ENCUADERNACIÓN"/>
    <s v="N"/>
    <s v="00 - N/A"/>
    <s v="30 - FONDOS PROPIOS"/>
    <s v="(blank)"/>
    <s v="99 - MULTIPROVINCIAL"/>
    <n v="80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3 - VIÁTICOS"/>
    <s v="N"/>
    <s v="00 - N/A"/>
    <s v="30 - FONDOS PROPIOS"/>
    <s v="(blank)"/>
    <s v="99 - MULTIPROVINCIAL"/>
    <n v="5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4 - TRANSPORTE Y ALMACENAJE"/>
    <s v="N"/>
    <s v="00 - N/A"/>
    <s v="30 - FONDOS PROPIOS"/>
    <s v="(blank)"/>
    <s v="99 - MULTIPROVINCIAL"/>
    <n v="25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5 - ALQUILERES Y RENTAS"/>
    <s v="N"/>
    <s v="00 - N/A"/>
    <s v="30 - FONDOS PROPIOS"/>
    <s v="(blank)"/>
    <s v="99 - MULTIPROVINCIAL"/>
    <n v="148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6 - SEGUROS"/>
    <s v="N"/>
    <s v="00 - N/A"/>
    <s v="30 - FONDOS PROPIOS"/>
    <s v="(blank)"/>
    <s v="99 - MULTIPROVINCIAL"/>
    <n v="163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7 - SERVICIOS DE CONSERVACIÓN, REPARACIONES MENORES E INSTALACIONES TEMPORALES"/>
    <s v="N"/>
    <s v="00 - N/A"/>
    <s v="30 - FONDOS PROPIOS"/>
    <s v="(blank)"/>
    <s v="99 - MULTIPROVINCIAL"/>
    <n v="516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8 - OTROS SERVICIOS NO INCLUIDOS EN CONCEPTOS ANTERIORES"/>
    <s v="N"/>
    <s v="00 - N/A"/>
    <s v="30 - FONDOS PROPIOS"/>
    <s v="(blank)"/>
    <s v="99 - MULTIPROVINCIAL"/>
    <n v="228541103"/>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9 - OTRAS CONTRATACIONES DE SERVICIOS"/>
    <s v="N"/>
    <s v="00 - N/A"/>
    <s v="30 - FONDOS PROPIOS"/>
    <s v="(blank)"/>
    <s v="99 - MULTIPROVINCIAL"/>
    <n v="4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1 - ALIMENTOS Y PRODUCTOS AGROFORESTALES"/>
    <s v="N"/>
    <s v="00 - N/A"/>
    <s v="30 - FONDOS PROPIOS"/>
    <s v="(blank)"/>
    <s v="99 - MULTIPROVINCIAL"/>
    <n v="2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2 - TEXTILES Y VESTUARIOS"/>
    <s v="N"/>
    <s v="00 - N/A"/>
    <s v="30 - FONDOS PROPIOS"/>
    <s v="(blank)"/>
    <s v="99 - MULTIPROVINCIAL"/>
    <n v="4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3 - PAPEL, CARTÓN E IMPRESOS"/>
    <s v="N"/>
    <s v="00 - N/A"/>
    <s v="30 - FONDOS PROPIOS"/>
    <s v="(blank)"/>
    <s v="99 - MULTIPROVINCIAL"/>
    <n v="9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4 - PRODUCTOS FARMACÉUTICOS"/>
    <s v="N"/>
    <s v="00 - N/A"/>
    <s v="30 - FONDOS PROPIOS"/>
    <s v="(blank)"/>
    <s v="99 - MULTIPROVINCIAL"/>
    <n v="8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5 - CUERO, CAUCHO Y PLÁSTICO"/>
    <s v="N"/>
    <s v="00 - N/A"/>
    <s v="30 - FONDOS PROPIOS"/>
    <s v="(blank)"/>
    <s v="99 - MULTIPROVINCIAL"/>
    <n v="9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6 - PRODUCTOS DE MINERALES, METÁLICOS Y NO METÁLICOS"/>
    <s v="N"/>
    <s v="00 - N/A"/>
    <s v="30 - FONDOS PROPIOS"/>
    <s v="(blank)"/>
    <s v="99 - MULTIPROVINCIAL"/>
    <n v="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7 - COMBUSTIBLES, LUBRICANTES, PRODUCTOS QUÍMICOS Y CONEXOS"/>
    <s v="N"/>
    <s v="00 - N/A"/>
    <s v="30 - FONDOS PROPIOS"/>
    <s v="(blank)"/>
    <s v="99 - MULTIPROVINCIAL"/>
    <n v="1369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9 - PRODUCTOS Y ÚTILES VARIOS"/>
    <s v="N"/>
    <s v="00 - N/A"/>
    <s v="30 - FONDOS PROPIOS"/>
    <s v="(blank)"/>
    <s v="99 - MULTIPROVINCIAL"/>
    <n v="9397728"/>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1 - REMUNERACIONES"/>
    <s v="N"/>
    <s v="00 - N/A"/>
    <s v="10 - FONDO GENERAL"/>
    <s v="(blank)"/>
    <s v="99 - MULTIPROVINCIAL"/>
    <n v="216206100"/>
    <n v="81340713.710000008"/>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2 - SOBRESUELDOS"/>
    <s v="N"/>
    <s v="00 - N/A"/>
    <s v="10 - FONDO GENERAL"/>
    <s v="(blank)"/>
    <s v="99 - MULTIPROVINCIAL"/>
    <n v="20710294"/>
    <n v="206900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30920000"/>
    <n v="11882298.26"/>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1 - SERVICIOS BÁSICOS"/>
    <s v="N"/>
    <s v="00 - N/A"/>
    <s v="10 - FONDO GENERAL"/>
    <s v="(blank)"/>
    <s v="99 - MULTIPROVINCIAL"/>
    <n v="11075000"/>
    <n v="4806321.5700000012"/>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532392"/>
    <n v="533478"/>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3 - VIÁTICOS"/>
    <s v="N"/>
    <s v="00 - N/A"/>
    <s v="10 - FONDO GENERAL"/>
    <s v="(blank)"/>
    <s v="99 - MULTIPROVINCIAL"/>
    <n v="60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4 - TRANSPORTE Y ALMACENAJE"/>
    <s v="N"/>
    <s v="00 - N/A"/>
    <s v="10 - FONDO GENERAL"/>
    <s v="(blank)"/>
    <s v="99 - MULTIPROVINCIAL"/>
    <n v="1386000"/>
    <n v="32800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5 - ALQUILERES Y RENTAS"/>
    <s v="N"/>
    <s v="00 - N/A"/>
    <s v="10 - FONDO GENERAL"/>
    <s v="(blank)"/>
    <s v="99 - MULTIPROVINCIAL"/>
    <n v="5725000"/>
    <n v="1454701.9700000002"/>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6 - SEGUROS"/>
    <s v="N"/>
    <s v="00 - N/A"/>
    <s v="10 - FONDO GENERAL"/>
    <s v="(blank)"/>
    <s v="99 - MULTIPROVINCIAL"/>
    <n v="3700000"/>
    <n v="549922.69999999995"/>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2596023.3200000003"/>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4385000"/>
    <n v="1039834.64"/>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5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6600000"/>
    <n v="322742"/>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25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100000"/>
    <n v="15066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2 - TEXTILES Y VESTUARIOS"/>
    <s v="N"/>
    <s v="00 - N/A"/>
    <s v="10 - FONDO GENERAL"/>
    <s v="(blank)"/>
    <s v="99 - MULTIPROVINCIAL"/>
    <n v="0"/>
    <n v="604986"/>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3 - PAPEL, CARTÓN E IMPRESOS"/>
    <s v="N"/>
    <s v="00 - N/A"/>
    <s v="10 - FONDO GENERAL"/>
    <s v="(blank)"/>
    <s v="99 - MULTIPROVINCIAL"/>
    <n v="1810000"/>
    <n v="344813.7"/>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3 - PAPEL, CARTÓN E IMPRESOS"/>
    <s v="N"/>
    <s v="00 - N/A"/>
    <s v="30 - FONDOS PROPIOS"/>
    <s v="(blank)"/>
    <s v="99 - MULTIPROVINCIAL"/>
    <n v="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4 - PRODUCTOS FARMACÉUTICOS"/>
    <s v="N"/>
    <s v="00 - N/A"/>
    <s v="10 - FONDO GENERAL"/>
    <s v="(blank)"/>
    <s v="99 - MULTIPROVINCIAL"/>
    <n v="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5 - CUERO, CAUCHO Y PLÁSTICO"/>
    <s v="N"/>
    <s v="00 - N/A"/>
    <s v="10 - FONDO GENERAL"/>
    <s v="(blank)"/>
    <s v="99 - MULTIPROVINCIAL"/>
    <n v="33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46515.6"/>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7550000"/>
    <n v="5366349.5"/>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9 - PRODUCTOS Y ÚTILES VARIOS"/>
    <s v="N"/>
    <s v="00 - N/A"/>
    <s v="10 - FONDO GENERAL"/>
    <s v="(blank)"/>
    <s v="99 - MULTIPROVINCIAL"/>
    <n v="1660000"/>
    <n v="1833310.5999999999"/>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9 - PRODUCTOS Y ÚTILES VARIOS"/>
    <s v="N"/>
    <s v="00 - N/A"/>
    <s v="30 - FONDOS PROPIOS"/>
    <s v="(blank)"/>
    <s v="99 - MULTIPROVINCIAL"/>
    <n v="0"/>
    <n v="230920.12"/>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1 - REMUNERACIONES"/>
    <s v="N"/>
    <s v="00 - N/A"/>
    <s v="10 - FONDO GENERAL"/>
    <s v="(blank)"/>
    <s v="99 - MULTIPROVINCIAL"/>
    <n v="358250560"/>
    <n v="140818066.34"/>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2 - SOBRESUELDOS"/>
    <s v="N"/>
    <s v="00 - N/A"/>
    <s v="10 - FONDO GENERAL"/>
    <s v="(blank)"/>
    <s v="99 - MULTIPROVINCIAL"/>
    <n v="8640000"/>
    <n v="3983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5 - CONTRIBUCIONES A LA SEGURIDAD SOCIAL"/>
    <s v="N"/>
    <s v="00 - N/A"/>
    <s v="10 - FONDO GENERAL"/>
    <s v="(blank)"/>
    <s v="99 - MULTIPROVINCIAL"/>
    <n v="46152774"/>
    <n v="20879169.059999999"/>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1 - SERVICIOS BÁSICOS"/>
    <s v="N"/>
    <s v="00 - N/A"/>
    <s v="10 - FONDO GENERAL"/>
    <s v="(blank)"/>
    <s v="99 - MULTIPROVINCIAL"/>
    <n v="8765000"/>
    <n v="3502214.3100000005"/>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3 - VIÁTICOS"/>
    <s v="N"/>
    <s v="00 - N/A"/>
    <s v="10 - FONDO GENERAL"/>
    <s v="(blank)"/>
    <s v="99 - MULTIPROVINCIAL"/>
    <n v="8000000"/>
    <n v="3979802"/>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4 - TRANSPORTE Y ALMACENAJE"/>
    <s v="N"/>
    <s v="00 - N/A"/>
    <s v="10 - FONDO GENERAL"/>
    <s v="(blank)"/>
    <s v="99 - MULTIPROVINCIAL"/>
    <n v="500000"/>
    <n v="500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5 - ALQUILERES Y RENTAS"/>
    <s v="N"/>
    <s v="00 - N/A"/>
    <s v="10 - FONDO GENERAL"/>
    <s v="(blank)"/>
    <s v="99 - MULTIPROVINCIAL"/>
    <n v="3000000"/>
    <n v="674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4500000"/>
    <n v="593792.12999999989"/>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8 - OTROS SERVICIOS NO INCLUIDOS EN CONCEPTOS ANTERIORES"/>
    <s v="N"/>
    <s v="00 - N/A"/>
    <s v="10 - FONDO GENERAL"/>
    <s v="(blank)"/>
    <s v="99 - MULTIPROVINCIAL"/>
    <n v="8200000"/>
    <n v="827532"/>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9 - OTRAS CONTRATACIONES DE SERVICIOS"/>
    <s v="N"/>
    <s v="00 - N/A"/>
    <s v="10 - FONDO GENERAL"/>
    <s v="(blank)"/>
    <s v="99 - MULTIPROVINCIAL"/>
    <n v="6000000"/>
    <n v="114629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1 - ALIMENTOS Y PRODUCTOS AGROFORESTALES"/>
    <s v="N"/>
    <s v="00 - N/A"/>
    <s v="10 - FONDO GENERAL"/>
    <s v="(blank)"/>
    <s v="99 - MULTIPROVINCIAL"/>
    <n v="3000000"/>
    <n v="1752323.24"/>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3 - PAPEL, CARTÓN E IMPRESOS"/>
    <s v="N"/>
    <s v="00 - N/A"/>
    <s v="10 - FONDO GENERAL"/>
    <s v="(blank)"/>
    <s v="99 - MULTIPROVINCIAL"/>
    <n v="3000000"/>
    <n v="539364.43000000005"/>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5 - CUERO, CAUCHO Y PLÁSTICO"/>
    <s v="N"/>
    <s v="00 - N/A"/>
    <s v="10 - FONDO GENERAL"/>
    <s v="(blank)"/>
    <s v="99 - MULTIPROVINCIAL"/>
    <n v="1500000"/>
    <n v="498024.52"/>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6 - PRODUCTOS DE MINERALES, METÁLICOS Y NO METÁLICOS"/>
    <s v="N"/>
    <s v="00 - N/A"/>
    <s v="10 - FONDO GENERAL"/>
    <s v="(blank)"/>
    <s v="99 - MULTIPROVINCIAL"/>
    <n v="1000000"/>
    <n v="1319021.7"/>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7 - COMBUSTIBLES, LUBRICANTES, PRODUCTOS QUÍMICOS Y CONEXOS"/>
    <s v="N"/>
    <s v="00 - N/A"/>
    <s v="10 - FONDO GENERAL"/>
    <s v="(blank)"/>
    <s v="99 - MULTIPROVINCIAL"/>
    <n v="19100000"/>
    <n v="8443173.8300000001"/>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9 - PRODUCTOS Y ÚTILES VARIOS"/>
    <s v="N"/>
    <s v="00 - N/A"/>
    <s v="10 - FONDO GENERAL"/>
    <s v="(blank)"/>
    <s v="99 - MULTIPROVINCIAL"/>
    <n v="9437155"/>
    <n v="1002527.73"/>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1 - REMUNERACIONES"/>
    <s v="N"/>
    <s v="00 - N/A"/>
    <s v="10 - FONDO GENERAL"/>
    <s v="(blank)"/>
    <s v="03 - BAHORUCO"/>
    <n v="19150000"/>
    <n v="738420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2 - SOBRESUELDOS"/>
    <s v="N"/>
    <s v="00 - N/A"/>
    <s v="10 - FONDO GENERAL"/>
    <s v="(blank)"/>
    <s v="03 - BAHORUCO"/>
    <n v="3180000"/>
    <n v="1051083.32"/>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3 - DIETAS Y GASTOS DE REPRESENTACIÓN"/>
    <s v="N"/>
    <s v="00 - N/A"/>
    <s v="10 - FONDO GENERAL"/>
    <s v="(blank)"/>
    <s v="03 - BAHORUCO"/>
    <n v="387000"/>
    <n v="5771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5 - CONTRIBUCIONES A LA SEGURIDAD SOCIAL"/>
    <s v="N"/>
    <s v="00 - N/A"/>
    <s v="10 - FONDO GENERAL"/>
    <s v="(blank)"/>
    <s v="03 - BAHORUCO"/>
    <n v="1656000"/>
    <n v="1059429.8800000001"/>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1 - SERVICIOS BÁSICOS"/>
    <s v="N"/>
    <s v="00 - N/A"/>
    <s v="10 - FONDO GENERAL"/>
    <s v="(blank)"/>
    <s v="03 - BAHORUCO"/>
    <n v="880000"/>
    <n v="227499.02000000002"/>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2 - PUBLICIDAD, IMPRESIÓN Y ENCUADERNACIÓN"/>
    <s v="N"/>
    <s v="00 - N/A"/>
    <s v="10 - FONDO GENERAL"/>
    <s v="(blank)"/>
    <s v="03 - BAHORUCO"/>
    <n v="20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3 - VIÁTICOS"/>
    <s v="N"/>
    <s v="00 - N/A"/>
    <s v="10 - FONDO GENERAL"/>
    <s v="(blank)"/>
    <s v="03 - BAHORUCO"/>
    <n v="225000"/>
    <n v="13855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4 - TRANSPORTE Y ALMACENAJE"/>
    <s v="N"/>
    <s v="00 - N/A"/>
    <s v="10 - FONDO GENERAL"/>
    <s v="(blank)"/>
    <s v="03 - BAHORUCO"/>
    <n v="3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5 - ALQUILERES Y RENTAS"/>
    <s v="N"/>
    <s v="00 - N/A"/>
    <s v="10 - FONDO GENERAL"/>
    <s v="(blank)"/>
    <s v="03 - BAHORUCO"/>
    <n v="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6 - SEGUROS"/>
    <s v="N"/>
    <s v="00 - N/A"/>
    <s v="10 - FONDO GENERAL"/>
    <s v="(blank)"/>
    <s v="03 - BAHORUCO"/>
    <n v="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7 - SERVICIOS DE CONSERVACIÓN, REPARACIONES MENORES E INSTALACIONES TEMPORALES"/>
    <s v="N"/>
    <s v="00 - N/A"/>
    <s v="10 - FONDO GENERAL"/>
    <s v="(blank)"/>
    <s v="03 - BAHORUCO"/>
    <n v="665000"/>
    <n v="106999.6"/>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8 - OTROS SERVICIOS NO INCLUIDOS EN CONCEPTOS ANTERIORES"/>
    <s v="N"/>
    <s v="00 - N/A"/>
    <s v="10 - FONDO GENERAL"/>
    <s v="(blank)"/>
    <s v="03 - BAHORUCO"/>
    <n v="1218000"/>
    <n v="33812.54"/>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9 - OTRAS CONTRATACIONES DE SERVICIOS"/>
    <s v="N"/>
    <s v="00 - N/A"/>
    <s v="10 - FONDO GENERAL"/>
    <s v="(blank)"/>
    <s v="03 - BAHORUCO"/>
    <n v="150000"/>
    <n v="21310.400000000001"/>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1 - ALIMENTOS Y PRODUCTOS AGROFORESTALES"/>
    <s v="N"/>
    <s v="00 - N/A"/>
    <s v="10 - FONDO GENERAL"/>
    <s v="(blank)"/>
    <s v="03 - BAHORUCO"/>
    <n v="225000"/>
    <n v="98062.31"/>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2 - TEXTILES Y VESTUARIOS"/>
    <s v="N"/>
    <s v="00 - N/A"/>
    <s v="10 - FONDO GENERAL"/>
    <s v="(blank)"/>
    <s v="03 - BAHORUCO"/>
    <n v="50000"/>
    <n v="36346.74"/>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3 - PAPEL, CARTÓN E IMPRESOS"/>
    <s v="N"/>
    <s v="00 - N/A"/>
    <s v="10 - FONDO GENERAL"/>
    <s v="(blank)"/>
    <s v="03 - BAHORUCO"/>
    <n v="7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5 - CUERO, CAUCHO Y PLÁSTICO"/>
    <s v="N"/>
    <s v="00 - N/A"/>
    <s v="10 - FONDO GENERAL"/>
    <s v="(blank)"/>
    <s v="03 - BAHORUCO"/>
    <n v="70000"/>
    <n v="9821.7000000000007"/>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6 - PRODUCTOS DE MINERALES, METÁLICOS Y NO METÁLICOS"/>
    <s v="N"/>
    <s v="00 - N/A"/>
    <s v="10 - FONDO GENERAL"/>
    <s v="(blank)"/>
    <s v="03 - BAHORUCO"/>
    <n v="80000"/>
    <n v="18673.39"/>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7 - COMBUSTIBLES, LUBRICANTES, PRODUCTOS QUÍMICOS Y CONEXOS"/>
    <s v="N"/>
    <s v="00 - N/A"/>
    <s v="10 - FONDO GENERAL"/>
    <s v="(blank)"/>
    <s v="03 - BAHORUCO"/>
    <n v="3340000"/>
    <n v="458604.79000000004"/>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9 - PRODUCTOS Y ÚTILES VARIOS"/>
    <s v="N"/>
    <s v="00 - N/A"/>
    <s v="10 - FONDO GENERAL"/>
    <s v="(blank)"/>
    <s v="03 - BAHORUCO"/>
    <n v="335000"/>
    <n v="106317.53"/>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1 - REMUNERACIONES"/>
    <s v="N"/>
    <s v="00 - N/A"/>
    <s v="30 - FONDOS PROPIOS"/>
    <s v="(blank)"/>
    <s v="99 - MULTIPROVINCIAL"/>
    <n v="780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2 - SOBRESUELDOS"/>
    <s v="N"/>
    <s v="00 - N/A"/>
    <s v="30 - FONDOS PROPIOS"/>
    <s v="(blank)"/>
    <s v="99 - MULTIPROVINCIAL"/>
    <n v="240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99 - MULTIPROVINCIAL"/>
    <n v="112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1 - REMUNERACIONES"/>
    <s v="N"/>
    <s v="00 - N/A"/>
    <s v="30 - FONDOS PROPIOS"/>
    <s v="(blank)"/>
    <s v="99 - MULTIPROVINCIAL"/>
    <n v="780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2 - SOBRESUELDOS"/>
    <s v="N"/>
    <s v="00 - N/A"/>
    <s v="30 - FONDOS PROPIOS"/>
    <s v="(blank)"/>
    <s v="99 - MULTIPROVINCIAL"/>
    <n v="240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5 - CONTRIBUCIONES A LA SEGURIDAD SOCIAL"/>
    <s v="N"/>
    <s v="00 - N/A"/>
    <s v="30 - FONDOS PROPIOS"/>
    <s v="(blank)"/>
    <s v="99 - MULTIPROVINCIAL"/>
    <n v="112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10 - FONDO GENERAL"/>
    <s v="(blank)"/>
    <s v="99 - MULTIPROVINCIAL"/>
    <n v="27022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30 - FONDOS PROPIOS"/>
    <s v="(blank)"/>
    <s v="99 - MULTIPROVINCIAL"/>
    <n v="120129000"/>
    <n v="48904757.119999997"/>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10 - FONDO GENERAL"/>
    <s v="(blank)"/>
    <s v="99 - MULTIPROVINCIAL"/>
    <n v="3242640"/>
    <n v="8996323.330000000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30 - FONDOS PROPIOS"/>
    <s v="(blank)"/>
    <s v="99 - MULTIPROVINCIAL"/>
    <n v="48006000"/>
    <n v="6853132.299999998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3 - DIETAS Y GASTOS DE REPRESENTACIÓN"/>
    <s v="N"/>
    <s v="00 - N/A"/>
    <s v="30 - FONDOS PROPIOS"/>
    <s v="(blank)"/>
    <s v="99 - MULTIPROVINCIAL"/>
    <n v="1000000"/>
    <n v="164933.15"/>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6320000"/>
    <n v="5500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16237000"/>
    <n v="7162860.649999999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10 - FONDO GENERAL"/>
    <s v="(blank)"/>
    <s v="99 - MULTIPROVINCIAL"/>
    <n v="11582013"/>
    <n v="5519905.959999998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30 - FONDOS PROPIOS"/>
    <s v="(blank)"/>
    <s v="99 - MULTIPROVINCIAL"/>
    <n v="25000"/>
    <n v="1800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231700"/>
    <n v="529192.2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40000"/>
    <n v="295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3 - VIÁTICOS"/>
    <s v="N"/>
    <s v="00 - N/A"/>
    <s v="30 - FONDOS PROPIOS"/>
    <s v="(blank)"/>
    <s v="99 - MULTIPROVINCIAL"/>
    <n v="5700000"/>
    <n v="1435167.359999999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840599.53"/>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30 - FONDOS PROPIOS"/>
    <s v="(blank)"/>
    <s v="99 - MULTIPROVINCIAL"/>
    <n v="405000"/>
    <n v="303779.7900000000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10 - FONDO GENERAL"/>
    <s v="(blank)"/>
    <s v="99 - MULTIPROVINCIAL"/>
    <n v="1085000"/>
    <n v="225674.9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30 - FONDOS PROPIOS"/>
    <s v="(blank)"/>
    <s v="99 - MULTIPROVINCIAL"/>
    <n v="140000"/>
    <n v="244698.5"/>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10 - FONDO GENERAL"/>
    <s v="(blank)"/>
    <s v="99 - MULTIPROVINCIAL"/>
    <n v="11062300"/>
    <n v="3977989.859999999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30 - FONDOS PROPIOS"/>
    <s v="(blank)"/>
    <s v="99 - MULTIPROVINCIAL"/>
    <n v="604000"/>
    <n v="141525.4500000000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112400"/>
    <n v="672632.59999999986"/>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250000"/>
    <n v="135807.96"/>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598201"/>
    <n v="851482.6"/>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7300000"/>
    <n v="3176927.1100000003"/>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525000"/>
    <n v="3774113.7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900980"/>
    <n v="218420.3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870000"/>
    <n v="264208.41000000003"/>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2 - TEXTILES Y VESTUARIOS"/>
    <s v="N"/>
    <s v="00 - N/A"/>
    <s v="10 - FONDO GENERAL"/>
    <s v="(blank)"/>
    <s v="99 - MULTIPROVINCIAL"/>
    <n v="705000"/>
    <n v="2193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2 - TEXTILES Y VESTUARIOS"/>
    <s v="N"/>
    <s v="00 - N/A"/>
    <s v="30 - FONDOS PROPIOS"/>
    <s v="(blank)"/>
    <s v="99 - MULTIPROVINCIAL"/>
    <n v="0"/>
    <n v="6639.26"/>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10 - FONDO GENERAL"/>
    <s v="(blank)"/>
    <s v="99 - MULTIPROVINCIAL"/>
    <n v="2298480"/>
    <n v="248074.1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30 - FONDOS PROPIOS"/>
    <s v="(blank)"/>
    <s v="99 - MULTIPROVINCIAL"/>
    <n v="360000"/>
    <n v="18241.830000000002"/>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4 - PRODUCTOS FARMACÉUTICOS"/>
    <s v="N"/>
    <s v="00 - N/A"/>
    <s v="10 - FONDO GENERAL"/>
    <s v="(blank)"/>
    <s v="99 - MULTIPROVINCIAL"/>
    <n v="0"/>
    <n v="24880.67"/>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10 - FONDO GENERAL"/>
    <s v="(blank)"/>
    <s v="99 - MULTIPROVINCIAL"/>
    <n v="50000"/>
    <n v="25974.6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30 - FONDOS PROPIOS"/>
    <s v="(blank)"/>
    <s v="99 - MULTIPROVINCIAL"/>
    <n v="50000"/>
    <n v="2891.0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382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50000"/>
    <n v="18781.16999999999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2700000"/>
    <n v="5600435.919999999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50000"/>
    <n v="2296.6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10 - FONDO GENERAL"/>
    <s v="(blank)"/>
    <s v="99 - MULTIPROVINCIAL"/>
    <n v="2476497"/>
    <n v="452919.9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30 - FONDOS PROPIOS"/>
    <s v="(blank)"/>
    <s v="99 - MULTIPROVINCIAL"/>
    <n v="200000"/>
    <n v="42740.57"/>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2 - Asuntos laborales generales"/>
    <s v="2.2 - CONTRATACIÓN DE SERVICIOS"/>
    <s v="2.2.5 - ALQUILERES Y RENTAS"/>
    <s v="N"/>
    <s v="00 - N/A"/>
    <s v="10 - FONDO GENERAL"/>
    <s v="(blank)"/>
    <s v="99 - MULTIPROVINCIAL"/>
    <n v="3500000"/>
    <n v="1347506.13"/>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1 - REMUNERACIONES"/>
    <s v="N"/>
    <s v="00 - N/A"/>
    <s v="10 - FONDO GENERAL"/>
    <s v="(blank)"/>
    <s v="99 - MULTIPROVINCIAL"/>
    <n v="977089851"/>
    <n v="362921549.150000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2 - SOBRESUELDOS"/>
    <s v="N"/>
    <s v="00 - N/A"/>
    <s v="10 - FONDO GENERAL"/>
    <s v="(blank)"/>
    <s v="99 - MULTIPROVINCIAL"/>
    <n v="204786276"/>
    <n v="85431452.519999996"/>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3 - DIETAS Y GASTOS DE REPRESENTACIÓN"/>
    <s v="N"/>
    <s v="00 - N/A"/>
    <s v="10 - FONDO GENERAL"/>
    <s v="(blank)"/>
    <s v="99 - MULTIPROVINCIAL"/>
    <n v="5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4 - GRATIFICACIONES Y BONIFICACIONES"/>
    <s v="N"/>
    <s v="00 - N/A"/>
    <s v="10 - FONDO GENERAL"/>
    <s v="(blank)"/>
    <s v="99 - MULTIPROVINCIAL"/>
    <n v="742021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5 - CONTRIBUCIONES A LA SEGURIDAD SOCIAL"/>
    <s v="N"/>
    <s v="00 - N/A"/>
    <s v="10 - FONDO GENERAL"/>
    <s v="(blank)"/>
    <s v="99 - MULTIPROVINCIAL"/>
    <n v="139053920"/>
    <n v="54688558.539999984"/>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1 - SERVICIOS BÁSICOS"/>
    <s v="N"/>
    <s v="00 - N/A"/>
    <s v="10 - FONDO GENERAL"/>
    <s v="(blank)"/>
    <s v="99 - MULTIPROVINCIAL"/>
    <n v="18050000"/>
    <n v="24991615.379999995"/>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1 - SERVICIOS BÁSICOS"/>
    <s v="N"/>
    <s v="00 - N/A"/>
    <s v="20 - FONDOS CON DESTINO ESPECÍFICO"/>
    <s v="(blank)"/>
    <s v="99 - MULTIPROVINCIAL"/>
    <n v="0"/>
    <n v="3388350.0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2 - PUBLICIDAD, IMPRESIÓN Y ENCUADERNACIÓN"/>
    <s v="N"/>
    <s v="00 - N/A"/>
    <s v="10 - FONDO GENERAL"/>
    <s v="(blank)"/>
    <s v="99 - MULTIPROVINCIAL"/>
    <n v="3855380"/>
    <n v="3739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3 - VIÁTICOS"/>
    <s v="N"/>
    <s v="00 - N/A"/>
    <s v="10 - FONDO GENERAL"/>
    <s v="(blank)"/>
    <s v="99 - MULTIPROVINCIAL"/>
    <n v="6000000"/>
    <n v="4098568.1799999997"/>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4 - TRANSPORTE Y ALMACENAJE"/>
    <s v="N"/>
    <s v="00 - N/A"/>
    <s v="10 - FONDO GENERAL"/>
    <s v="(blank)"/>
    <s v="99 - MULTIPROVINCIAL"/>
    <n v="4600000"/>
    <n v="163786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5 - ALQUILERES Y RENTAS"/>
    <s v="N"/>
    <s v="00 - N/A"/>
    <s v="10 - FONDO GENERAL"/>
    <s v="(blank)"/>
    <s v="99 - MULTIPROVINCIAL"/>
    <n v="10800000"/>
    <n v="8155700.759999997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5 - ALQUILERES Y RENTAS"/>
    <s v="N"/>
    <s v="00 - N/A"/>
    <s v="20 - FONDOS CON DESTINO ESPECÍFICO"/>
    <s v="(blank)"/>
    <s v="99 - MULTIPROVINCIAL"/>
    <n v="0"/>
    <n v="499765.2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6 - SEGUROS"/>
    <s v="N"/>
    <s v="00 - N/A"/>
    <s v="10 - FONDO GENERAL"/>
    <s v="(blank)"/>
    <s v="99 - MULTIPROVINCIAL"/>
    <n v="5108000"/>
    <n v="9063491.6199999992"/>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7 - SERVICIOS DE CONSERVACIÓN, REPARACIONES MENORES E INSTALACIONES TEMPORALES"/>
    <s v="N"/>
    <s v="00 - N/A"/>
    <s v="10 - FONDO GENERAL"/>
    <s v="(blank)"/>
    <s v="99 - MULTIPROVINCIAL"/>
    <n v="0"/>
    <n v="8338025.2300000004"/>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7 - SERVICIOS DE CONSERVACIÓN, REPARACIONES MENORES E INSTALACIONES TEMPORALES"/>
    <s v="N"/>
    <s v="00 - N/A"/>
    <s v="20 - FONDOS CON DESTINO ESPECÍFICO"/>
    <s v="(blank)"/>
    <s v="99 - MULTIPROVINCIAL"/>
    <n v="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10 - FONDO GENERAL"/>
    <s v="(blank)"/>
    <s v="99 - MULTIPROVINCIAL"/>
    <n v="70350000"/>
    <n v="7582937.089999999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20 - FONDOS CON DESTINO ESPECÍFICO"/>
    <s v="(blank)"/>
    <s v="99 - MULTIPROVINCIAL"/>
    <n v="55436754"/>
    <n v="2310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9 - OTRAS CONTRATACIONES DE SERVICIOS"/>
    <s v="N"/>
    <s v="00 - N/A"/>
    <s v="10 - FONDO GENERAL"/>
    <s v="(blank)"/>
    <s v="99 - MULTIPROVINCIAL"/>
    <n v="55659760"/>
    <n v="129575.3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10 - FONDO GENERAL"/>
    <s v="(blank)"/>
    <s v="99 - MULTIPROVINCIAL"/>
    <n v="60200000"/>
    <n v="28268701.390000004"/>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20 - FONDOS CON DESTINO ESPECÍFICO"/>
    <s v="(blank)"/>
    <s v="99 - MULTIPROVINCIAL"/>
    <n v="17925048"/>
    <n v="7284164.750000000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2 - TEXTILES Y VESTUARIOS"/>
    <s v="N"/>
    <s v="00 - N/A"/>
    <s v="10 - FONDO GENERAL"/>
    <s v="(blank)"/>
    <s v="99 - MULTIPROVINCIAL"/>
    <n v="15000000"/>
    <n v="1695585.880000000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3 - PAPEL, CARTÓN E IMPRESOS"/>
    <s v="N"/>
    <s v="00 - N/A"/>
    <s v="10 - FONDO GENERAL"/>
    <s v="(blank)"/>
    <s v="99 - MULTIPROVINCIAL"/>
    <n v="10963246"/>
    <n v="853514.2599999998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4 - PRODUCTOS FARMACÉUTICOS"/>
    <s v="N"/>
    <s v="00 - N/A"/>
    <s v="10 - FONDO GENERAL"/>
    <s v="(blank)"/>
    <s v="99 - MULTIPROVINCIAL"/>
    <n v="0"/>
    <n v="1784787.9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5 - CUERO, CAUCHO Y PLÁSTICO"/>
    <s v="N"/>
    <s v="00 - N/A"/>
    <s v="10 - FONDO GENERAL"/>
    <s v="(blank)"/>
    <s v="99 - MULTIPROVINCIAL"/>
    <n v="0"/>
    <n v="46333.16"/>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6 - PRODUCTOS DE MINERALES, METÁLICOS Y NO METÁLICOS"/>
    <s v="N"/>
    <s v="00 - N/A"/>
    <s v="10 - FONDO GENERAL"/>
    <s v="(blank)"/>
    <s v="99 - MULTIPROVINCIAL"/>
    <n v="0"/>
    <n v="83414.569999999992"/>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7 - COMBUSTIBLES, LUBRICANTES, PRODUCTOS QUÍMICOS Y CONEXOS"/>
    <s v="N"/>
    <s v="00 - N/A"/>
    <s v="10 - FONDO GENERAL"/>
    <s v="(blank)"/>
    <s v="99 - MULTIPROVINCIAL"/>
    <n v="20000000"/>
    <n v="12488456.240000002"/>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9 - PRODUCTOS Y ÚTILES VARIOS"/>
    <s v="N"/>
    <s v="00 - N/A"/>
    <s v="10 - FONDO GENERAL"/>
    <s v="(blank)"/>
    <s v="99 - MULTIPROVINCIAL"/>
    <n v="1000000"/>
    <n v="7501845.310000001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1 - REMUNERACIONES"/>
    <s v="N"/>
    <s v="00 - N/A"/>
    <s v="10 - FONDO GENERAL"/>
    <s v="(blank)"/>
    <s v="99 - MULTIPROVINCIAL"/>
    <n v="105820163"/>
    <n v="42596926.949999996"/>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1 - REMUNERACIONES"/>
    <s v="N"/>
    <s v="00 - N/A"/>
    <s v="30 - FONDOS PROPIOS"/>
    <s v="(blank)"/>
    <s v="99 - MULTIPROVINCIAL"/>
    <n v="0"/>
    <n v="210326.03"/>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2 - SOBRESUELDOS"/>
    <s v="N"/>
    <s v="00 - N/A"/>
    <s v="10 - FONDO GENERAL"/>
    <s v="(blank)"/>
    <s v="99 - MULTIPROVINCIAL"/>
    <n v="8800792"/>
    <n v="156900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2 - SOBRESUELDOS"/>
    <s v="N"/>
    <s v="00 - N/A"/>
    <s v="30 - FONDOS PROPIOS"/>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3 - DIETAS Y GASTOS DE REPRESENTACIÓN"/>
    <s v="N"/>
    <s v="00 - N/A"/>
    <s v="10 - FONDO GENERAL"/>
    <s v="(blank)"/>
    <s v="99 - MULTIPROVINCIAL"/>
    <n v="232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5 - CONTRIBUCIONES A LA SEGURIDAD SOCIAL"/>
    <s v="N"/>
    <s v="00 - N/A"/>
    <s v="10 - FONDO GENERAL"/>
    <s v="(blank)"/>
    <s v="99 - MULTIPROVINCIAL"/>
    <n v="14685815"/>
    <n v="6489479.459999999"/>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5 - CONTRIBUCIONES A LA SEGURIDAD SOCIAL"/>
    <s v="N"/>
    <s v="00 - N/A"/>
    <s v="30 - FONDOS PROPIOS"/>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1 - SERVICIOS BÁSICOS"/>
    <s v="N"/>
    <s v="00 - N/A"/>
    <s v="10 - FONDO GENERAL"/>
    <s v="(blank)"/>
    <s v="99 - MULTIPROVINCIAL"/>
    <n v="15996355"/>
    <n v="5517531.400000000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1 - SERVICIOS BÁSICOS"/>
    <s v="N"/>
    <s v="00 - N/A"/>
    <s v="30 - FONDOS PROPIOS"/>
    <s v="(blank)"/>
    <s v="99 - MULTIPROVINCIAL"/>
    <n v="0"/>
    <n v="52263.39"/>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2 - PUBLICIDAD, IMPRESIÓN Y ENCUADERNACIÓN"/>
    <s v="N"/>
    <s v="00 - N/A"/>
    <s v="30 - FONDOS PROPIOS"/>
    <s v="(blank)"/>
    <s v="99 - MULTIPROVINCIAL"/>
    <n v="220000"/>
    <n v="303829"/>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3 - VIÁTICOS"/>
    <s v="N"/>
    <s v="00 - N/A"/>
    <s v="30 - FONDOS PROPIOS"/>
    <s v="(blank)"/>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4 - TRANSPORTE Y ALMACENAJE"/>
    <s v="N"/>
    <s v="00 - N/A"/>
    <s v="30 - FONDOS PROPIOS"/>
    <s v="(blank)"/>
    <s v="99 - MULTIPROVINCIAL"/>
    <n v="2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10 - FONDO GENERAL"/>
    <s v="(blank)"/>
    <s v="99 - MULTIPROVINCIAL"/>
    <n v="1080000"/>
    <n v="639438.64999999991"/>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30 - FONDOS PROPIOS"/>
    <s v="(blank)"/>
    <s v="99 - MULTIPROVINCIAL"/>
    <n v="298778"/>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6 - SEGUROS"/>
    <s v="N"/>
    <s v="00 - N/A"/>
    <s v="10 - FONDO GENERAL"/>
    <s v="(blank)"/>
    <s v="99 - MULTIPROVINCIAL"/>
    <n v="2351292"/>
    <n v="1770481.18"/>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10 - FONDO GENERAL"/>
    <s v="(blank)"/>
    <s v="99 - MULTIPROVINCIAL"/>
    <n v="2480000"/>
    <n v="1122151.0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30 - FONDOS PROPIOS"/>
    <s v="(blank)"/>
    <s v="99 - MULTIPROVINCIAL"/>
    <n v="3300000"/>
    <n v="730365.77"/>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10 - FONDO GENERAL"/>
    <s v="(blank)"/>
    <s v="99 - MULTIPROVINCIAL"/>
    <n v="2900000"/>
    <n v="1611845.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30 - FONDOS PROPIOS"/>
    <s v="(blank)"/>
    <s v="99 - MULTIPROVINCIAL"/>
    <n v="1890000"/>
    <n v="39182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10 - FONDO GENERAL"/>
    <s v="(blank)"/>
    <s v="99 - MULTIPROVINCIAL"/>
    <n v="277000"/>
    <n v="155624.9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30 - FONDOS PROPIOS"/>
    <s v="(blank)"/>
    <s v="99 - MULTIPROVINCIAL"/>
    <n v="700000"/>
    <n v="409980.77999999997"/>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1 - ALIMENTOS Y PRODUCTOS AGROFORESTALES"/>
    <s v="N"/>
    <s v="00 - N/A"/>
    <s v="10 - FONDO GENERAL"/>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1 - ALIMENTOS Y PRODUCTOS AGROFORESTALES"/>
    <s v="N"/>
    <s v="00 - N/A"/>
    <s v="30 - FONDOS PROPIOS"/>
    <s v="(blank)"/>
    <s v="99 - MULTIPROVINCIAL"/>
    <n v="1300000"/>
    <n v="214209.9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2 - TEXTILES Y VESTUARIOS"/>
    <s v="N"/>
    <s v="00 - N/A"/>
    <s v="10 - FONDO GENERAL"/>
    <s v="(blank)"/>
    <s v="99 - MULTIPROVINCIAL"/>
    <n v="480784"/>
    <n v="8850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3 - PAPEL, CARTÓN E IMPRESOS"/>
    <s v="N"/>
    <s v="00 - N/A"/>
    <s v="10 - FONDO GENERAL"/>
    <s v="(blank)"/>
    <s v="99 - MULTIPROVINCIAL"/>
    <n v="0"/>
    <n v="40013.800000000003"/>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3 - PAPEL, CARTÓN E IMPRESOS"/>
    <s v="N"/>
    <s v="00 - N/A"/>
    <s v="30 - FONDOS PROPIOS"/>
    <s v="(blank)"/>
    <s v="99 - MULTIPROVINCIAL"/>
    <n v="628832"/>
    <n v="8237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4 - PRODUCTOS FARMACÉUTICOS"/>
    <s v="N"/>
    <s v="00 - N/A"/>
    <s v="30 - FONDOS PROPIOS"/>
    <s v="(blank)"/>
    <s v="99 - MULTIPROVINCIAL"/>
    <n v="200000"/>
    <n v="3474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5 - CUERO, CAUCHO Y PLÁSTICO"/>
    <s v="N"/>
    <s v="00 - N/A"/>
    <s v="10 - FONDO GENERAL"/>
    <s v="(blank)"/>
    <s v="99 - MULTIPROVINCIAL"/>
    <n v="260087"/>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6 - PRODUCTOS DE MINERALES, METÁLICOS Y NO METÁLICOS"/>
    <s v="N"/>
    <s v="00 - N/A"/>
    <s v="10 - FONDO GENERAL"/>
    <s v="(blank)"/>
    <s v="99 - MULTIPROVINCIAL"/>
    <n v="208214"/>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10 - FONDO GENERAL"/>
    <s v="(blank)"/>
    <s v="99 - MULTIPROVINCIAL"/>
    <n v="12404381"/>
    <n v="3519919.0999999996"/>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30 - FONDOS PROPIOS"/>
    <s v="(blank)"/>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9 - PRODUCTOS Y ÚTILES VARIOS"/>
    <s v="N"/>
    <s v="00 - N/A"/>
    <s v="10 - FONDO GENERAL"/>
    <s v="(blank)"/>
    <s v="99 - MULTIPROVINCIAL"/>
    <n v="3613799"/>
    <n v="1002620.5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9 - PRODUCTOS Y ÚTILES VARIOS"/>
    <s v="N"/>
    <s v="00 - N/A"/>
    <s v="30 - FONDOS PROPIOS"/>
    <s v="(blank)"/>
    <s v="99 - MULTIPROVINCIAL"/>
    <n v="0"/>
    <n v="344050.95"/>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10 - FONDO GENERAL"/>
    <s v="(blank)"/>
    <s v="99 - MULTIPROVINCIAL"/>
    <n v="138635711"/>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30 - FONDOS PROPIOS"/>
    <s v="(blank)"/>
    <s v="99 - MULTIPROVINCIAL"/>
    <n v="342545198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2 - SOBRESUELDOS"/>
    <s v="N"/>
    <s v="00 - N/A"/>
    <s v="30 - FONDOS PROPIOS"/>
    <s v="(blank)"/>
    <s v="99 - MULTIPROVINCIAL"/>
    <n v="49231284"/>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3 - DIETAS Y GASTOS DE REPRESENTACIÓN"/>
    <s v="N"/>
    <s v="00 - N/A"/>
    <s v="30 - FONDOS PROPIOS"/>
    <s v="(blank)"/>
    <s v="99 - MULTIPROVINCIAL"/>
    <n v="111240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4 - GRATIFICACIONES Y BONIFICACIONES"/>
    <s v="N"/>
    <s v="00 - N/A"/>
    <s v="30 - FONDOS PROPIOS"/>
    <s v="(blank)"/>
    <s v="99 - MULTIPROVINCIAL"/>
    <n v="26829507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5 - CONTRIBUCIONES A LA SEGURIDAD SOCIAL"/>
    <s v="N"/>
    <s v="00 - N/A"/>
    <s v="30 - FONDOS PROPIOS"/>
    <s v="(blank)"/>
    <s v="99 - MULTIPROVINCIAL"/>
    <n v="495975787"/>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1 - SERVICIOS BÁSICOS"/>
    <s v="N"/>
    <s v="00 - N/A"/>
    <s v="30 - FONDOS PROPIOS"/>
    <s v="(blank)"/>
    <s v="99 - MULTIPROVINCIAL"/>
    <n v="16077636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2 - PUBLICIDAD, IMPRESIÓN Y ENCUADERNACIÓN"/>
    <s v="N"/>
    <s v="00 - N/A"/>
    <s v="30 - FONDOS PROPIOS"/>
    <s v="(blank)"/>
    <s v="99 - MULTIPROVINCIAL"/>
    <n v="443614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3 - VIÁTICOS"/>
    <s v="N"/>
    <s v="00 - N/A"/>
    <s v="30 - FONDOS PROPIOS"/>
    <s v="(blank)"/>
    <s v="99 - MULTIPROVINCIAL"/>
    <n v="462132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5 - ALQUILERES Y RENTAS"/>
    <s v="N"/>
    <s v="00 - N/A"/>
    <s v="30 - FONDOS PROPIOS"/>
    <s v="(blank)"/>
    <s v="99 - MULTIPROVINCIAL"/>
    <n v="905495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6 - SEGUROS"/>
    <s v="N"/>
    <s v="00 - N/A"/>
    <s v="30 - FONDOS PROPIOS"/>
    <s v="(blank)"/>
    <s v="99 - MULTIPROVINCIAL"/>
    <n v="8242351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7 - SERVICIOS DE CONSERVACIÓN, REPARACIONES MENORES E INSTALACIONES TEMPORALES"/>
    <s v="N"/>
    <s v="00 - N/A"/>
    <s v="30 - FONDOS PROPIOS"/>
    <s v="(blank)"/>
    <s v="99 - MULTIPROVINCIAL"/>
    <n v="130139201"/>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10 - FONDO GENERAL"/>
    <s v="(blank)"/>
    <s v="99 - MULTIPROVINCIAL"/>
    <n v="7518142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30 - FONDOS PROPIOS"/>
    <s v="(blank)"/>
    <s v="99 - MULTIPROVINCIAL"/>
    <n v="1206149189"/>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70 - DONACION EXTERNA"/>
    <s v="(blank)"/>
    <s v="99 - MULTIPROVINCIAL"/>
    <n v="362349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1 - ALIMENTOS Y PRODUCTOS AGROFORESTALES"/>
    <s v="N"/>
    <s v="00 - N/A"/>
    <s v="30 - FONDOS PROPIOS"/>
    <s v="(blank)"/>
    <s v="99 - MULTIPROVINCIAL"/>
    <n v="825336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2 - TEXTILES Y VESTUARIOS"/>
    <s v="N"/>
    <s v="00 - N/A"/>
    <s v="30 - FONDOS PROPIOS"/>
    <s v="(blank)"/>
    <s v="99 - MULTIPROVINCIAL"/>
    <n v="32400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7 - COMBUSTIBLES, LUBRICANTES, PRODUCTOS QUÍMICOS Y CONEXOS"/>
    <s v="N"/>
    <s v="00 - N/A"/>
    <s v="30 - FONDOS PROPIOS"/>
    <s v="(blank)"/>
    <s v="99 - MULTIPROVINCIAL"/>
    <n v="9969912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10 - FONDO GENERAL"/>
    <s v="(blank)"/>
    <s v="99 - MULTIPROVINCIAL"/>
    <n v="53454285"/>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30 - FONDOS PROPIOS"/>
    <s v="(blank)"/>
    <s v="99 - MULTIPROVINCIAL"/>
    <n v="158731331"/>
    <n v="0"/>
  </r>
  <r>
    <s v="2025"/>
    <x v="1"/>
    <x v="0"/>
    <x v="0"/>
    <x v="0"/>
    <s v="9 - N/A - Instituciones públicas descentralizadas y autónomas no financieras"/>
    <s v="5157 - CORPORACION DOMICANA DE EMPRESAS ESTATALES (CORDE"/>
    <s v="0001 - CORPORACION DOMICANA DE EMPRESAS ESTATALES (CORDE"/>
    <s v="1 - SERVICIOS  GENERALES"/>
    <s v="1.1 - Administración general"/>
    <s v="1.1.02 - Gestión administrativa, financiera, fiscal, económica y planificación"/>
    <s v="2.1 - REMUNERACIONES Y CONTRIBUCIONES"/>
    <s v="2.1.1 - REMUNERACIONES"/>
    <s v="N"/>
    <s v="00 - N/A"/>
    <s v="10 - FONDO GENERAL"/>
    <s v="(blank)"/>
    <s v="99 - MULTIPROVINCIAL"/>
    <n v="19415108"/>
    <n v="0"/>
  </r>
  <r>
    <s v="2025"/>
    <x v="1"/>
    <x v="0"/>
    <x v="0"/>
    <x v="0"/>
    <s v="9 - N/A - Instituciones públicas descentralizadas y autónomas no financieras"/>
    <s v="5157 - CORPORACION DOMICANA DE EMPRESAS ESTATALES (CORDE"/>
    <s v="0001 - CORPORACION DOMICANA DE EMPRESAS ESTATALES (CORDE"/>
    <s v="1 - SERVICIOS  GENERALES"/>
    <s v="1.1 - Administración general"/>
    <s v="1.1.02 - Gestión administrativa, financiera, fiscal, económica y planificación"/>
    <s v="2.2 - CONTRATACIÓN DE SERVICIOS"/>
    <s v="2.2.1 - SERVICIOS BÁSICOS"/>
    <s v="N"/>
    <s v="00 - N/A"/>
    <s v="10 - FONDO GENERAL"/>
    <s v="(blank)"/>
    <s v="99 - MULTIPROVINCIAL"/>
    <n v="584892"/>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10 - FONDO GENERAL"/>
    <s v="(blank)"/>
    <s v="99 - MULTIPROVINCIAL"/>
    <n v="2721312259"/>
    <n v="1079820101.4100001"/>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30 - FONDOS PROPIOS"/>
    <s v="(blank)"/>
    <s v="99 - MULTIPROVINCIAL"/>
    <n v="299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10 - FONDO GENERAL"/>
    <s v="(blank)"/>
    <s v="99 - MULTIPROVINCIAL"/>
    <n v="117240852"/>
    <n v="61679926"/>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30 - FONDOS PROPIOS"/>
    <s v="(blank)"/>
    <s v="99 - MULTIPROVINCIAL"/>
    <n v="83009218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4 - GRATIFICACIONES Y BONIFICACIONES"/>
    <s v="N"/>
    <s v="00 - N/A"/>
    <s v="30 - FONDOS PROPIOS"/>
    <s v="(blank)"/>
    <s v="99 - MULTIPROVINCIAL"/>
    <n v="380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2456556"/>
    <n v="163167450.48000014"/>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1 - SERVICIOS BÁSICOS"/>
    <s v="N"/>
    <s v="00 - N/A"/>
    <s v="30 - FONDOS PROPIOS"/>
    <s v="(blank)"/>
    <s v="99 - MULTIPROVINCIAL"/>
    <n v="2374644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2 - PUBLICIDAD, IMPRESIÓN Y ENCUADERNACIÓN"/>
    <s v="N"/>
    <s v="00 - N/A"/>
    <s v="30 - FONDOS PROPIOS"/>
    <s v="(blank)"/>
    <s v="99 - MULTIPROVINCIAL"/>
    <n v="369945019"/>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3 - VIÁTICOS"/>
    <s v="N"/>
    <s v="00 - N/A"/>
    <s v="30 - FONDOS PROPIOS"/>
    <s v="(blank)"/>
    <s v="99 - MULTIPROVINCIAL"/>
    <n v="180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4 - TRANSPORTE Y ALMACENAJE"/>
    <s v="N"/>
    <s v="00 - N/A"/>
    <s v="30 - FONDOS PROPIOS"/>
    <s v="(blank)"/>
    <s v="99 - MULTIPROVINCIAL"/>
    <n v="499784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5 - ALQUILERES Y RENTAS"/>
    <s v="N"/>
    <s v="00 - N/A"/>
    <s v="10 - FONDO GENERAL"/>
    <s v="(blank)"/>
    <s v="99 - MULTIPROVINCIAL"/>
    <n v="0"/>
    <n v="184699374.29999998"/>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5 - ALQUILERES Y RENTAS"/>
    <s v="N"/>
    <s v="00 - N/A"/>
    <s v="30 - FONDOS PROPIOS"/>
    <s v="(blank)"/>
    <s v="99 - MULTIPROVINCIAL"/>
    <n v="481202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6 - SEGUROS"/>
    <s v="N"/>
    <s v="00 - N/A"/>
    <s v="30 - FONDOS PROPIOS"/>
    <s v="(blank)"/>
    <s v="99 - MULTIPROVINCIAL"/>
    <n v="201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863361.92"/>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7 - SERVICIOS DE CONSERVACIÓN, REPARACIONES MENORES E INSTALACIONES TEMPORALES"/>
    <s v="N"/>
    <s v="00 - N/A"/>
    <s v="30 - FONDOS PROPIOS"/>
    <s v="(blank)"/>
    <s v="99 - MULTIPROVINCIAL"/>
    <n v="471113342"/>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8560707.41"/>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1028776634"/>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9 - OTRAS CONTRATACIONES DE SERVICIOS"/>
    <s v="N"/>
    <s v="00 - N/A"/>
    <s v="30 - FONDOS PROPIOS"/>
    <s v="(blank)"/>
    <s v="99 - MULTIPROVINCIAL"/>
    <n v="20165385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1 - ALIMENTOS Y PRODUCTOS AGROFORESTALES"/>
    <s v="N"/>
    <s v="00 - N/A"/>
    <s v="30 - FONDOS PROPIOS"/>
    <s v="(blank)"/>
    <s v="99 - MULTIPROVINCIAL"/>
    <n v="2598213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2 - TEXTILES Y VESTUARIOS"/>
    <s v="N"/>
    <s v="00 - N/A"/>
    <s v="10 - FONDO GENERAL"/>
    <s v="(blank)"/>
    <s v="99 - MULTIPROVINCIAL"/>
    <n v="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2 - TEXTILES Y VESTUARIOS"/>
    <s v="N"/>
    <s v="00 - N/A"/>
    <s v="30 - FONDOS PROPIOS"/>
    <s v="(blank)"/>
    <s v="99 - MULTIPROVINCIAL"/>
    <n v="33537533"/>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3 - PAPEL, CARTÓN E IMPRESOS"/>
    <s v="N"/>
    <s v="00 - N/A"/>
    <s v="30 - FONDOS PROPIOS"/>
    <s v="(blank)"/>
    <s v="99 - MULTIPROVINCIAL"/>
    <n v="35608468"/>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4 - PRODUCTOS FARMACÉUTICOS"/>
    <s v="N"/>
    <s v="00 - N/A"/>
    <s v="30 - FONDOS PROPIOS"/>
    <s v="(blank)"/>
    <s v="99 - MULTIPROVINCIAL"/>
    <n v="2734117"/>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5 - CUERO, CAUCHO Y PLÁSTICO"/>
    <s v="N"/>
    <s v="00 - N/A"/>
    <s v="30 - FONDOS PROPIOS"/>
    <s v="(blank)"/>
    <s v="99 - MULTIPROVINCIAL"/>
    <n v="6365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6 - PRODUCTOS DE MINERALES, METÁLICOS Y NO METÁLICOS"/>
    <s v="N"/>
    <s v="00 - N/A"/>
    <s v="30 - FONDOS PROPIOS"/>
    <s v="(blank)"/>
    <s v="99 - MULTIPROVINCIAL"/>
    <n v="14997204"/>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7 - COMBUSTIBLES, LUBRICANTES, PRODUCTOS QUÍMICOS Y CONEXOS"/>
    <s v="N"/>
    <s v="00 - N/A"/>
    <s v="30 - FONDOS PROPIOS"/>
    <s v="(blank)"/>
    <s v="99 - MULTIPROVINCIAL"/>
    <n v="140725218"/>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6231762.9200000009"/>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9 - PRODUCTOS Y ÚTILES VARIOS"/>
    <s v="N"/>
    <s v="00 - N/A"/>
    <s v="30 - FONDOS PROPIOS"/>
    <s v="(blank)"/>
    <s v="99 - MULTIPROVINCIAL"/>
    <n v="23817251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1 - REMUNERACIONES"/>
    <s v="N"/>
    <s v="00 - N/A"/>
    <s v="10 - FONDO GENERAL"/>
    <s v="(blank)"/>
    <s v="99 - MULTIPROVINCIAL"/>
    <n v="267233014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2 - SOBRESUELDOS"/>
    <s v="N"/>
    <s v="00 - N/A"/>
    <s v="10 - FONDO GENERAL"/>
    <s v="(blank)"/>
    <s v="99 - MULTIPROVINCIAL"/>
    <n v="107955518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28000763"/>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1 - SERVICIOS BÁSICOS"/>
    <s v="N"/>
    <s v="00 - N/A"/>
    <s v="10 - FONDO GENERAL"/>
    <s v="(blank)"/>
    <s v="99 - MULTIPROVINCIAL"/>
    <n v="229026427"/>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686284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3 - VIÁTICOS"/>
    <s v="N"/>
    <s v="00 - N/A"/>
    <s v="10 - FONDO GENERAL"/>
    <s v="(blank)"/>
    <s v="99 - MULTIPROVINCIAL"/>
    <n v="40126099"/>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4 - TRANSPORTE Y ALMACENAJE"/>
    <s v="N"/>
    <s v="00 - N/A"/>
    <s v="10 - FONDO GENERAL"/>
    <s v="(blank)"/>
    <s v="99 - MULTIPROVINCIAL"/>
    <n v="4275704"/>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5 - ALQUILERES Y RENTAS"/>
    <s v="N"/>
    <s v="00 - N/A"/>
    <s v="10 - FONDO GENERAL"/>
    <s v="(blank)"/>
    <s v="99 - MULTIPROVINCIAL"/>
    <n v="685530297"/>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6 - SEGUROS"/>
    <s v="N"/>
    <s v="00 - N/A"/>
    <s v="10 - FONDO GENERAL"/>
    <s v="(blank)"/>
    <s v="99 - MULTIPROVINCIAL"/>
    <n v="90443472"/>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301435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3891721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30000000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098853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2 - TEXTILES Y VESTUARIOS"/>
    <s v="N"/>
    <s v="00 - N/A"/>
    <s v="10 - FONDO GENERAL"/>
    <s v="(blank)"/>
    <s v="99 - MULTIPROVINCIAL"/>
    <n v="147319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3 - PAPEL, CARTÓN E IMPRESOS"/>
    <s v="N"/>
    <s v="00 - N/A"/>
    <s v="10 - FONDO GENERAL"/>
    <s v="(blank)"/>
    <s v="99 - MULTIPROVINCIAL"/>
    <n v="12612881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889649"/>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2484011"/>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9 - PRODUCTOS Y ÚTILES VARIOS"/>
    <s v="N"/>
    <s v="00 - N/A"/>
    <s v="10 - FONDO GENERAL"/>
    <s v="(blank)"/>
    <s v="99 - MULTIPROVINCIAL"/>
    <n v="45684749"/>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1 - REMUNERACIONES"/>
    <s v="N"/>
    <s v="00 - N/A"/>
    <s v="10 - FONDO GENERAL"/>
    <s v="(blank)"/>
    <s v="99 - MULTIPROVINCIAL"/>
    <n v="216833843"/>
    <n v="92705866.920000002"/>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2 - SOBRESUELDOS"/>
    <s v="N"/>
    <s v="00 - N/A"/>
    <s v="10 - FONDO GENERAL"/>
    <s v="(blank)"/>
    <s v="99 - MULTIPROVINCIAL"/>
    <n v="37121655"/>
    <n v="3369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440000"/>
    <n v="270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30064412"/>
    <n v="13871354.729999999"/>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10 - FONDO GENERAL"/>
    <s v="(blank)"/>
    <s v="99 - MULTIPROVINCIAL"/>
    <n v="10568000"/>
    <n v="5185658.9800000004"/>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30 - FONDOS PROPIOS"/>
    <s v="(blank)"/>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0"/>
    <n v="592654.82999999996"/>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900000"/>
    <n v="2461286.2000000002"/>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10 - FONDO GENERAL"/>
    <s v="(blank)"/>
    <s v="99 - MULTIPROVINCIAL"/>
    <n v="3000000"/>
    <n v="2331750.37"/>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30 - FONDOS PROPIOS"/>
    <s v="(blank)"/>
    <s v="99 - MULTIPROVINCIAL"/>
    <n v="16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4 - TRANSPORTE Y ALMACENAJE"/>
    <s v="N"/>
    <s v="00 - N/A"/>
    <s v="10 - FONDO GENERAL"/>
    <s v="(blank)"/>
    <s v="99 - MULTIPROVINCIAL"/>
    <n v="0"/>
    <n v="414253.78"/>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4 - TRANSPORTE Y ALMACENAJE"/>
    <s v="N"/>
    <s v="00 - N/A"/>
    <s v="30 - FONDOS PROPIOS"/>
    <s v="(blank)"/>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10 - FONDO GENERAL"/>
    <s v="(blank)"/>
    <s v="99 - MULTIPROVINCIAL"/>
    <n v="6637088"/>
    <n v="2489064.7199999997"/>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30 - FONDOS PROPIOS"/>
    <s v="(blank)"/>
    <s v="99 - MULTIPROVINCIAL"/>
    <n v="3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10 - FONDO GENERAL"/>
    <s v="(blank)"/>
    <s v="99 - MULTIPROVINCIAL"/>
    <n v="2951000"/>
    <n v="1521086.4"/>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30 - FONDOS PROPIOS"/>
    <s v="(blank)"/>
    <s v="99 - MULTIPROVINCIAL"/>
    <n v="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300000"/>
    <n v="548608.65"/>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1220000"/>
    <n v="119238"/>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00000"/>
    <n v="494342.91000000003"/>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4550000"/>
    <n v="15858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400000"/>
    <n v="516742.50000000006"/>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1200000"/>
    <n v="5782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50000"/>
    <n v="222813.65"/>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00000"/>
    <n v="189656.36"/>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10 - FONDO GENERAL"/>
    <s v="(blank)"/>
    <s v="99 - MULTIPROVINCIAL"/>
    <n v="150000"/>
    <n v="37989.379999999997"/>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30 - FONDOS PROPIOS"/>
    <s v="(blank)"/>
    <s v="99 - MULTIPROVINCIAL"/>
    <n v="4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10 - FONDO GENERAL"/>
    <s v="(blank)"/>
    <s v="99 - MULTIPROVINCIAL"/>
    <n v="470000"/>
    <n v="268377.91000000003"/>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30 - FONDOS PROPIOS"/>
    <s v="(blank)"/>
    <s v="99 - MULTIPROVINCIAL"/>
    <n v="9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4 - PRODUCTOS FARMACÉUTICOS"/>
    <s v="N"/>
    <s v="00 - N/A"/>
    <s v="30 - FONDOS PROPIOS"/>
    <s v="(blank)"/>
    <s v="99 - MULTIPROVINCIAL"/>
    <n v="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10 - FONDO GENERAL"/>
    <s v="(blank)"/>
    <s v="99 - MULTIPROVINCIAL"/>
    <n v="400000"/>
    <n v="404.98"/>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30 - FONDOS PROPIOS"/>
    <s v="(blank)"/>
    <s v="99 - MULTIPROVINCIAL"/>
    <n v="6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0"/>
    <n v="4364.8899999999994"/>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2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000000"/>
    <n v="3195145.88"/>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380000"/>
    <n v="15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10 - FONDO GENERAL"/>
    <s v="(blank)"/>
    <s v="99 - MULTIPROVINCIAL"/>
    <n v="459653"/>
    <n v="387944.84"/>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30 - FONDOS PROPIOS"/>
    <s v="(blank)"/>
    <s v="99 - MULTIPROVINCIAL"/>
    <n v="2200000"/>
    <n v="2521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1 - REMUNERACIONES"/>
    <s v="N"/>
    <s v="00 - N/A"/>
    <s v="30 - FONDOS PROPIOS"/>
    <s v="(blank)"/>
    <s v="99 - MULTIPROVINCIAL"/>
    <n v="2546267291"/>
    <n v="879370938.78999996"/>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2 - SOBRESUELDOS"/>
    <s v="N"/>
    <s v="00 - N/A"/>
    <s v="30 - FONDOS PROPIOS"/>
    <s v="(blank)"/>
    <s v="99 - MULTIPROVINCIAL"/>
    <n v="1580174136"/>
    <n v="282001550.75"/>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5 - CONTRIBUCIONES A LA SEGURIDAD SOCIAL"/>
    <s v="N"/>
    <s v="00 - N/A"/>
    <s v="30 - FONDOS PROPIOS"/>
    <s v="(blank)"/>
    <s v="99 - MULTIPROVINCIAL"/>
    <n v="353197415"/>
    <n v="128818854.64999999"/>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1 - SERVICIOS BÁSICOS"/>
    <s v="N"/>
    <s v="00 - N/A"/>
    <s v="30 - FONDOS PROPIOS"/>
    <s v="(blank)"/>
    <s v="99 - MULTIPROVINCIAL"/>
    <n v="92674308"/>
    <n v="35742942.650000006"/>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2 - PUBLICIDAD, IMPRESIÓN Y ENCUADERNACIÓN"/>
    <s v="N"/>
    <s v="00 - N/A"/>
    <s v="30 - FONDOS PROPIOS"/>
    <s v="(blank)"/>
    <s v="99 - MULTIPROVINCIAL"/>
    <n v="37648999"/>
    <n v="6928854.6099999994"/>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3 - VIÁTICOS"/>
    <s v="N"/>
    <s v="00 - N/A"/>
    <s v="30 - FONDOS PROPIOS"/>
    <s v="(blank)"/>
    <s v="99 - MULTIPROVINCIAL"/>
    <n v="95000002"/>
    <n v="23414465.719999999"/>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4 - TRANSPORTE Y ALMACENAJE"/>
    <s v="N"/>
    <s v="00 - N/A"/>
    <s v="30 - FONDOS PROPIOS"/>
    <s v="(blank)"/>
    <s v="99 - MULTIPROVINCIAL"/>
    <n v="51420000"/>
    <n v="11274179.57"/>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5 - ALQUILERES Y RENTAS"/>
    <s v="N"/>
    <s v="00 - N/A"/>
    <s v="30 - FONDOS PROPIOS"/>
    <s v="(blank)"/>
    <s v="99 - MULTIPROVINCIAL"/>
    <n v="121560293"/>
    <n v="26424543.969999995"/>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6 - SEGUROS"/>
    <s v="N"/>
    <s v="00 - N/A"/>
    <s v="30 - FONDOS PROPIOS"/>
    <s v="(blank)"/>
    <s v="99 - MULTIPROVINCIAL"/>
    <n v="190308711"/>
    <n v="54863219.10000000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7 - SERVICIOS DE CONSERVACIÓN, REPARACIONES MENORES E INSTALACIONES TEMPORALES"/>
    <s v="N"/>
    <s v="00 - N/A"/>
    <s v="30 - FONDOS PROPIOS"/>
    <s v="(blank)"/>
    <s v="99 - MULTIPROVINCIAL"/>
    <n v="57877400"/>
    <n v="13922972.270000003"/>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8 - OTROS SERVICIOS NO INCLUIDOS EN CONCEPTOS ANTERIORES"/>
    <s v="N"/>
    <s v="00 - N/A"/>
    <s v="30 - FONDOS PROPIOS"/>
    <s v="(blank)"/>
    <s v="99 - MULTIPROVINCIAL"/>
    <n v="248950001"/>
    <n v="47617743.61999998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9 - OTRAS CONTRATACIONES DE SERVICIOS"/>
    <s v="N"/>
    <s v="00 - N/A"/>
    <s v="30 - FONDOS PROPIOS"/>
    <s v="(blank)"/>
    <s v="99 - MULTIPROVINCIAL"/>
    <n v="97000000"/>
    <n v="22779368.73999999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1 - ALIMENTOS Y PRODUCTOS AGROFORESTALES"/>
    <s v="N"/>
    <s v="00 - N/A"/>
    <s v="30 - FONDOS PROPIOS"/>
    <s v="(blank)"/>
    <s v="99 - MULTIPROVINCIAL"/>
    <n v="8300000"/>
    <n v="1664222.7099999997"/>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2 - TEXTILES Y VESTUARIOS"/>
    <s v="N"/>
    <s v="00 - N/A"/>
    <s v="30 - FONDOS PROPIOS"/>
    <s v="(blank)"/>
    <s v="99 - MULTIPROVINCIAL"/>
    <n v="9508624"/>
    <n v="143512.7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3 - PAPEL, CARTÓN E IMPRESOS"/>
    <s v="N"/>
    <s v="00 - N/A"/>
    <s v="30 - FONDOS PROPIOS"/>
    <s v="(blank)"/>
    <s v="99 - MULTIPROVINCIAL"/>
    <n v="16347550"/>
    <n v="7926231.200000000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4 - PRODUCTOS FARMACÉUTICOS"/>
    <s v="N"/>
    <s v="00 - N/A"/>
    <s v="30 - FONDOS PROPIOS"/>
    <s v="(blank)"/>
    <s v="99 - MULTIPROVINCIAL"/>
    <n v="2888360"/>
    <n v="27294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5 - CUERO, CAUCHO Y PLÁSTICO"/>
    <s v="N"/>
    <s v="00 - N/A"/>
    <s v="30 - FONDOS PROPIOS"/>
    <s v="(blank)"/>
    <s v="99 - MULTIPROVINCIAL"/>
    <n v="5000000"/>
    <n v="29075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6 - PRODUCTOS DE MINERALES, METÁLICOS Y NO METÁLICOS"/>
    <s v="N"/>
    <s v="00 - N/A"/>
    <s v="30 - FONDOS PROPIOS"/>
    <s v="(blank)"/>
    <s v="99 - MULTIPROVINCIAL"/>
    <n v="1299220"/>
    <n v="201959.40999999997"/>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7 - COMBUSTIBLES, LUBRICANTES, PRODUCTOS QUÍMICOS Y CONEXOS"/>
    <s v="N"/>
    <s v="00 - N/A"/>
    <s v="30 - FONDOS PROPIOS"/>
    <s v="(blank)"/>
    <s v="99 - MULTIPROVINCIAL"/>
    <n v="100525090"/>
    <n v="34080842.75"/>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9 - PRODUCTOS Y ÚTILES VARIOS"/>
    <s v="N"/>
    <s v="00 - N/A"/>
    <s v="30 - FONDOS PROPIOS"/>
    <s v="(blank)"/>
    <s v="99 - MULTIPROVINCIAL"/>
    <n v="51758980"/>
    <n v="9332655.919999999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1 - REMUNERACIONES"/>
    <s v="N"/>
    <s v="00 - N/A"/>
    <s v="10 - FONDO GENERAL"/>
    <s v="(blank)"/>
    <s v="99 - MULTIPROVINCIAL"/>
    <n v="87121275"/>
    <n v="31862071.87000000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1 - REMUNERACIONES"/>
    <s v="N"/>
    <s v="00 - N/A"/>
    <s v="30 - FONDOS PROPIOS"/>
    <s v="(blank)"/>
    <s v="99 - MULTIPROVINCIAL"/>
    <n v="62180000"/>
    <n v="207355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2 - SOBRESUELDOS"/>
    <s v="N"/>
    <s v="00 - N/A"/>
    <s v="10 - FONDO GENERAL"/>
    <s v="(blank)"/>
    <s v="99 - MULTIPROVINCIAL"/>
    <n v="2300000"/>
    <n v="2081231.2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2 - SOBRESUELDOS"/>
    <s v="N"/>
    <s v="00 - N/A"/>
    <s v="30 - FONDOS PROPIOS"/>
    <s v="(blank)"/>
    <s v="99 - MULTIPROVINCIAL"/>
    <n v="28232000"/>
    <n v="10103333.21999999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3 - DIETAS Y GASTOS DE REPRESENTACIÓN"/>
    <s v="N"/>
    <s v="00 - N/A"/>
    <s v="10 - FONDO GENERAL"/>
    <s v="(blank)"/>
    <s v="99 - MULTIPROVINCIAL"/>
    <n v="432000"/>
    <n v="5832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10 - FONDO GENERAL"/>
    <s v="(blank)"/>
    <s v="99 - MULTIPROVINCIAL"/>
    <n v="12106943"/>
    <n v="4807477.42"/>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30 - FONDOS PROPIOS"/>
    <s v="(blank)"/>
    <s v="99 - MULTIPROVINCIAL"/>
    <n v="8589400"/>
    <n v="3165241.8000000003"/>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1 - SERVICIOS BÁSICOS"/>
    <s v="N"/>
    <s v="00 - N/A"/>
    <s v="10 - FONDO GENERAL"/>
    <s v="(blank)"/>
    <s v="99 - MULTIPROVINCIAL"/>
    <n v="4200000"/>
    <n v="1014735.2900000002"/>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1 - SERVICIOS BÁSICOS"/>
    <s v="N"/>
    <s v="00 - N/A"/>
    <s v="30 - FONDOS PROPIOS"/>
    <s v="(blank)"/>
    <s v="99 - MULTIPROVINCIAL"/>
    <n v="4479600"/>
    <n v="2497033.7599999998"/>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2 - PUBLICIDAD, IMPRESIÓN Y ENCUADERNACIÓN"/>
    <s v="N"/>
    <s v="00 - N/A"/>
    <s v="10 - FONDO GENERAL"/>
    <s v="(blank)"/>
    <s v="99 - MULTIPROVINCIAL"/>
    <n v="7920000"/>
    <n v="199876.7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3 - VIÁTICOS"/>
    <s v="N"/>
    <s v="00 - N/A"/>
    <s v="10 - FONDO GENERAL"/>
    <s v="(blank)"/>
    <s v="99 - MULTIPROVINCIAL"/>
    <n v="1000000"/>
    <n v="1030416.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3 - VIÁTICOS"/>
    <s v="N"/>
    <s v="00 - N/A"/>
    <s v="30 - FONDOS PROPIOS"/>
    <s v="(blank)"/>
    <s v="99 - MULTIPROVINCIAL"/>
    <n v="4000000"/>
    <n v="1068232"/>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4 - TRANSPORTE Y ALMACENAJE"/>
    <s v="N"/>
    <s v="00 - N/A"/>
    <s v="10 - FONDO GENERAL"/>
    <s v="(blank)"/>
    <s v="99 - MULTIPROVINCIAL"/>
    <n v="0"/>
    <n v="2409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4 - TRANSPORTE Y ALMACENAJE"/>
    <s v="N"/>
    <s v="00 - N/A"/>
    <s v="30 - FONDOS PROPIOS"/>
    <s v="(blank)"/>
    <s v="99 - MULTIPROVINCIAL"/>
    <n v="500000"/>
    <n v="587631.5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5 - ALQUILERES Y RENTAS"/>
    <s v="N"/>
    <s v="00 - N/A"/>
    <s v="10 - FONDO GENERAL"/>
    <s v="(blank)"/>
    <s v="99 - MULTIPROVINCIAL"/>
    <n v="2421000"/>
    <n v="3644651.289999999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5 - ALQUILERES Y RENTAS"/>
    <s v="N"/>
    <s v="00 - N/A"/>
    <s v="30 - FONDOS PROPIOS"/>
    <s v="(blank)"/>
    <s v="99 - MULTIPROVINCIAL"/>
    <n v="10885000"/>
    <n v="1539332.07"/>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6 - SEGUROS"/>
    <s v="N"/>
    <s v="00 - N/A"/>
    <s v="10 - FONDO GENERAL"/>
    <s v="(blank)"/>
    <s v="99 - MULTIPROVINCIAL"/>
    <n v="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6 - SEGUROS"/>
    <s v="N"/>
    <s v="00 - N/A"/>
    <s v="30 - FONDOS PROPIOS"/>
    <s v="(blank)"/>
    <s v="99 - MULTIPROVINCIAL"/>
    <n v="6020000"/>
    <n v="3971130.459999999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10 - FONDO GENERAL"/>
    <s v="(blank)"/>
    <s v="99 - MULTIPROVINCIAL"/>
    <n v="1412000"/>
    <n v="816869.7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30 - FONDOS PROPIOS"/>
    <s v="(blank)"/>
    <s v="99 - MULTIPROVINCIAL"/>
    <n v="1000000"/>
    <n v="548433.28"/>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10 - FONDO GENERAL"/>
    <s v="(blank)"/>
    <s v="99 - MULTIPROVINCIAL"/>
    <n v="635000"/>
    <n v="74999.62"/>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30 - FONDOS PROPIOS"/>
    <s v="(blank)"/>
    <s v="99 - MULTIPROVINCIAL"/>
    <n v="634000"/>
    <n v="349719.62"/>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9 - OTRAS CONTRATACIONES DE SERVICIOS"/>
    <s v="N"/>
    <s v="00 - N/A"/>
    <s v="10 - FONDO GENERAL"/>
    <s v="(blank)"/>
    <s v="99 - MULTIPROVINCIAL"/>
    <n v="3000000"/>
    <n v="453420.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10 - FONDO GENERAL"/>
    <s v="(blank)"/>
    <s v="99 - MULTIPROVINCIAL"/>
    <n v="2258000"/>
    <n v="1171580.5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30 - FONDOS PROPIOS"/>
    <s v="(blank)"/>
    <s v="99 - MULTIPROVINCIAL"/>
    <n v="400000"/>
    <n v="2040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2 - TEXTILES Y VESTUARIOS"/>
    <s v="N"/>
    <s v="00 - N/A"/>
    <s v="30 - FONDOS PROPIOS"/>
    <s v="(blank)"/>
    <s v="99 - MULTIPROVINCIAL"/>
    <n v="380000"/>
    <n v="272827.8"/>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3 - PAPEL, CARTÓN E IMPRESOS"/>
    <s v="N"/>
    <s v="00 - N/A"/>
    <s v="10 - FONDO GENERAL"/>
    <s v="(blank)"/>
    <s v="99 - MULTIPROVINCIAL"/>
    <n v="937300"/>
    <n v="193578.3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10 - FONDO GENERAL"/>
    <s v="(blank)"/>
    <s v="99 - MULTIPROVINCIAL"/>
    <n v="827800"/>
    <n v="45194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30 - FONDOS PROPIOS"/>
    <s v="(blank)"/>
    <s v="99 - MULTIPROVINCIAL"/>
    <n v="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6 - PRODUCTOS DE MINERALES, METÁLICOS Y NO METÁLICOS"/>
    <s v="N"/>
    <s v="00 - N/A"/>
    <s v="10 - FONDO GENERAL"/>
    <s v="(blank)"/>
    <s v="99 - MULTIPROVINCIAL"/>
    <n v="74550"/>
    <n v="19888.899999999998"/>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10 - FONDO GENERAL"/>
    <s v="(blank)"/>
    <s v="99 - MULTIPROVINCIAL"/>
    <n v="7167232"/>
    <n v="5061128.560000000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30 - FONDOS PROPIOS"/>
    <s v="(blank)"/>
    <s v="99 - MULTIPROVINCIAL"/>
    <n v="5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9 - PRODUCTOS Y ÚTILES VARIOS"/>
    <s v="N"/>
    <s v="00 - N/A"/>
    <s v="10 - FONDO GENERAL"/>
    <s v="(blank)"/>
    <s v="99 - MULTIPROVINCIAL"/>
    <n v="3457400"/>
    <n v="1840749.089999999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9 - PRODUCTOS Y ÚTILES VARIOS"/>
    <s v="N"/>
    <s v="00 - N/A"/>
    <s v="30 - FONDOS PROPIOS"/>
    <s v="(blank)"/>
    <s v="99 - MULTIPROVINCIAL"/>
    <n v="0"/>
    <n v="166352.85999999999"/>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1 - REMUNERACIONES"/>
    <s v="N"/>
    <s v="00 - N/A"/>
    <s v="10 - FONDO GENERAL"/>
    <s v="(blank)"/>
    <s v="99 - MULTIPROVINCIAL"/>
    <n v="43266334"/>
    <n v="17813759.109999999"/>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2 - SOBRESUELDOS"/>
    <s v="N"/>
    <s v="00 - N/A"/>
    <s v="10 - FONDO GENERAL"/>
    <s v="(blank)"/>
    <s v="99 - MULTIPROVINCIAL"/>
    <n v="7377334"/>
    <n v="3164975"/>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370000"/>
    <n v="62192.7"/>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3469334"/>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742357"/>
    <n v="2578695.3699999996"/>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1 - SERVICIOS BÁSICOS"/>
    <s v="N"/>
    <s v="00 - N/A"/>
    <s v="10 - FONDO GENERAL"/>
    <s v="(blank)"/>
    <s v="99 - MULTIPROVINCIAL"/>
    <n v="2181320"/>
    <n v="913102.7"/>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605226"/>
    <n v="16389.96"/>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3 - VIÁTICOS"/>
    <s v="N"/>
    <s v="00 - N/A"/>
    <s v="10 - FONDO GENERAL"/>
    <s v="(blank)"/>
    <s v="99 - MULTIPROVINCIAL"/>
    <n v="3180000"/>
    <n v="1286503.48"/>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4 - TRANSPORTE Y ALMACENAJE"/>
    <s v="N"/>
    <s v="00 - N/A"/>
    <s v="10 - FONDO GENERAL"/>
    <s v="(blank)"/>
    <s v="99 - MULTIPROVINCIAL"/>
    <n v="2579364"/>
    <n v="386116.63"/>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5 - ALQUILERES Y RENTAS"/>
    <s v="N"/>
    <s v="00 - N/A"/>
    <s v="10 - FONDO GENERAL"/>
    <s v="(blank)"/>
    <s v="99 - MULTIPROVINCIAL"/>
    <n v="8426480"/>
    <n v="3609639.7700000005"/>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6 - SEGUROS"/>
    <s v="N"/>
    <s v="00 - N/A"/>
    <s v="10 - FONDO GENERAL"/>
    <s v="(blank)"/>
    <s v="99 - MULTIPROVINCIAL"/>
    <n v="7130100"/>
    <n v="3371067.1"/>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660000"/>
    <n v="617927.06000000006"/>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166618"/>
    <n v="965330.91"/>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02030"/>
    <n v="1092764.47"/>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81050"/>
    <n v="144332.19"/>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2 - TEXTILES Y VESTUARIOS"/>
    <s v="N"/>
    <s v="00 - N/A"/>
    <s v="10 - FONDO GENERAL"/>
    <s v="(blank)"/>
    <s v="99 - MULTIPROVINCIAL"/>
    <n v="114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3 - PAPEL, CARTÓN E IMPRESOS"/>
    <s v="N"/>
    <s v="00 - N/A"/>
    <s v="10 - FONDO GENERAL"/>
    <s v="(blank)"/>
    <s v="99 - MULTIPROVINCIAL"/>
    <n v="747380"/>
    <n v="193845.9"/>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4 - PRODUCTOS FARMACÉUTICOS"/>
    <s v="N"/>
    <s v="00 - N/A"/>
    <s v="10 - FONDO GENERAL"/>
    <s v="(blank)"/>
    <s v="99 - MULTIPROVINCIAL"/>
    <n v="6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5 - CUERO, CAUCHO Y PLÁSTICO"/>
    <s v="N"/>
    <s v="00 - N/A"/>
    <s v="10 - FONDO GENERAL"/>
    <s v="(blank)"/>
    <s v="99 - MULTIPROVINCIAL"/>
    <n v="127500"/>
    <n v="22613.95"/>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0"/>
    <n v="4124.0599999999995"/>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2579000"/>
    <n v="781838.4"/>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9 - PRODUCTOS Y ÚTILES VARIOS"/>
    <s v="N"/>
    <s v="00 - N/A"/>
    <s v="10 - FONDO GENERAL"/>
    <s v="(blank)"/>
    <s v="99 - MULTIPROVINCIAL"/>
    <n v="314952"/>
    <n v="286597.19000000006"/>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1 - REMUNERACIONES"/>
    <s v="N"/>
    <s v="00 - N/A"/>
    <s v="10 - FONDO GENERAL"/>
    <s v="(blank)"/>
    <s v="99 - MULTIPROVINCIAL"/>
    <n v="123406232"/>
    <n v="52674301.810000002"/>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2 - SOBRESUELDOS"/>
    <s v="N"/>
    <s v="00 - N/A"/>
    <s v="10 - FONDO GENERAL"/>
    <s v="(blank)"/>
    <s v="99 - MULTIPROVINCIAL"/>
    <n v="13212768"/>
    <n v="9783476.3300000001"/>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5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3966000"/>
    <n v="6999773.7299999986"/>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1 - SERVICIOS BÁSICOS"/>
    <s v="N"/>
    <s v="00 - N/A"/>
    <s v="10 - FONDO GENERAL"/>
    <s v="(blank)"/>
    <s v="99 - MULTIPROVINCIAL"/>
    <n v="3095946"/>
    <n v="1332319.92"/>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55000"/>
    <n v="2039325.8"/>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3 - VIÁTICOS"/>
    <s v="N"/>
    <s v="00 - N/A"/>
    <s v="10 - FONDO GENERAL"/>
    <s v="(blank)"/>
    <s v="99 - MULTIPROVINCIAL"/>
    <n v="1100000"/>
    <n v="172291.5"/>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4 - TRANSPORTE Y ALMACENAJE"/>
    <s v="N"/>
    <s v="00 - N/A"/>
    <s v="10 - FONDO GENERAL"/>
    <s v="(blank)"/>
    <s v="99 - MULTIPROVINCIAL"/>
    <n v="505000"/>
    <n v="97693.26999999999"/>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5 - ALQUILERES Y RENTAS"/>
    <s v="N"/>
    <s v="00 - N/A"/>
    <s v="10 - FONDO GENERAL"/>
    <s v="(blank)"/>
    <s v="99 - MULTIPROVINCIAL"/>
    <n v="1435000"/>
    <n v="506231.5"/>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6 - SEGUROS"/>
    <s v="N"/>
    <s v="00 - N/A"/>
    <s v="10 - FONDO GENERAL"/>
    <s v="(blank)"/>
    <s v="99 - MULTIPROVINCIAL"/>
    <n v="9117500"/>
    <n v="5050737.6900000004"/>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97000"/>
    <n v="344832.32"/>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546000"/>
    <n v="1042300.15"/>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00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3475000"/>
    <n v="2274219.9"/>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280000"/>
    <n v="219902.63"/>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2 - TEXTILES Y VESTUARIOS"/>
    <s v="N"/>
    <s v="00 - N/A"/>
    <s v="10 - FONDO GENERAL"/>
    <s v="(blank)"/>
    <s v="99 - MULTIPROVINCIAL"/>
    <n v="129000"/>
    <n v="3375.57"/>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3 - PAPEL, CARTÓN E IMPRESOS"/>
    <s v="N"/>
    <s v="00 - N/A"/>
    <s v="10 - FONDO GENERAL"/>
    <s v="(blank)"/>
    <s v="99 - MULTIPROVINCIAL"/>
    <n v="370000"/>
    <n v="108205.96"/>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5 - CUERO, CAUCHO Y PLÁSTICO"/>
    <s v="N"/>
    <s v="00 - N/A"/>
    <s v="10 - FONDO GENERAL"/>
    <s v="(blank)"/>
    <s v="99 - MULTIPROVINCIAL"/>
    <n v="7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5615000"/>
    <n v="1875147.7"/>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9 - PRODUCTOS Y ÚTILES VARIOS"/>
    <s v="N"/>
    <s v="00 - N/A"/>
    <s v="10 - FONDO GENERAL"/>
    <s v="(blank)"/>
    <s v="99 - MULTIPROVINCIAL"/>
    <n v="665000"/>
    <n v="372262.08999999997"/>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1 - REMUNERACIONES"/>
    <s v="N"/>
    <s v="00 - N/A"/>
    <s v="10 - FONDO GENERAL"/>
    <s v="(blank)"/>
    <s v="99 - MULTIPROVINCIAL"/>
    <n v="189776000"/>
    <n v="68058468.580000013"/>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1 - REMUNERACIONES"/>
    <s v="N"/>
    <s v="00 - N/A"/>
    <s v="30 - FONDOS PROPIOS"/>
    <s v="(blank)"/>
    <s v="99 - MULTIPROVINCIAL"/>
    <n v="3300000"/>
    <n v="560610.9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2 - SOBRESUELDOS"/>
    <s v="N"/>
    <s v="00 - N/A"/>
    <s v="10 - FONDO GENERAL"/>
    <s v="(blank)"/>
    <s v="99 - MULTIPROVINCIAL"/>
    <n v="39207000"/>
    <n v="17028254.949999996"/>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2 - SOBRESUELDOS"/>
    <s v="N"/>
    <s v="00 - N/A"/>
    <s v="30 - FONDOS PROPIOS"/>
    <s v="(blank)"/>
    <s v="99 - MULTIPROVINCIAL"/>
    <n v="1400000"/>
    <n v="113082.6"/>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3 - DIETAS Y GASTOS DE REPRESENTACIÓN"/>
    <s v="N"/>
    <s v="00 - N/A"/>
    <s v="10 - FONDO GENERAL"/>
    <s v="(blank)"/>
    <s v="99 - MULTIPROVINCIAL"/>
    <n v="100000"/>
    <n v="1923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5 - CONTRIBUCIONES A LA SEGURIDAD SOCIAL"/>
    <s v="N"/>
    <s v="00 - N/A"/>
    <s v="10 - FONDO GENERAL"/>
    <s v="(blank)"/>
    <s v="99 - MULTIPROVINCIAL"/>
    <n v="34706901"/>
    <n v="10283266.31000000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1 - SERVICIOS BÁSICOS"/>
    <s v="N"/>
    <s v="00 - N/A"/>
    <s v="10 - FONDO GENERAL"/>
    <s v="(blank)"/>
    <s v="99 - MULTIPROVINCIAL"/>
    <n v="13100000"/>
    <n v="4749149.3099999987"/>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2 - PUBLICIDAD, IMPRESIÓN Y ENCUADERNACIÓN"/>
    <s v="N"/>
    <s v="00 - N/A"/>
    <s v="10 - FONDO GENERAL"/>
    <s v="(blank)"/>
    <s v="99 - MULTIPROVINCIAL"/>
    <n v="10200000"/>
    <n v="3506262.44"/>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3 - VIÁTICOS"/>
    <s v="N"/>
    <s v="00 - N/A"/>
    <s v="10 - FONDO GENERAL"/>
    <s v="(blank)"/>
    <s v="99 - MULTIPROVINCIAL"/>
    <n v="650000"/>
    <n v="195912.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4 - TRANSPORTE Y ALMACENAJE"/>
    <s v="N"/>
    <s v="00 - N/A"/>
    <s v="10 - FONDO GENERAL"/>
    <s v="(blank)"/>
    <s v="99 - MULTIPROVINCIAL"/>
    <n v="650000"/>
    <n v="556861.4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5 - ALQUILERES Y RENTAS"/>
    <s v="N"/>
    <s v="00 - N/A"/>
    <s v="10 - FONDO GENERAL"/>
    <s v="(blank)"/>
    <s v="99 - MULTIPROVINCIAL"/>
    <n v="5300000"/>
    <n v="2263162.029999999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6 - SEGUROS"/>
    <s v="N"/>
    <s v="00 - N/A"/>
    <s v="10 - FONDO GENERAL"/>
    <s v="(blank)"/>
    <s v="99 - MULTIPROVINCIAL"/>
    <n v="5000000"/>
    <n v="5662038.5300000003"/>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4150000"/>
    <n v="1090332.53"/>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350000"/>
    <n v="8886694.6699999999"/>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9 - OTRAS CONTRATACIONES DE SERVICIOS"/>
    <s v="N"/>
    <s v="00 - N/A"/>
    <s v="10 - FONDO GENERAL"/>
    <s v="(blank)"/>
    <s v="99 - MULTIPROVINCIAL"/>
    <n v="11000000"/>
    <n v="5016687.4400000004"/>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1 - ALIMENTOS Y PRODUCTOS AGROFORESTALES"/>
    <s v="N"/>
    <s v="00 - N/A"/>
    <s v="10 - FONDO GENERAL"/>
    <s v="(blank)"/>
    <s v="99 - MULTIPROVINCIAL"/>
    <n v="625000"/>
    <n v="332582.3499999999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2 - TEXTILES Y VESTUARIOS"/>
    <s v="N"/>
    <s v="00 - N/A"/>
    <s v="10 - FONDO GENERAL"/>
    <s v="(blank)"/>
    <s v="99 - MULTIPROVINCIAL"/>
    <n v="715000"/>
    <n v="613706.19999999995"/>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3 - PAPEL, CARTÓN E IMPRESOS"/>
    <s v="N"/>
    <s v="00 - N/A"/>
    <s v="10 - FONDO GENERAL"/>
    <s v="(blank)"/>
    <s v="99 - MULTIPROVINCIAL"/>
    <n v="5250000"/>
    <n v="922814.22999999986"/>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4 - PRODUCTOS FARMACÉUTICOS"/>
    <s v="N"/>
    <s v="00 - N/A"/>
    <s v="10 - FONDO GENERAL"/>
    <s v="(blank)"/>
    <s v="99 - MULTIPROVINCIAL"/>
    <n v="175000"/>
    <n v="59717.5"/>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5 - CUERO, CAUCHO Y PLÁSTICO"/>
    <s v="N"/>
    <s v="00 - N/A"/>
    <s v="10 - FONDO GENERAL"/>
    <s v="(blank)"/>
    <s v="99 - MULTIPROVINCIAL"/>
    <n v="300000"/>
    <n v="194822.7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450000"/>
    <n v="99989.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485000"/>
    <n v="3371788.87"/>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9 - PRODUCTOS Y ÚTILES VARIOS"/>
    <s v="N"/>
    <s v="00 - N/A"/>
    <s v="10 - FONDO GENERAL"/>
    <s v="(blank)"/>
    <s v="99 - MULTIPROVINCIAL"/>
    <n v="7517610"/>
    <n v="2957298.459999999"/>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1 - REMUNERACIONES"/>
    <s v="N"/>
    <s v="00 - N/A"/>
    <s v="10 - FONDO GENERAL"/>
    <s v="(blank)"/>
    <s v="99 - MULTIPROVINCIAL"/>
    <n v="62001750"/>
    <n v="24348936.549999997"/>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2 - SOBRESUELDOS"/>
    <s v="N"/>
    <s v="00 - N/A"/>
    <s v="10 - FONDO GENERAL"/>
    <s v="(blank)"/>
    <s v="99 - MULTIPROVINCIAL"/>
    <n v="13606250"/>
    <n v="4914268.2200000007"/>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3 - DIETAS Y GASTOS DE REPRESENTACIÓN"/>
    <s v="N"/>
    <s v="00 - N/A"/>
    <s v="10 - FONDO GENERAL"/>
    <s v="(blank)"/>
    <s v="99 - MULTIPROVINCIAL"/>
    <n v="871000"/>
    <n v="722319.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4 - GRATIFICACIONES Y BONIFICACIONES"/>
    <s v="N"/>
    <s v="00 - N/A"/>
    <s v="10 - FONDO GENERAL"/>
    <s v="(blank)"/>
    <s v="99 - MULTIPROVINCIAL"/>
    <n v="180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5 - CONTRIBUCIONES A LA SEGURIDAD SOCIAL"/>
    <s v="N"/>
    <s v="00 - N/A"/>
    <s v="10 - FONDO GENERAL"/>
    <s v="(blank)"/>
    <s v="99 - MULTIPROVINCIAL"/>
    <n v="8912000"/>
    <n v="3648543.639999999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1 - SERVICIOS BÁSICOS"/>
    <s v="N"/>
    <s v="00 - N/A"/>
    <s v="10 - FONDO GENERAL"/>
    <s v="(blank)"/>
    <s v="99 - MULTIPROVINCIAL"/>
    <n v="4502000"/>
    <n v="1727115.6199999996"/>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2 - PUBLICIDAD, IMPRESIÓN Y ENCUADERNACIÓN"/>
    <s v="N"/>
    <s v="00 - N/A"/>
    <s v="10 - FONDO GENERAL"/>
    <s v="(blank)"/>
    <s v="99 - MULTIPROVINCIAL"/>
    <n v="867500"/>
    <n v="44151.75"/>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3 - VIÁTICOS"/>
    <s v="N"/>
    <s v="00 - N/A"/>
    <s v="10 - FONDO GENERAL"/>
    <s v="(blank)"/>
    <s v="99 - MULTIPROVINCIAL"/>
    <n v="1926000"/>
    <n v="1305645.3400000001"/>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4 - TRANSPORTE Y ALMACENAJE"/>
    <s v="N"/>
    <s v="00 - N/A"/>
    <s v="10 - FONDO GENERAL"/>
    <s v="(blank)"/>
    <s v="99 - MULTIPROVINCIAL"/>
    <n v="1140000"/>
    <n v="611873.5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5 - ALQUILERES Y RENTAS"/>
    <s v="N"/>
    <s v="00 - N/A"/>
    <s v="10 - FONDO GENERAL"/>
    <s v="(blank)"/>
    <s v="99 - MULTIPROVINCIAL"/>
    <n v="11818348"/>
    <n v="5873063.0199999996"/>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6 - SEGUROS"/>
    <s v="N"/>
    <s v="00 - N/A"/>
    <s v="10 - FONDO GENERAL"/>
    <s v="(blank)"/>
    <s v="99 - MULTIPROVINCIAL"/>
    <n v="6870000"/>
    <n v="3308330.06"/>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672319"/>
    <n v="224780.22999999998"/>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5797113"/>
    <n v="2582590.67"/>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9 - OTRAS CONTRATACIONES DE SERVICIOS"/>
    <s v="N"/>
    <s v="00 - N/A"/>
    <s v="10 - FONDO GENERAL"/>
    <s v="(blank)"/>
    <s v="99 - MULTIPROVINCIAL"/>
    <n v="3606800"/>
    <n v="1625113.5399999998"/>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9 - OTRAS CONTRATACIONES DE SERVICIOS"/>
    <s v="N"/>
    <s v="00 - N/A"/>
    <s v="30 - FONDOS PROPIOS"/>
    <s v="(blank)"/>
    <s v="99 - MULTIPROVINCIAL"/>
    <n v="0"/>
    <n v="62636.07"/>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1 - ALIMENTOS Y PRODUCTOS AGROFORESTALES"/>
    <s v="N"/>
    <s v="00 - N/A"/>
    <s v="10 - FONDO GENERAL"/>
    <s v="(blank)"/>
    <s v="99 - MULTIPROVINCIAL"/>
    <n v="319500"/>
    <n v="88555.969999999987"/>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2 - TEXTILES Y VESTUARIOS"/>
    <s v="N"/>
    <s v="00 - N/A"/>
    <s v="10 - FONDO GENERAL"/>
    <s v="(blank)"/>
    <s v="99 - MULTIPROVINCIAL"/>
    <n v="170000"/>
    <n v="4590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3 - PAPEL, CARTÓN E IMPRESOS"/>
    <s v="N"/>
    <s v="00 - N/A"/>
    <s v="10 - FONDO GENERAL"/>
    <s v="(blank)"/>
    <s v="99 - MULTIPROVINCIAL"/>
    <n v="521000"/>
    <n v="53540.14"/>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4450"/>
    <n v="1842.43"/>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5537400"/>
    <n v="2035110.11"/>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9 - PRODUCTOS Y ÚTILES VARIOS"/>
    <s v="N"/>
    <s v="00 - N/A"/>
    <s v="10 - FONDO GENERAL"/>
    <s v="(blank)"/>
    <s v="99 - MULTIPROVINCIAL"/>
    <n v="891890"/>
    <n v="344288.33"/>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10 - FONDO GENERAL"/>
    <s v="(blank)"/>
    <s v="99 - MULTIPROVINCIAL"/>
    <n v="163804192"/>
    <n v="73888899.2599999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30 - FONDOS PROPIOS"/>
    <s v="(blank)"/>
    <s v="99 - MULTIPROVINCIAL"/>
    <n v="68488490"/>
    <n v="2869242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10 - FONDO GENERAL"/>
    <s v="(blank)"/>
    <s v="99 - MULTIPROVINCIAL"/>
    <n v="18071366"/>
    <n v="11259673.79999999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30 - FONDOS PROPIOS"/>
    <s v="(blank)"/>
    <s v="99 - MULTIPROVINCIAL"/>
    <n v="27192185"/>
    <n v="5148983.909999999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432000"/>
    <n v="172606.81"/>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72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1612956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22341785"/>
    <n v="11033602.790000001"/>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9189765"/>
    <n v="4391110.5600000005"/>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10 - FONDO GENERAL"/>
    <s v="(blank)"/>
    <s v="99 - MULTIPROVINCIAL"/>
    <n v="8541130"/>
    <n v="4296574.9499999993"/>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30 - FONDOS PROPIOS"/>
    <s v="(blank)"/>
    <s v="99 - MULTIPROVINCIAL"/>
    <n v="4100000"/>
    <n v="945289.8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34000"/>
    <n v="835037.2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3000000"/>
    <n v="106587.81"/>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10 - FONDO GENERAL"/>
    <s v="(blank)"/>
    <s v="99 - MULTIPROVINCIAL"/>
    <n v="13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30 - FONDOS PROPIOS"/>
    <s v="(blank)"/>
    <s v="99 - MULTIPROVINCIAL"/>
    <n v="5300011"/>
    <n v="2826945.5700000003"/>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4 - TRANSPORTE Y ALMACENAJE"/>
    <s v="N"/>
    <s v="00 - N/A"/>
    <s v="10 - FONDO GENERAL"/>
    <s v="(blank)"/>
    <s v="99 - MULTIPROVINCIAL"/>
    <n v="101000"/>
    <n v="30346.9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10 - FONDO GENERAL"/>
    <s v="(blank)"/>
    <s v="99 - MULTIPROVINCIAL"/>
    <n v="5574000"/>
    <n v="2431700.38"/>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30 - FONDOS PROPIOS"/>
    <s v="(blank)"/>
    <s v="99 - MULTIPROVINCIAL"/>
    <n v="6200000"/>
    <n v="144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10 - FONDO GENERAL"/>
    <s v="(blank)"/>
    <s v="99 - MULTIPROVINCIAL"/>
    <n v="4200000"/>
    <n v="3719995.039999999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30 - FONDOS PROPIOS"/>
    <s v="(blank)"/>
    <s v="99 - MULTIPROVINCIAL"/>
    <n v="3150000"/>
    <n v="71312.78"/>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00000"/>
    <n v="957819.0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4029989"/>
    <n v="444029.28"/>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5356213"/>
    <n v="4524938.1900000004"/>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1020000"/>
    <n v="521061.3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0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1500000"/>
    <n v="140100.73000000001"/>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348396.41000000003"/>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10 - FONDO GENERAL"/>
    <s v="(blank)"/>
    <s v="99 - MULTIPROVINCIAL"/>
    <n v="800000"/>
    <n v="4071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30 - FONDOS PROPIOS"/>
    <s v="(blank)"/>
    <s v="99 - MULTIPROVINCIAL"/>
    <n v="6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10 - FONDO GENERAL"/>
    <s v="(blank)"/>
    <s v="99 - MULTIPROVINCIAL"/>
    <n v="1580000"/>
    <n v="711452.15"/>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30 - FONDOS PROPIOS"/>
    <s v="(blank)"/>
    <s v="99 - MULTIPROVINCIAL"/>
    <n v="2850000"/>
    <n v="236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7895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10 - FONDO GENERAL"/>
    <s v="(blank)"/>
    <s v="99 - MULTIPROVINCIAL"/>
    <n v="26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30 - FONDOS PROPIOS"/>
    <s v="(blank)"/>
    <s v="99 - MULTIPROVINCIAL"/>
    <n v="6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270000"/>
    <n v="13012.33"/>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5786000"/>
    <n v="2356611.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5425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10 - FONDO GENERAL"/>
    <s v="(blank)"/>
    <s v="99 - MULTIPROVINCIAL"/>
    <n v="3760000"/>
    <n v="2598428.930000000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30 - FONDOS PROPIOS"/>
    <s v="(blank)"/>
    <s v="99 - MULTIPROVINCIAL"/>
    <n v="5555000"/>
    <n v="3953"/>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1 - REMUNERACIONES"/>
    <s v="N"/>
    <s v="00 - N/A"/>
    <s v="10 - FONDO GENERAL"/>
    <s v="(blank)"/>
    <s v="99 - MULTIPROVINCIAL"/>
    <n v="50479000"/>
    <n v="22417632.210000001"/>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2 - SOBRESUELDOS"/>
    <s v="N"/>
    <s v="00 - N/A"/>
    <s v="10 - FONDO GENERAL"/>
    <s v="(blank)"/>
    <s v="99 - MULTIPROVINCIAL"/>
    <n v="9669000"/>
    <n v="5628833.3399999999"/>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441000"/>
    <n v="155425.33000000002"/>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15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6963372"/>
    <n v="3315283.1"/>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1 - SERVICIOS BÁSICOS"/>
    <s v="N"/>
    <s v="00 - N/A"/>
    <s v="10 - FONDO GENERAL"/>
    <s v="(blank)"/>
    <s v="99 - MULTIPROVINCIAL"/>
    <n v="3232500"/>
    <n v="1377844.8400000003"/>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325000"/>
    <n v="26744.02"/>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3 - VIÁTICOS"/>
    <s v="N"/>
    <s v="00 - N/A"/>
    <s v="10 - FONDO GENERAL"/>
    <s v="(blank)"/>
    <s v="99 - MULTIPROVINCIAL"/>
    <n v="700000"/>
    <n v="205959.52000000002"/>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4 - TRANSPORTE Y ALMACENAJE"/>
    <s v="N"/>
    <s v="00 - N/A"/>
    <s v="10 - FONDO GENERAL"/>
    <s v="(blank)"/>
    <s v="99 - MULTIPROVINCIAL"/>
    <n v="410000"/>
    <n v="72186.759999999995"/>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5 - ALQUILERES Y RENTAS"/>
    <s v="N"/>
    <s v="00 - N/A"/>
    <s v="10 - FONDO GENERAL"/>
    <s v="(blank)"/>
    <s v="99 - MULTIPROVINCIAL"/>
    <n v="11875128"/>
    <n v="4410249.34"/>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6 - SEGUROS"/>
    <s v="N"/>
    <s v="00 - N/A"/>
    <s v="10 - FONDO GENERAL"/>
    <s v="(blank)"/>
    <s v="99 - MULTIPROVINCIAL"/>
    <n v="2173000"/>
    <n v="1230953.2999999998"/>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20000"/>
    <n v="155605.66999999998"/>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704000"/>
    <n v="927076.91"/>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2500000"/>
    <n v="1214814"/>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3800000"/>
    <n v="1530153.5899999999"/>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225000"/>
    <n v="152530.04999999999"/>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2 - TEXTILES Y VESTUARIOS"/>
    <s v="N"/>
    <s v="00 - N/A"/>
    <s v="10 - FONDO GENERAL"/>
    <s v="(blank)"/>
    <s v="99 - MULTIPROVINCIAL"/>
    <n v="750000"/>
    <n v="354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3 - PAPEL, CARTÓN E IMPRESOS"/>
    <s v="N"/>
    <s v="00 - N/A"/>
    <s v="10 - FONDO GENERAL"/>
    <s v="(blank)"/>
    <s v="99 - MULTIPROVINCIAL"/>
    <n v="230000"/>
    <n v="79255.350000000006"/>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4 - PRODUCTOS FARMACÉUTICOS"/>
    <s v="N"/>
    <s v="00 - N/A"/>
    <s v="10 - FONDO GENERAL"/>
    <s v="(blank)"/>
    <s v="99 - MULTIPROVINCIAL"/>
    <n v="3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5 - CUERO, CAUCHO Y PLÁSTICO"/>
    <s v="N"/>
    <s v="00 - N/A"/>
    <s v="10 - FONDO GENERAL"/>
    <s v="(blank)"/>
    <s v="99 - MULTIPROVINCIAL"/>
    <n v="75000"/>
    <n v="55124.88"/>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253000"/>
    <n v="2105220.3200000003"/>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9 - PRODUCTOS Y ÚTILES VARIOS"/>
    <s v="N"/>
    <s v="00 - N/A"/>
    <s v="10 - FONDO GENERAL"/>
    <s v="(blank)"/>
    <s v="99 - MULTIPROVINCIAL"/>
    <n v="620000"/>
    <n v="384163.41"/>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10 - FONDO GENERAL"/>
    <s v="(blank)"/>
    <s v="99 - MULTIPROVINCIAL"/>
    <n v="122767000"/>
    <n v="54440216"/>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30 - FONDOS PROPIOS"/>
    <s v="(blank)"/>
    <s v="99 - MULTIPROVINCIAL"/>
    <n v="2000000"/>
    <n v="1543688.45"/>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2 - SOBRESUELDOS"/>
    <s v="N"/>
    <s v="00 - N/A"/>
    <s v="10 - FONDO GENERAL"/>
    <s v="(blank)"/>
    <s v="99 - MULTIPROVINCIAL"/>
    <n v="29500000"/>
    <n v="13094871.19999999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2 - SOBRESUELDOS"/>
    <s v="N"/>
    <s v="00 - N/A"/>
    <s v="30 - FONDOS PROPIOS"/>
    <s v="(blank)"/>
    <s v="99 - MULTIPROVINCIAL"/>
    <n v="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3 - DIETAS Y GASTOS DE REPRESENTACIÓN"/>
    <s v="N"/>
    <s v="00 - N/A"/>
    <s v="10 - FONDO GENERAL"/>
    <s v="(blank)"/>
    <s v="99 - MULTIPROVINCIAL"/>
    <n v="2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10 - FONDO GENERAL"/>
    <s v="(blank)"/>
    <s v="99 - MULTIPROVINCIAL"/>
    <n v="72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30 - FONDOS PROPIOS"/>
    <s v="(blank)"/>
    <s v="99 - MULTIPROVINCIAL"/>
    <n v="70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5 - CONTRIBUCIONES A LA SEGURIDAD SOCIAL"/>
    <s v="N"/>
    <s v="00 - N/A"/>
    <s v="10 - FONDO GENERAL"/>
    <s v="(blank)"/>
    <s v="99 - MULTIPROVINCIAL"/>
    <n v="17310000"/>
    <n v="8299835.540000001"/>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10 - FONDO GENERAL"/>
    <s v="(blank)"/>
    <s v="99 - MULTIPROVINCIAL"/>
    <n v="15620000"/>
    <n v="7432949.96"/>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30 - FONDOS PROPIOS"/>
    <s v="(blank)"/>
    <s v="99 - MULTIPROVINCIAL"/>
    <n v="5384680"/>
    <n v="1467541.5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2 - PUBLICIDAD, IMPRESIÓN Y ENCUADERNACIÓN"/>
    <s v="N"/>
    <s v="00 - N/A"/>
    <s v="30 - FONDOS PROPIOS"/>
    <s v="(blank)"/>
    <s v="99 - MULTIPROVINCIAL"/>
    <n v="3540000"/>
    <n v="809408.61"/>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3 - VIÁTICOS"/>
    <s v="N"/>
    <s v="00 - N/A"/>
    <s v="10 - FONDO GENERAL"/>
    <s v="(blank)"/>
    <s v="99 - MULTIPROVINCIAL"/>
    <n v="206180"/>
    <n v="9330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5 - ALQUILERES Y RENTAS"/>
    <s v="N"/>
    <s v="00 - N/A"/>
    <s v="30 - FONDOS PROPIOS"/>
    <s v="(blank)"/>
    <s v="99 - MULTIPROVINCIAL"/>
    <n v="9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6 - SEGUROS"/>
    <s v="N"/>
    <s v="00 - N/A"/>
    <s v="30 - FONDOS PROPIOS"/>
    <s v="(blank)"/>
    <s v="99 - MULTIPROVINCIAL"/>
    <n v="1350000"/>
    <n v="452267.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1150000"/>
    <n v="269426.3"/>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10 - FONDO GENERAL"/>
    <s v="(blank)"/>
    <s v="99 - MULTIPROVINCIAL"/>
    <n v="3520000"/>
    <n v="2186071.6399999997"/>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30 - FONDOS PROPIOS"/>
    <s v="(blank)"/>
    <s v="99 - MULTIPROVINCIAL"/>
    <n v="8304860"/>
    <n v="341928.11"/>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9 - OTRAS CONTRATACIONES DE SERVICIOS"/>
    <s v="N"/>
    <s v="00 - N/A"/>
    <s v="10 - FONDO GENERAL"/>
    <s v="(blank)"/>
    <s v="99 - MULTIPROVINCIAL"/>
    <n v="0"/>
    <n v="1527824.1800000002"/>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9 - OTRAS CONTRATACIONES DE SERVICIOS"/>
    <s v="N"/>
    <s v="00 - N/A"/>
    <s v="30 - FONDOS PROPIOS"/>
    <s v="(blank)"/>
    <s v="99 - MULTIPROVINCIAL"/>
    <n v="9300000"/>
    <n v="1885976.0499999998"/>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1 - ALIMENTOS Y PRODUCTOS AGROFORESTALES"/>
    <s v="N"/>
    <s v="00 - N/A"/>
    <s v="10 - FONDO GENERAL"/>
    <s v="(blank)"/>
    <s v="99 - MULTIPROVINCIAL"/>
    <n v="0"/>
    <n v="13500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1 - ALIMENTOS Y PRODUCTOS AGROFORESTALES"/>
    <s v="N"/>
    <s v="00 - N/A"/>
    <s v="30 - FONDOS PROPIOS"/>
    <s v="(blank)"/>
    <s v="99 - MULTIPROVINCIAL"/>
    <n v="1200000"/>
    <n v="290038"/>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2 - TEXTILES Y VESTUARIOS"/>
    <s v="N"/>
    <s v="00 - N/A"/>
    <s v="30 - FONDOS PROPIOS"/>
    <s v="(blank)"/>
    <s v="99 - MULTIPROVINCIAL"/>
    <n v="450000"/>
    <n v="5433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3 - PAPEL, CARTÓN E IMPRESOS"/>
    <s v="N"/>
    <s v="00 - N/A"/>
    <s v="30 - FONDOS PROPIOS"/>
    <s v="(blank)"/>
    <s v="99 - MULTIPROVINCIAL"/>
    <n v="3430460"/>
    <n v="1244743.359999999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5 - CUERO, CAUCHO Y PLÁSTICO"/>
    <s v="N"/>
    <s v="00 - N/A"/>
    <s v="10 - FONDO GENERAL"/>
    <s v="(blank)"/>
    <s v="99 - MULTIPROVINCIAL"/>
    <n v="0"/>
    <n v="16683.73"/>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5 - CUERO, CAUCHO Y PLÁSTICO"/>
    <s v="N"/>
    <s v="00 - N/A"/>
    <s v="30 - FONDOS PROPIOS"/>
    <s v="(blank)"/>
    <s v="99 - MULTIPROVINCIAL"/>
    <n v="300000"/>
    <n v="96288"/>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6 - PRODUCTOS DE MINERALES, METÁLICOS Y NO METÁLICOS"/>
    <s v="N"/>
    <s v="00 - N/A"/>
    <s v="10 - FONDO GENERAL"/>
    <s v="(blank)"/>
    <s v="99 - MULTIPROVINCIAL"/>
    <n v="0"/>
    <n v="177558.07000000004"/>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6 - PRODUCTOS DE MINERALES, METÁLICOS Y NO METÁLICOS"/>
    <s v="N"/>
    <s v="00 - N/A"/>
    <s v="30 - FONDOS PROPIOS"/>
    <s v="(blank)"/>
    <s v="99 - MULTIPROVINCIAL"/>
    <n v="800000"/>
    <n v="511947.96000000008"/>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7 - COMBUSTIBLES, LUBRICANTES, PRODUCTOS QUÍMICOS Y CONEXOS"/>
    <s v="N"/>
    <s v="00 - N/A"/>
    <s v="10 - FONDO GENERAL"/>
    <s v="(blank)"/>
    <s v="99 - MULTIPROVINCIAL"/>
    <n v="0"/>
    <n v="385858.97"/>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7 - COMBUSTIBLES, LUBRICANTES, PRODUCTOS QUÍMICOS Y CONEXOS"/>
    <s v="N"/>
    <s v="00 - N/A"/>
    <s v="30 - FONDOS PROPIOS"/>
    <s v="(blank)"/>
    <s v="99 - MULTIPROVINCIAL"/>
    <n v="8400000"/>
    <n v="3706323.98"/>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9 - PRODUCTOS Y ÚTILES VARIOS"/>
    <s v="N"/>
    <s v="00 - N/A"/>
    <s v="10 - FONDO GENERAL"/>
    <s v="(blank)"/>
    <s v="99 - MULTIPROVINCIAL"/>
    <n v="0"/>
    <n v="2876741.8"/>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9 - PRODUCTOS Y ÚTILES VARIOS"/>
    <s v="N"/>
    <s v="00 - N/A"/>
    <s v="30 - FONDOS PROPIOS"/>
    <s v="(blank)"/>
    <s v="99 - MULTIPROVINCIAL"/>
    <n v="9620000"/>
    <n v="1334294.4400000002"/>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N"/>
    <s v="00 - N/A"/>
    <s v="10 - FONDO GENERAL"/>
    <s v="(blank)"/>
    <s v="99 - MULTIPROVINCIAL"/>
    <n v="119091901"/>
    <n v="4448300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N"/>
    <s v="00 - N/A"/>
    <s v="10 - FONDO GENERAL"/>
    <s v="(blank)"/>
    <s v="99 - MULTIPROVINCIAL"/>
    <n v="14904060"/>
    <n v="8359108.3200000003"/>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00000"/>
    <n v="133162.83000000002"/>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6354182"/>
    <n v="6451572.7899999944"/>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1 - SERVICIOS BÁSICOS"/>
    <s v="N"/>
    <s v="00 - N/A"/>
    <s v="10 - FONDO GENERAL"/>
    <s v="(blank)"/>
    <s v="99 - MULTIPROVINCIAL"/>
    <n v="7808844"/>
    <n v="2909208.8300000005"/>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N"/>
    <s v="00 - N/A"/>
    <s v="10 - FONDO GENERAL"/>
    <s v="(blank)"/>
    <s v="99 - MULTIPROVINCIAL"/>
    <n v="500000"/>
    <n v="1870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N"/>
    <s v="00 - N/A"/>
    <s v="10 - FONDO GENERAL"/>
    <s v="(blank)"/>
    <s v="99 - MULTIPROVINCIAL"/>
    <n v="10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5 - ALQUILERES Y RENTAS"/>
    <s v="N"/>
    <s v="00 - N/A"/>
    <s v="10 - FONDO GENERAL"/>
    <s v="(blank)"/>
    <s v="99 - MULTIPROVINCIAL"/>
    <n v="29645371"/>
    <n v="15299117.579999996"/>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6 - SEGUROS"/>
    <s v="N"/>
    <s v="00 - N/A"/>
    <s v="10 - FONDO GENERAL"/>
    <s v="(blank)"/>
    <s v="99 - MULTIPROVINCIAL"/>
    <n v="6042960"/>
    <n v="4587695.5599999996"/>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368644.63"/>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71200"/>
    <n v="677694.76"/>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800000"/>
    <n v="2133504.9"/>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15000"/>
    <n v="24921"/>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3 - PAPEL, CARTÓN E IMPRESOS"/>
    <s v="N"/>
    <s v="00 - N/A"/>
    <s v="10 - FONDO GENERAL"/>
    <s v="(blank)"/>
    <s v="99 - MULTIPROVINCIAL"/>
    <n v="225000"/>
    <n v="30208"/>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4 - PRODUCTOS FARMACÉUTICOS"/>
    <s v="N"/>
    <s v="00 - N/A"/>
    <s v="10 - FONDO GENERAL"/>
    <s v="(blank)"/>
    <s v="99 - MULTIPROVINCIAL"/>
    <n v="7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596700"/>
    <n v="1062938.97"/>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9 - PRODUCTOS Y ÚTILES VARIOS"/>
    <s v="N"/>
    <s v="00 - N/A"/>
    <s v="10 - FONDO GENERAL"/>
    <s v="(blank)"/>
    <s v="99 - MULTIPROVINCIAL"/>
    <n v="578021"/>
    <n v="68805.290000000008"/>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1 - REMUNERACIONES"/>
    <s v="N"/>
    <s v="00 - N/A"/>
    <s v="10 - FONDO GENERAL"/>
    <s v="(blank)"/>
    <s v="99 - MULTIPROVINCIAL"/>
    <n v="86513247"/>
    <n v="39694735.519999988"/>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2 - SOBRESUELDOS"/>
    <s v="N"/>
    <s v="00 - N/A"/>
    <s v="10 - FONDO GENERAL"/>
    <s v="(blank)"/>
    <s v="99 - MULTIPROVINCIAL"/>
    <n v="16061207"/>
    <n v="2098833.34"/>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5 - CONTRIBUCIONES A LA SEGURIDAD SOCIAL"/>
    <s v="N"/>
    <s v="00 - N/A"/>
    <s v="10 - FONDO GENERAL"/>
    <s v="(blank)"/>
    <s v="99 - MULTIPROVINCIAL"/>
    <n v="12278826"/>
    <n v="5833372.2399999974"/>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1 - SERVICIOS BÁSICOS"/>
    <s v="N"/>
    <s v="00 - N/A"/>
    <s v="10 - FONDO GENERAL"/>
    <s v="(blank)"/>
    <s v="99 - MULTIPROVINCIAL"/>
    <n v="3768000"/>
    <n v="1830409.02"/>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2 - PUBLICIDAD, IMPRESIÓN Y ENCUADERNACIÓN"/>
    <s v="N"/>
    <s v="00 - N/A"/>
    <s v="10 - FONDO GENERAL"/>
    <s v="(blank)"/>
    <s v="99 - MULTIPROVINCIAL"/>
    <n v="2226900"/>
    <n v="19300.40000000000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3 - VIÁTICOS"/>
    <s v="N"/>
    <s v="00 - N/A"/>
    <s v="10 - FONDO GENERAL"/>
    <s v="(blank)"/>
    <s v="99 - MULTIPROVINCIAL"/>
    <n v="3645550"/>
    <n v="2586752.77"/>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4 - TRANSPORTE Y ALMACENAJE"/>
    <s v="N"/>
    <s v="00 - N/A"/>
    <s v="10 - FONDO GENERAL"/>
    <s v="(blank)"/>
    <s v="99 - MULTIPROVINCIAL"/>
    <n v="865000"/>
    <n v="1126944.7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5 - ALQUILERES Y RENTAS"/>
    <s v="N"/>
    <s v="00 - N/A"/>
    <s v="10 - FONDO GENERAL"/>
    <s v="(blank)"/>
    <s v="99 - MULTIPROVINCIAL"/>
    <n v="4511500"/>
    <n v="739503.95"/>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6 - SEGUROS"/>
    <s v="N"/>
    <s v="00 - N/A"/>
    <s v="10 - FONDO GENERAL"/>
    <s v="(blank)"/>
    <s v="99 - MULTIPROVINCIAL"/>
    <n v="1585000"/>
    <n v="358349.1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7 - SERVICIOS DE CONSERVACIÓN, REPARACIONES MENORES E INSTALACIONES TEMPORALES"/>
    <s v="N"/>
    <s v="00 - N/A"/>
    <s v="10 - FONDO GENERAL"/>
    <s v="(blank)"/>
    <s v="99 - MULTIPROVINCIAL"/>
    <n v="2118024"/>
    <n v="119882.55"/>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8 - OTROS SERVICIOS NO INCLUIDOS EN CONCEPTOS ANTERIORES"/>
    <s v="N"/>
    <s v="00 - N/A"/>
    <s v="10 - FONDO GENERAL"/>
    <s v="(blank)"/>
    <s v="99 - MULTIPROVINCIAL"/>
    <n v="10385340"/>
    <n v="4538393.4000000004"/>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9 - OTRAS CONTRATACIONES DE SERVICIOS"/>
    <s v="N"/>
    <s v="00 - N/A"/>
    <s v="10 - FONDO GENERAL"/>
    <s v="(blank)"/>
    <s v="99 - MULTIPROVINCIAL"/>
    <n v="6186800"/>
    <n v="886933.6"/>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1 - ALIMENTOS Y PRODUCTOS AGROFORESTALES"/>
    <s v="N"/>
    <s v="00 - N/A"/>
    <s v="10 - FONDO GENERAL"/>
    <s v="(blank)"/>
    <s v="99 - MULTIPROVINCIAL"/>
    <n v="574650"/>
    <n v="108859.6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2 - TEXTILES Y VESTUARIOS"/>
    <s v="N"/>
    <s v="00 - N/A"/>
    <s v="10 - FONDO GENERAL"/>
    <s v="(blank)"/>
    <s v="99 - MULTIPROVINCIAL"/>
    <n v="62700"/>
    <n v="10300.709999999999"/>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3 - PAPEL, CARTÓN E IMPRESOS"/>
    <s v="N"/>
    <s v="00 - N/A"/>
    <s v="10 - FONDO GENERAL"/>
    <s v="(blank)"/>
    <s v="99 - MULTIPROVINCIAL"/>
    <n v="1122660"/>
    <n v="453629.34000000008"/>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4 - PRODUCTOS FARMACÉUTICOS"/>
    <s v="N"/>
    <s v="00 - N/A"/>
    <s v="10 - FONDO GENERAL"/>
    <s v="(blank)"/>
    <s v="99 - MULTIPROVINCIAL"/>
    <n v="49991"/>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5 - CUERO, CAUCHO Y PLÁSTICO"/>
    <s v="N"/>
    <s v="00 - N/A"/>
    <s v="10 - FONDO GENERAL"/>
    <s v="(blank)"/>
    <s v="99 - MULTIPROVINCIAL"/>
    <n v="280000"/>
    <n v="46639.26"/>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6 - PRODUCTOS DE MINERALES, METÁLICOS Y NO METÁLICOS"/>
    <s v="N"/>
    <s v="00 - N/A"/>
    <s v="10 - FONDO GENERAL"/>
    <s v="(blank)"/>
    <s v="99 - MULTIPROVINCIAL"/>
    <n v="100000"/>
    <n v="21245.97"/>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7 - COMBUSTIBLES, LUBRICANTES, PRODUCTOS QUÍMICOS Y CONEXOS"/>
    <s v="N"/>
    <s v="00 - N/A"/>
    <s v="10 - FONDO GENERAL"/>
    <s v="(blank)"/>
    <s v="99 - MULTIPROVINCIAL"/>
    <n v="3704600"/>
    <n v="2637975.5"/>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9 - PRODUCTOS Y ÚTILES VARIOS"/>
    <s v="N"/>
    <s v="00 - N/A"/>
    <s v="10 - FONDO GENERAL"/>
    <s v="(blank)"/>
    <s v="99 - MULTIPROVINCIAL"/>
    <n v="1311830"/>
    <n v="516408.49"/>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1 - REMUNERACIONES"/>
    <s v="N"/>
    <s v="00 - N/A"/>
    <s v="10 - FONDO GENERAL"/>
    <s v="(blank)"/>
    <s v="99 - MULTIPROVINCIAL"/>
    <n v="34253121"/>
    <n v="15042996.730000002"/>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2 - SOBRESUELDOS"/>
    <s v="N"/>
    <s v="00 - N/A"/>
    <s v="10 - FONDO GENERAL"/>
    <s v="(blank)"/>
    <s v="99 - MULTIPROVINCIAL"/>
    <n v="5749605"/>
    <n v="1366018"/>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3 - DIETAS Y GASTOS DE REPRESENTACIÓN"/>
    <s v="N"/>
    <s v="00 - N/A"/>
    <s v="10 - FONDO GENERAL"/>
    <s v="(blank)"/>
    <s v="99 - MULTIPROVINCIAL"/>
    <n v="20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4 - GRATIFICACIONES Y BONIFICACIONES"/>
    <s v="N"/>
    <s v="00 - N/A"/>
    <s v="10 - FONDO GENERAL"/>
    <s v="(blank)"/>
    <s v="99 - MULTIPROVINCIAL"/>
    <n v="21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5 - CONTRIBUCIONES A LA SEGURIDAD SOCIAL"/>
    <s v="N"/>
    <s v="00 - N/A"/>
    <s v="10 - FONDO GENERAL"/>
    <s v="(blank)"/>
    <s v="99 - MULTIPROVINCIAL"/>
    <n v="4659126"/>
    <n v="2222186.2499999995"/>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1 - SERVICIOS BÁSICOS"/>
    <s v="N"/>
    <s v="00 - N/A"/>
    <s v="10 - FONDO GENERAL"/>
    <s v="(blank)"/>
    <s v="99 - MULTIPROVINCIAL"/>
    <n v="2633902"/>
    <n v="1038321.9399999997"/>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2 - PUBLICIDAD, IMPRESIÓN Y ENCUADERNACIÓN"/>
    <s v="N"/>
    <s v="00 - N/A"/>
    <s v="10 - FONDO GENERAL"/>
    <s v="(blank)"/>
    <s v="99 - MULTIPROVINCIAL"/>
    <n v="624901"/>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3 - VIÁTICOS"/>
    <s v="N"/>
    <s v="00 - N/A"/>
    <s v="10 - FONDO GENERAL"/>
    <s v="(blank)"/>
    <s v="99 - MULTIPROVINCIAL"/>
    <n v="2500000"/>
    <n v="1160030.54"/>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4 - TRANSPORTE Y ALMACENAJE"/>
    <s v="N"/>
    <s v="00 - N/A"/>
    <s v="10 - FONDO GENERAL"/>
    <s v="(blank)"/>
    <s v="99 - MULTIPROVINCIAL"/>
    <n v="55000"/>
    <n v="45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5 - ALQUILERES Y RENTAS"/>
    <s v="N"/>
    <s v="00 - N/A"/>
    <s v="10 - FONDO GENERAL"/>
    <s v="(blank)"/>
    <s v="99 - MULTIPROVINCIAL"/>
    <n v="1094999"/>
    <n v="163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6 - SEGUROS"/>
    <s v="N"/>
    <s v="00 - N/A"/>
    <s v="10 - FONDO GENERAL"/>
    <s v="(blank)"/>
    <s v="99 - MULTIPROVINCIAL"/>
    <n v="4418272"/>
    <n v="1766400.1700000002"/>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144705"/>
    <n v="80047.240000000005"/>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N"/>
    <s v="00 - N/A"/>
    <s v="10 - FONDO GENERAL"/>
    <s v="(blank)"/>
    <s v="99 - MULTIPROVINCIAL"/>
    <n v="1680997"/>
    <n v="50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9 - OTRAS CONTRATACIONES DE SERVICIOS"/>
    <s v="N"/>
    <s v="00 - N/A"/>
    <s v="10 - FONDO GENERAL"/>
    <s v="(blank)"/>
    <s v="99 - MULTIPROVINCIAL"/>
    <n v="40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1 - ALIMENTOS Y PRODUCTOS AGROFORESTALES"/>
    <s v="N"/>
    <s v="00 - N/A"/>
    <s v="10 - FONDO GENERAL"/>
    <s v="(blank)"/>
    <s v="99 - MULTIPROVINCIAL"/>
    <n v="110000"/>
    <n v="19274.64"/>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2 - TEXTILES Y VESTUARIOS"/>
    <s v="N"/>
    <s v="00 - N/A"/>
    <s v="10 - FONDO GENERAL"/>
    <s v="(blank)"/>
    <s v="99 - MULTIPROVINCIAL"/>
    <n v="6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3 - PAPEL, CARTÓN E IMPRESOS"/>
    <s v="N"/>
    <s v="00 - N/A"/>
    <s v="10 - FONDO GENERAL"/>
    <s v="(blank)"/>
    <s v="99 - MULTIPROVINCIAL"/>
    <n v="354400"/>
    <n v="25352.3"/>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4 - PRODUCTOS FARMACÉUTICOS"/>
    <s v="N"/>
    <s v="00 - N/A"/>
    <s v="10 - FONDO GENERAL"/>
    <s v="(blank)"/>
    <s v="99 - MULTIPROVINCIAL"/>
    <n v="8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5 - CUERO, CAUCHO Y PLÁSTICO"/>
    <s v="N"/>
    <s v="00 - N/A"/>
    <s v="10 - FONDO GENERAL"/>
    <s v="(blank)"/>
    <s v="99 - MULTIPROVINCIAL"/>
    <n v="325000"/>
    <n v="103644.66"/>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6 - PRODUCTOS DE MINERALES, METÁLICOS Y NO METÁLICOS"/>
    <s v="N"/>
    <s v="00 - N/A"/>
    <s v="10 - FONDO GENERAL"/>
    <s v="(blank)"/>
    <s v="99 - MULTIPROVINCIAL"/>
    <n v="185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7 - COMBUSTIBLES, LUBRICANTES, PRODUCTOS QUÍMICOS Y CONEXOS"/>
    <s v="N"/>
    <s v="00 - N/A"/>
    <s v="10 - FONDO GENERAL"/>
    <s v="(blank)"/>
    <s v="99 - MULTIPROVINCIAL"/>
    <n v="2569999"/>
    <n v="759346.92"/>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9 - PRODUCTOS Y ÚTILES VARIOS"/>
    <s v="N"/>
    <s v="00 - N/A"/>
    <s v="10 - FONDO GENERAL"/>
    <s v="(blank)"/>
    <s v="99 - MULTIPROVINCIAL"/>
    <n v="793151"/>
    <n v="302608.8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1 - REMUNERACIONES"/>
    <s v="N"/>
    <s v="00 - N/A"/>
    <s v="10 - FONDO GENERAL"/>
    <s v="(blank)"/>
    <s v="99 - MULTIPROVINCIAL"/>
    <n v="27851000"/>
    <n v="11379648.18"/>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2 - SOBRESUELDOS"/>
    <s v="N"/>
    <s v="00 - N/A"/>
    <s v="10 - FONDO GENERAL"/>
    <s v="(blank)"/>
    <s v="99 - MULTIPROVINCIAL"/>
    <n v="4254000"/>
    <n v="1796783.33"/>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3 - DIETAS Y GASTOS DE REPRESENTACIÓN"/>
    <s v="N"/>
    <s v="00 - N/A"/>
    <s v="10 - FONDO GENERAL"/>
    <s v="(blank)"/>
    <s v="99 - MULTIPROVINCIAL"/>
    <n v="450000"/>
    <n v="16654.080000000002"/>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5 - CONTRIBUCIONES A LA SEGURIDAD SOCIAL"/>
    <s v="N"/>
    <s v="00 - N/A"/>
    <s v="10 - FONDO GENERAL"/>
    <s v="(blank)"/>
    <s v="99 - MULTIPROVINCIAL"/>
    <n v="3916000"/>
    <n v="1699529.5299999996"/>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1 - SERVICIOS BÁSICOS"/>
    <s v="N"/>
    <s v="00 - N/A"/>
    <s v="10 - FONDO GENERAL"/>
    <s v="(blank)"/>
    <s v="99 - MULTIPROVINCIAL"/>
    <n v="1124000"/>
    <n v="386369.27000000014"/>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2 - PUBLICIDAD, IMPRESIÓN Y ENCUADERNACIÓN"/>
    <s v="N"/>
    <s v="00 - N/A"/>
    <s v="10 - FONDO GENERAL"/>
    <s v="(blank)"/>
    <s v="99 - MULTIPROVINCIAL"/>
    <n v="400000"/>
    <n v="649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3 - VIÁTICOS"/>
    <s v="N"/>
    <s v="00 - N/A"/>
    <s v="10 - FONDO GENERAL"/>
    <s v="(blank)"/>
    <s v="99 - MULTIPROVINCIAL"/>
    <n v="150000"/>
    <n v="95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4 - TRANSPORTE Y ALMACENAJE"/>
    <s v="N"/>
    <s v="00 - N/A"/>
    <s v="10 - FONDO GENERAL"/>
    <s v="(blank)"/>
    <s v="99 - MULTIPROVINCIAL"/>
    <n v="50000"/>
    <n v="1250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5 - ALQUILERES Y RENTAS"/>
    <s v="N"/>
    <s v="00 - N/A"/>
    <s v="10 - FONDO GENERAL"/>
    <s v="(blank)"/>
    <s v="99 - MULTIPROVINCIAL"/>
    <n v="4910000"/>
    <n v="6000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6 - SEGUROS"/>
    <s v="N"/>
    <s v="00 - N/A"/>
    <s v="10 - FONDO GENERAL"/>
    <s v="(blank)"/>
    <s v="99 - MULTIPROVINCIAL"/>
    <n v="2000000"/>
    <n v="862495.36999999988"/>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7 - SERVICIOS DE CONSERVACIÓN, REPARACIONES MENORES E INSTALACIONES TEMPORALES"/>
    <s v="N"/>
    <s v="00 - N/A"/>
    <s v="10 - FONDO GENERAL"/>
    <s v="(blank)"/>
    <s v="99 - MULTIPROVINCIAL"/>
    <n v="570000"/>
    <n v="249711.89"/>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8 - OTROS SERVICIOS NO INCLUIDOS EN CONCEPTOS ANTERIORES"/>
    <s v="N"/>
    <s v="00 - N/A"/>
    <s v="10 - FONDO GENERAL"/>
    <s v="(blank)"/>
    <s v="99 - MULTIPROVINCIAL"/>
    <n v="840000"/>
    <n v="785038"/>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1 - ALIMENTOS Y PRODUCTOS AGROFORESTALES"/>
    <s v="N"/>
    <s v="00 - N/A"/>
    <s v="10 - FONDO GENERAL"/>
    <s v="(blank)"/>
    <s v="99 - MULTIPROVINCIAL"/>
    <n v="200000"/>
    <n v="168976.62"/>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2 - TEXTILES Y VESTUARIOS"/>
    <s v="N"/>
    <s v="00 - N/A"/>
    <s v="10 - FONDO GENERAL"/>
    <s v="(blank)"/>
    <s v="99 - MULTIPROVINCIAL"/>
    <n v="55000"/>
    <n v="35282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3 - PAPEL, CARTÓN E IMPRESOS"/>
    <s v="N"/>
    <s v="00 - N/A"/>
    <s v="10 - FONDO GENERAL"/>
    <s v="(blank)"/>
    <s v="99 - MULTIPROVINCIAL"/>
    <n v="100000"/>
    <n v="20616.25"/>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4 - PRODUCTOS FARMACÉUTICOS"/>
    <s v="N"/>
    <s v="00 - N/A"/>
    <s v="10 - FONDO GENERAL"/>
    <s v="(blank)"/>
    <s v="99 - MULTIPROVINCIAL"/>
    <n v="1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5 - CUERO, CAUCHO Y PLÁSTICO"/>
    <s v="N"/>
    <s v="00 - N/A"/>
    <s v="10 - FONDO GENERAL"/>
    <s v="(blank)"/>
    <s v="99 - MULTIPROVINCIAL"/>
    <n v="150000"/>
    <n v="13500.09"/>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7 - COMBUSTIBLES, LUBRICANTES, PRODUCTOS QUÍMICOS Y CONEXOS"/>
    <s v="N"/>
    <s v="00 - N/A"/>
    <s v="10 - FONDO GENERAL"/>
    <s v="(blank)"/>
    <s v="99 - MULTIPROVINCIAL"/>
    <n v="2000000"/>
    <n v="5000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9 - PRODUCTOS Y ÚTILES VARIOS"/>
    <s v="N"/>
    <s v="00 - N/A"/>
    <s v="10 - FONDO GENERAL"/>
    <s v="(blank)"/>
    <s v="99 - MULTIPROVINCIAL"/>
    <n v="770000"/>
    <n v="86321.31"/>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1 - REMUNERACIONES"/>
    <s v="N"/>
    <s v="00 - N/A"/>
    <s v="10 - FONDO GENERAL"/>
    <s v="(blank)"/>
    <s v="99 - MULTIPROVINCIAL"/>
    <n v="39063000"/>
    <n v="16449564.02"/>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2 - SOBRESUELDOS"/>
    <s v="N"/>
    <s v="00 - N/A"/>
    <s v="10 - FONDO GENERAL"/>
    <s v="(blank)"/>
    <s v="99 - MULTIPROVINCIAL"/>
    <n v="7123050"/>
    <n v="3202516.67"/>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70000"/>
    <n v="2435919.810000001"/>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1 - SERVICIOS BÁSICOS"/>
    <s v="N"/>
    <s v="00 - N/A"/>
    <s v="10 - FONDO GENERAL"/>
    <s v="(blank)"/>
    <s v="99 - MULTIPROVINCIAL"/>
    <n v="3100000"/>
    <n v="1161682.6400000001"/>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2 - PUBLICIDAD, IMPRESIÓN Y ENCUADERNACIÓN"/>
    <s v="N"/>
    <s v="00 - N/A"/>
    <s v="30 - FONDOS PROPIOS"/>
    <s v="(blank)"/>
    <s v="99 - MULTIPROVINCIAL"/>
    <n v="0"/>
    <n v="75874"/>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3 - VIÁTICOS"/>
    <s v="N"/>
    <s v="00 - N/A"/>
    <s v="10 - FONDO GENERAL"/>
    <s v="(blank)"/>
    <s v="99 - MULTIPROVINCIAL"/>
    <n v="3300000"/>
    <n v="1365069.2"/>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3 - VIÁTICOS"/>
    <s v="N"/>
    <s v="00 - N/A"/>
    <s v="30 - FONDOS PROPIOS"/>
    <s v="(blank)"/>
    <s v="99 - MULTIPROVINCIAL"/>
    <n v="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
    <n v="256341.27"/>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5 - ALQUILERES Y RENTAS"/>
    <s v="N"/>
    <s v="00 - N/A"/>
    <s v="10 - FONDO GENERAL"/>
    <s v="(blank)"/>
    <s v="99 - MULTIPROVINCIAL"/>
    <n v="3734000"/>
    <n v="2372442.86"/>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6 - SEGUROS"/>
    <s v="N"/>
    <s v="00 - N/A"/>
    <s v="10 - FONDO GENERAL"/>
    <s v="(blank)"/>
    <s v="99 - MULTIPROVINCIAL"/>
    <n v="760000"/>
    <n v="84221.62"/>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21000"/>
    <n v="399844.25999999995"/>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0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20000"/>
    <n v="456711.5"/>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9 - OTRAS CONTRATACIONES DE SERVICIOS"/>
    <s v="N"/>
    <s v="00 - N/A"/>
    <s v="30 - FONDOS PROPIOS"/>
    <s v="(blank)"/>
    <s v="99 - MULTIPROVINCIAL"/>
    <n v="0"/>
    <n v="95467.9"/>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30000"/>
    <n v="145439.9"/>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1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400000"/>
    <n v="102188"/>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43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91000"/>
    <n v="2095015"/>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1700000"/>
    <n v="587814.64"/>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9 - PRODUCTOS Y ÚTILES VARIOS"/>
    <s v="N"/>
    <s v="00 - N/A"/>
    <s v="30 - FONDOS PROPIOS"/>
    <s v="(blank)"/>
    <s v="99 - MULTIPROVINCIAL"/>
    <n v="0"/>
    <n v="260780"/>
  </r>
  <r>
    <s v="2025"/>
    <x v="1"/>
    <x v="0"/>
    <x v="0"/>
    <x v="0"/>
    <s v="9 - N/A - Instituciones públicas descentralizadas y autónomas no financieras"/>
    <s v="5180 - DIRECCION CENTRAL DEL SERVICIO NACIONAL DE SALUD"/>
    <s v="0001 - DIRECCIÓN CENTRAL DEL SERVICIO NACIONAL DE SALUD"/>
    <s v="3 - PROTECCIÓN DEL MEDIO AMBIENTE"/>
    <s v="3.3 - Cambio Climático"/>
    <s v="3.3.06 - Respuesta y recuperación de desastres climáticos"/>
    <s v="2.3 - MATERIALES Y SUMINISTROS"/>
    <s v="2.3.9 - PRODUCTOS Y ÚTILES VARIOS"/>
    <s v="N"/>
    <s v="00 - N/A"/>
    <s v="10 - FONDO GENERAL"/>
    <s v="(blank)"/>
    <s v="99 - MULTIPROVINCIAL"/>
    <n v="2500000"/>
    <n v="1740028"/>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1 - REMUNERACIONES"/>
    <s v="N"/>
    <s v="00 - N/A"/>
    <s v="10 - FONDO GENERAL"/>
    <s v="(blank)"/>
    <s v="99 - MULTIPROVINCIAL"/>
    <n v="1945310596"/>
    <n v="907317292.88"/>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2 - SOBRESUELDOS"/>
    <s v="N"/>
    <s v="00 - N/A"/>
    <s v="10 - FONDO GENERAL"/>
    <s v="(blank)"/>
    <s v="99 - MULTIPROVINCIAL"/>
    <n v="150742236"/>
    <n v="46446820.830000006"/>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5 - CONTRIBUCIONES A LA SEGURIDAD SOCIAL"/>
    <s v="N"/>
    <s v="00 - N/A"/>
    <s v="10 - FONDO GENERAL"/>
    <s v="(blank)"/>
    <s v="99 - MULTIPROVINCIAL"/>
    <n v="294957690"/>
    <n v="139619891.03"/>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1 - SERVICIOS BÁSICOS"/>
    <s v="N"/>
    <s v="00 - N/A"/>
    <s v="10 - FONDO GENERAL"/>
    <s v="(blank)"/>
    <s v="99 - MULTIPROVINCIAL"/>
    <n v="281088017"/>
    <n v="21011508.489999995"/>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2 - PUBLICIDAD, IMPRESIÓN Y ENCUADERNACIÓN"/>
    <s v="N"/>
    <s v="00 - N/A"/>
    <s v="10 - FONDO GENERAL"/>
    <s v="(blank)"/>
    <s v="99 - MULTIPROVINCIAL"/>
    <n v="1481066"/>
    <n v="593628.6"/>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3 - VIÁTICOS"/>
    <s v="N"/>
    <s v="00 - N/A"/>
    <s v="10 - FONDO GENERAL"/>
    <s v="(blank)"/>
    <s v="99 - MULTIPROVINCIAL"/>
    <n v="20737671"/>
    <n v="6900467.3399999999"/>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4 - TRANSPORTE Y ALMACENAJE"/>
    <s v="N"/>
    <s v="00 - N/A"/>
    <s v="10 - FONDO GENERAL"/>
    <s v="(blank)"/>
    <s v="99 - MULTIPROVINCIAL"/>
    <n v="6355235"/>
    <n v="96317.87"/>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5 - ALQUILERES Y RENTAS"/>
    <s v="N"/>
    <s v="00 - N/A"/>
    <s v="10 - FONDO GENERAL"/>
    <s v="(blank)"/>
    <s v="99 - MULTIPROVINCIAL"/>
    <n v="16698086"/>
    <n v="5895798.8799999999"/>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6 - SEGUROS"/>
    <s v="N"/>
    <s v="00 - N/A"/>
    <s v="10 - FONDO GENERAL"/>
    <s v="(blank)"/>
    <s v="99 - MULTIPROVINCIAL"/>
    <n v="2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7 - SERVICIOS DE CONSERVACIÓN, REPARACIONES MENORES E INSTALACIONES TEMPORALES"/>
    <s v="N"/>
    <s v="00 - N/A"/>
    <s v="10 - FONDO GENERAL"/>
    <s v="(blank)"/>
    <s v="99 - MULTIPROVINCIAL"/>
    <n v="129610372"/>
    <n v="8977277.8199999984"/>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8 - OTROS SERVICIOS NO INCLUIDOS EN CONCEPTOS ANTERIORES"/>
    <s v="N"/>
    <s v="00 - N/A"/>
    <s v="10 - FONDO GENERAL"/>
    <s v="(blank)"/>
    <s v="99 - MULTIPROVINCIAL"/>
    <n v="13711719"/>
    <n v="2669046.4699999983"/>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9 - OTRAS CONTRATACIONES DE SERVICIOS"/>
    <s v="N"/>
    <s v="00 - N/A"/>
    <s v="10 - FONDO GENERAL"/>
    <s v="(blank)"/>
    <s v="99 - MULTIPROVINCIAL"/>
    <n v="12156482"/>
    <n v="1208839.2"/>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1 - ALIMENTOS Y PRODUCTOS AGROFORESTALES"/>
    <s v="N"/>
    <s v="00 - N/A"/>
    <s v="10 - FONDO GENERAL"/>
    <s v="(blank)"/>
    <s v="99 - MULTIPROVINCIAL"/>
    <n v="284934324"/>
    <n v="53709642.030000024"/>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2 - TEXTILES Y VESTUARIOS"/>
    <s v="N"/>
    <s v="00 - N/A"/>
    <s v="10 - FONDO GENERAL"/>
    <s v="(blank)"/>
    <s v="99 - MULTIPROVINCIAL"/>
    <n v="3112959"/>
    <n v="20000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3 - PAPEL, CARTÓN E IMPRESOS"/>
    <s v="N"/>
    <s v="00 - N/A"/>
    <s v="10 - FONDO GENERAL"/>
    <s v="(blank)"/>
    <s v="99 - MULTIPROVINCIAL"/>
    <n v="13447148"/>
    <n v="1259430.3500000001"/>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4 - PRODUCTOS FARMACÉUTICOS"/>
    <s v="N"/>
    <s v="00 - N/A"/>
    <s v="10 - FONDO GENERAL"/>
    <s v="(blank)"/>
    <s v="99 - MULTIPROVINCIAL"/>
    <n v="127677336"/>
    <n v="69320871.63000004"/>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5 - CUERO, CAUCHO Y PLÁSTICO"/>
    <s v="N"/>
    <s v="00 - N/A"/>
    <s v="10 - FONDO GENERAL"/>
    <s v="(blank)"/>
    <s v="99 - MULTIPROVINCIAL"/>
    <n v="29176174"/>
    <n v="9488841.4000000041"/>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6 - PRODUCTOS DE MINERALES, METÁLICOS Y NO METÁLICOS"/>
    <s v="N"/>
    <s v="00 - N/A"/>
    <s v="10 - FONDO GENERAL"/>
    <s v="(blank)"/>
    <s v="99 - MULTIPROVINCIAL"/>
    <n v="7133363"/>
    <n v="20083.009999999998"/>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7 - COMBUSTIBLES, LUBRICANTES, PRODUCTOS QUÍMICOS Y CONEXOS"/>
    <s v="N"/>
    <s v="00 - N/A"/>
    <s v="10 - FONDO GENERAL"/>
    <s v="(blank)"/>
    <s v="99 - MULTIPROVINCIAL"/>
    <n v="268434300"/>
    <n v="124154898.78999993"/>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9 - PRODUCTOS Y ÚTILES VARIOS"/>
    <s v="N"/>
    <s v="00 - N/A"/>
    <s v="10 - FONDO GENERAL"/>
    <s v="(blank)"/>
    <s v="99 - MULTIPROVINCIAL"/>
    <n v="275954337"/>
    <n v="115135774.22000001"/>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1 - REMUNERACIONES"/>
    <s v="N"/>
    <s v="00 - N/A"/>
    <s v="10 - FONDO GENERAL"/>
    <s v="(blank)"/>
    <s v="99 - MULTIPROVINCIAL"/>
    <n v="98773340"/>
    <n v="34785064.099999994"/>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2 - SOBRESUELDOS"/>
    <s v="N"/>
    <s v="00 - N/A"/>
    <s v="10 - FONDO GENERAL"/>
    <s v="(blank)"/>
    <s v="99 - MULTIPROVINCIAL"/>
    <n v="312947"/>
    <n v="204910.56000000003"/>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5 - CONTRIBUCIONES A LA SEGURIDAD SOCIAL"/>
    <s v="N"/>
    <s v="00 - N/A"/>
    <s v="10 - FONDO GENERAL"/>
    <s v="(blank)"/>
    <s v="99 - MULTIPROVINCIAL"/>
    <n v="14011973"/>
    <n v="5340844.8100000015"/>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1 - SERVICIOS BÁSICOS"/>
    <s v="N"/>
    <s v="00 - N/A"/>
    <s v="10 - FONDO GENERAL"/>
    <s v="(blank)"/>
    <s v="99 - MULTIPROVINCIAL"/>
    <n v="3008697"/>
    <n v="1173951.53"/>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2 - PUBLICIDAD, IMPRESIÓN Y ENCUADERNACIÓN"/>
    <s v="N"/>
    <s v="00 - N/A"/>
    <s v="10 - FONDO GENERAL"/>
    <s v="(blank)"/>
    <s v="99 - MULTIPROVINCIAL"/>
    <n v="2079503"/>
    <n v="27372.41"/>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5 - ALQUILERES Y RENTAS"/>
    <s v="N"/>
    <s v="00 - N/A"/>
    <s v="10 - FONDO GENERAL"/>
    <s v="(blank)"/>
    <s v="99 - MULTIPROVINCIAL"/>
    <n v="741889"/>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6 - SEGUROS"/>
    <s v="N"/>
    <s v="00 - N/A"/>
    <s v="10 - FONDO GENERAL"/>
    <s v="(blank)"/>
    <s v="99 - MULTIPROVINCIAL"/>
    <n v="18260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7 - SERVICIOS DE CONSERVACIÓN, REPARACIONES MENORES E INSTALACIONES TEMPORALES"/>
    <s v="N"/>
    <s v="00 - N/A"/>
    <s v="10 - FONDO GENERAL"/>
    <s v="(blank)"/>
    <s v="99 - MULTIPROVINCIAL"/>
    <n v="3817261"/>
    <n v="19809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8 - OTROS SERVICIOS NO INCLUIDOS EN CONCEPTOS ANTERIORES"/>
    <s v="N"/>
    <s v="00 - N/A"/>
    <s v="10 - FONDO GENERAL"/>
    <s v="(blank)"/>
    <s v="99 - MULTIPROVINCIAL"/>
    <n v="925218"/>
    <n v="169438.72"/>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9 - OTRAS CONTRATACIONES DE SERVICIOS"/>
    <s v="N"/>
    <s v="00 - N/A"/>
    <s v="10 - FONDO GENERAL"/>
    <s v="(blank)"/>
    <s v="99 - MULTIPROVINCIAL"/>
    <n v="5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1 - ALIMENTOS Y PRODUCTOS AGROFORESTALES"/>
    <s v="N"/>
    <s v="00 - N/A"/>
    <s v="10 - FONDO GENERAL"/>
    <s v="(blank)"/>
    <s v="99 - MULTIPROVINCIAL"/>
    <n v="630435"/>
    <n v="322210.45"/>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2 - TEXTILES Y VESTUARIOS"/>
    <s v="N"/>
    <s v="00 - N/A"/>
    <s v="10 - FONDO GENERAL"/>
    <s v="(blank)"/>
    <s v="99 - MULTIPROVINCIAL"/>
    <n v="50434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3 - PAPEL, CARTÓN E IMPRESOS"/>
    <s v="N"/>
    <s v="00 - N/A"/>
    <s v="10 - FONDO GENERAL"/>
    <s v="(blank)"/>
    <s v="99 - MULTIPROVINCIAL"/>
    <n v="617558"/>
    <n v="55629.78"/>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4 - PRODUCTOS FARMACÉUTICOS"/>
    <s v="N"/>
    <s v="00 - N/A"/>
    <s v="10 - FONDO GENERAL"/>
    <s v="(blank)"/>
    <s v="99 - MULTIPROVINCIAL"/>
    <n v="813043"/>
    <n v="295165.93"/>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5 - CUERO, CAUCHO Y PLÁSTICO"/>
    <s v="N"/>
    <s v="00 - N/A"/>
    <s v="10 - FONDO GENERAL"/>
    <s v="(blank)"/>
    <s v="99 - MULTIPROVINCIAL"/>
    <n v="146087"/>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6 - PRODUCTOS DE MINERALES, METÁLICOS Y NO METÁLICOS"/>
    <s v="N"/>
    <s v="00 - N/A"/>
    <s v="10 - FONDO GENERAL"/>
    <s v="(blank)"/>
    <s v="99 - MULTIPROVINCIAL"/>
    <n v="243478"/>
    <n v="38086.19"/>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7 - COMBUSTIBLES, LUBRICANTES, PRODUCTOS QUÍMICOS Y CONEXOS"/>
    <s v="N"/>
    <s v="00 - N/A"/>
    <s v="10 - FONDO GENERAL"/>
    <s v="(blank)"/>
    <s v="99 - MULTIPROVINCIAL"/>
    <n v="1982498"/>
    <n v="298986.2"/>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9 - PRODUCTOS Y ÚTILES VARIOS"/>
    <s v="N"/>
    <s v="00 - N/A"/>
    <s v="10 - FONDO GENERAL"/>
    <s v="(blank)"/>
    <s v="99 - MULTIPROVINCIAL"/>
    <n v="31772742"/>
    <n v="7505818.9100000001"/>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1 - REMUNERACIONES"/>
    <s v="N"/>
    <s v="00 - N/A"/>
    <s v="10 - FONDO GENERAL"/>
    <s v="(blank)"/>
    <s v="99 - MULTIPROVINCIAL"/>
    <n v="405853313"/>
    <n v="117878874.61000001"/>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2 - SOBRESUELDOS"/>
    <s v="N"/>
    <s v="00 - N/A"/>
    <s v="10 - FONDO GENERAL"/>
    <s v="(blank)"/>
    <s v="99 - MULTIPROVINCIAL"/>
    <n v="21418012"/>
    <n v="174285.06999999995"/>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5 - CONTRIBUCIONES A LA SEGURIDAD SOCIAL"/>
    <s v="N"/>
    <s v="00 - N/A"/>
    <s v="10 - FONDO GENERAL"/>
    <s v="(blank)"/>
    <s v="99 - MULTIPROVINCIAL"/>
    <n v="55779447"/>
    <n v="18131160.059999991"/>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1 - SERVICIOS BÁSICOS"/>
    <s v="N"/>
    <s v="00 - N/A"/>
    <s v="10 - FONDO GENERAL"/>
    <s v="(blank)"/>
    <s v="99 - MULTIPROVINCIAL"/>
    <n v="18726400"/>
    <n v="5814920.4000000013"/>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2 - PUBLICIDAD, IMPRESIÓN Y ENCUADERNACIÓN"/>
    <s v="N"/>
    <s v="00 - N/A"/>
    <s v="10 - FONDO GENERAL"/>
    <s v="(blank)"/>
    <s v="99 - MULTIPROVINCIAL"/>
    <n v="6543477"/>
    <n v="31329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3 - VIÁTICOS"/>
    <s v="N"/>
    <s v="00 - N/A"/>
    <s v="10 - FONDO GENERAL"/>
    <s v="(blank)"/>
    <s v="99 - MULTIPROVINCIAL"/>
    <n v="54286150"/>
    <n v="24148868"/>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4 - TRANSPORTE Y ALMACENAJE"/>
    <s v="N"/>
    <s v="00 - N/A"/>
    <s v="10 - FONDO GENERAL"/>
    <s v="(blank)"/>
    <s v="99 - MULTIPROVINCIAL"/>
    <n v="0"/>
    <n v="843830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5 - ALQUILERES Y RENTAS"/>
    <s v="N"/>
    <s v="00 - N/A"/>
    <s v="10 - FONDO GENERAL"/>
    <s v="(blank)"/>
    <s v="99 - MULTIPROVINCIAL"/>
    <n v="150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2158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8 - OTROS SERVICIOS NO INCLUIDOS EN CONCEPTOS ANTERIORES"/>
    <s v="N"/>
    <s v="00 - N/A"/>
    <s v="10 - FONDO GENERAL"/>
    <s v="(blank)"/>
    <s v="99 - MULTIPROVINCIAL"/>
    <n v="5056250"/>
    <n v="350000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9 - OTRAS CONTRATACIONES DE SERVICIOS"/>
    <s v="N"/>
    <s v="00 - N/A"/>
    <s v="10 - FONDO GENERAL"/>
    <s v="(blank)"/>
    <s v="99 - MULTIPROVINCIAL"/>
    <n v="17031390"/>
    <n v="2586748.7999999998"/>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1 - ALIMENTOS Y PRODUCTOS AGROFORESTALES"/>
    <s v="N"/>
    <s v="00 - N/A"/>
    <s v="10 - FONDO GENERAL"/>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2 - TEXTILES Y VESTUARIOS"/>
    <s v="N"/>
    <s v="00 - N/A"/>
    <s v="10 - FONDO GENERAL"/>
    <s v="(blank)"/>
    <s v="99 - MULTIPROVINCIAL"/>
    <n v="580033"/>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3 - PAPEL, CARTÓN E IMPRESOS"/>
    <s v="N"/>
    <s v="00 - N/A"/>
    <s v="10 - FONDO GENERAL"/>
    <s v="(blank)"/>
    <s v="99 - MULTIPROVINCIAL"/>
    <n v="239716"/>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4 - PRODUCTOS FARMACÉUTICOS"/>
    <s v="N"/>
    <s v="00 - N/A"/>
    <s v="10 - FONDO GENERAL"/>
    <s v="(blank)"/>
    <s v="99 - MULTIPROVINCIAL"/>
    <n v="5029991"/>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7 - COMBUSTIBLES, LUBRICANTES, PRODUCTOS QUÍMICOS Y CONEXOS"/>
    <s v="N"/>
    <s v="00 - N/A"/>
    <s v="10 - FONDO GENERAL"/>
    <s v="(blank)"/>
    <s v="99 - MULTIPROVINCIAL"/>
    <n v="28399984"/>
    <n v="481316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9 - PRODUCTOS Y ÚTILES VARIOS"/>
    <s v="N"/>
    <s v="00 - N/A"/>
    <s v="10 - FONDO GENERAL"/>
    <s v="(blank)"/>
    <s v="99 - MULTIPROVINCIAL"/>
    <n v="337447535"/>
    <n v="1657600.2299999997"/>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1 - REMUNERACIONES"/>
    <s v="N"/>
    <s v="00 - N/A"/>
    <s v="10 - FONDO GENERAL"/>
    <s v="(blank)"/>
    <s v="99 - MULTIPROVINCIAL"/>
    <n v="41980637703"/>
    <n v="16871302174.600002"/>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2 - SOBRESUELDOS"/>
    <s v="N"/>
    <s v="00 - N/A"/>
    <s v="10 - FONDO GENERAL"/>
    <s v="(blank)"/>
    <s v="99 - MULTIPROVINCIAL"/>
    <n v="3491643033"/>
    <n v="1634447107.5700011"/>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4 - GRATIFICACIONES Y BONIFICACIONES"/>
    <s v="N"/>
    <s v="00 - N/A"/>
    <s v="10 - FONDO GENERAL"/>
    <s v="(blank)"/>
    <s v="99 - MULTIPROVINCIAL"/>
    <n v="1500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5 - CONTRIBUCIONES A LA SEGURIDAD SOCIAL"/>
    <s v="N"/>
    <s v="00 - N/A"/>
    <s v="10 - FONDO GENERAL"/>
    <s v="(blank)"/>
    <s v="99 - MULTIPROVINCIAL"/>
    <n v="6118056965"/>
    <n v="2564690960.1999993"/>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1 - SERVICIOS BÁSICOS"/>
    <s v="N"/>
    <s v="00 - N/A"/>
    <s v="10 - FONDO GENERAL"/>
    <s v="(blank)"/>
    <s v="99 - MULTIPROVINCIAL"/>
    <n v="2143393244"/>
    <n v="838890345.10000002"/>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2 - PUBLICIDAD, IMPRESIÓN Y ENCUADERNACIÓN"/>
    <s v="N"/>
    <s v="00 - N/A"/>
    <s v="10 - FONDO GENERAL"/>
    <s v="(blank)"/>
    <s v="99 - MULTIPROVINCIAL"/>
    <n v="980497"/>
    <n v="6804152.2699999996"/>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3 - VIÁTICOS"/>
    <s v="N"/>
    <s v="00 - N/A"/>
    <s v="10 - FONDO GENERAL"/>
    <s v="(blank)"/>
    <s v="99 - MULTIPROVINCIAL"/>
    <n v="44334998"/>
    <n v="17065439.159999996"/>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4 - TRANSPORTE Y ALMACENAJE"/>
    <s v="N"/>
    <s v="00 - N/A"/>
    <s v="10 - FONDO GENERAL"/>
    <s v="(blank)"/>
    <s v="99 - MULTIPROVINCIAL"/>
    <n v="46765633"/>
    <n v="18969689.289999999"/>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5 - ALQUILERES Y RENTAS"/>
    <s v="N"/>
    <s v="00 - N/A"/>
    <s v="10 - FONDO GENERAL"/>
    <s v="(blank)"/>
    <s v="99 - MULTIPROVINCIAL"/>
    <n v="94017508"/>
    <n v="26813749.049999997"/>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5 - ALQUILERES Y RENTAS"/>
    <s v="N"/>
    <s v="00 - N/A"/>
    <s v="50 - CRÉDITO INTERNO"/>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6 - SEGUROS"/>
    <s v="N"/>
    <s v="00 - N/A"/>
    <s v="10 - FONDO GENERAL"/>
    <s v="(blank)"/>
    <s v="99 - MULTIPROVINCIAL"/>
    <n v="4291695"/>
    <n v="10186387.3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82818414"/>
    <n v="9080630.390000002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10 - FONDO GENERAL"/>
    <s v="(blank)"/>
    <s v="99 - MULTIPROVINCIAL"/>
    <n v="1501030294"/>
    <n v="193848448.54000011"/>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50 - CRÉDITO INTERNO"/>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9 - OTRAS CONTRATACIONES DE SERVICIOS"/>
    <s v="N"/>
    <s v="00 - N/A"/>
    <s v="10 - FONDO GENERAL"/>
    <s v="(blank)"/>
    <s v="99 - MULTIPROVINCIAL"/>
    <n v="4140000"/>
    <n v="5317728.209999999"/>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1 - ALIMENTOS Y PRODUCTOS AGROFORESTALES"/>
    <s v="N"/>
    <s v="00 - N/A"/>
    <s v="10 - FONDO GENERAL"/>
    <s v="(blank)"/>
    <s v="99 - MULTIPROVINCIAL"/>
    <n v="245160295"/>
    <n v="38662509.93999999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2 - TEXTILES Y VESTUARIOS"/>
    <s v="N"/>
    <s v="00 - N/A"/>
    <s v="10 - FONDO GENERAL"/>
    <s v="(blank)"/>
    <s v="99 - MULTIPROVINCIAL"/>
    <n v="2505911"/>
    <n v="1368492.54"/>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2 - TEXTILES Y VESTUARIOS"/>
    <s v="N"/>
    <s v="00 - N/A"/>
    <s v="60 - CREDITO EXTERNO"/>
    <s v="(blank)"/>
    <s v="99 - MULTIPROVINCIAL"/>
    <n v="0"/>
    <n v="426216"/>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3 - PAPEL, CARTÓN E IMPRESOS"/>
    <s v="N"/>
    <s v="00 - N/A"/>
    <s v="10 - FONDO GENERAL"/>
    <s v="(blank)"/>
    <s v="99 - MULTIPROVINCIAL"/>
    <n v="1839820"/>
    <n v="322818.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4 - PRODUCTOS FARMACÉUTICOS"/>
    <s v="N"/>
    <s v="00 - N/A"/>
    <s v="10 - FONDO GENERAL"/>
    <s v="(blank)"/>
    <s v="99 - MULTIPROVINCIAL"/>
    <n v="880872366"/>
    <n v="734864745.83000016"/>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4 - PRODUCTOS FARMACÉUTICOS"/>
    <s v="N"/>
    <s v="00 - N/A"/>
    <s v="60 - CREDITO EXTERNO"/>
    <s v="(blank)"/>
    <s v="99 - MULTIPROVINCIAL"/>
    <n v="0"/>
    <n v="572570.43999999994"/>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5 - CUERO, CAUCHO Y PLÁSTICO"/>
    <s v="N"/>
    <s v="00 - N/A"/>
    <s v="10 - FONDO GENERAL"/>
    <s v="(blank)"/>
    <s v="99 - MULTIPROVINCIAL"/>
    <n v="15472385"/>
    <n v="8454843.6199999992"/>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6 - PRODUCTOS DE MINERALES, METÁLICOS Y NO METÁLICOS"/>
    <s v="N"/>
    <s v="00 - N/A"/>
    <s v="10 - FONDO GENERAL"/>
    <s v="(blank)"/>
    <s v="99 - MULTIPROVINCIAL"/>
    <n v="1655429"/>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6 - PRODUCTOS DE MINERALES, METÁLICOS Y NO METÁLICOS"/>
    <s v="N"/>
    <s v="00 - N/A"/>
    <s v="60 - CREDITO EXTERNO"/>
    <s v="(blank)"/>
    <s v="99 - MULTIPROVINCIAL"/>
    <n v="0"/>
    <n v="66079.99999999998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7 - COMBUSTIBLES, LUBRICANTES, PRODUCTOS QUÍMICOS Y CONEXOS"/>
    <s v="N"/>
    <s v="00 - N/A"/>
    <s v="10 - FONDO GENERAL"/>
    <s v="(blank)"/>
    <s v="99 - MULTIPROVINCIAL"/>
    <n v="234212286"/>
    <n v="99980958.459999934"/>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7 - COMBUSTIBLES, LUBRICANTES, PRODUCTOS QUÍMICOS Y CONEXOS"/>
    <s v="N"/>
    <s v="00 - N/A"/>
    <s v="60 - CREDITO EXTERNO"/>
    <s v="(blank)"/>
    <s v="99 - MULTIPROVINCIAL"/>
    <n v="0"/>
    <n v="302832.14"/>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10 - FONDO GENERAL"/>
    <s v="(blank)"/>
    <s v="99 - MULTIPROVINCIAL"/>
    <n v="688227876"/>
    <n v="171212105.2600000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30 - FONDOS PROPIOS"/>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60 - CREDITO EXTERNO"/>
    <s v="(blank)"/>
    <s v="99 - MULTIPROVINCIAL"/>
    <n v="0"/>
    <n v="1670025.54"/>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1 - REMUNERACIONES"/>
    <s v="N"/>
    <s v="00 - N/A"/>
    <s v="10 - FONDO GENERAL"/>
    <s v="(blank)"/>
    <s v="32 - SANTO DOMINGO"/>
    <n v="456353042"/>
    <n v="216702835.33999997"/>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2 - SOBRESUELDOS"/>
    <s v="N"/>
    <s v="00 - N/A"/>
    <s v="10 - FONDO GENERAL"/>
    <s v="(blank)"/>
    <s v="32 - SANTO DOMINGO"/>
    <n v="21650000"/>
    <n v="16151908.710000001"/>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2 - SOBRESUELDOS"/>
    <s v="N"/>
    <s v="00 - N/A"/>
    <s v="30 - FONDOS PROPIOS"/>
    <s v="(blank)"/>
    <s v="32 - SANTO DOMINGO"/>
    <n v="22583743"/>
    <n v="9858155.6799999997"/>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5 - CONTRIBUCIONES A LA SEGURIDAD SOCIAL"/>
    <s v="N"/>
    <s v="00 - N/A"/>
    <s v="10 - FONDO GENERAL"/>
    <s v="(blank)"/>
    <s v="32 - SANTO DOMINGO"/>
    <n v="70066663"/>
    <n v="32206806.280000001"/>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1 - SERVICIOS BÁSICOS"/>
    <s v="N"/>
    <s v="00 - N/A"/>
    <s v="30 - FONDOS PROPIOS"/>
    <s v="(blank)"/>
    <s v="32 - SANTO DOMINGO"/>
    <n v="7500000"/>
    <n v="1861032.37"/>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2 - PUBLICIDAD, IMPRESIÓN Y ENCUADERNACIÓN"/>
    <s v="N"/>
    <s v="00 - N/A"/>
    <s v="30 - FONDOS PROPIOS"/>
    <s v="(blank)"/>
    <s v="32 - SANTO DOMINGO"/>
    <n v="4000000"/>
    <n v="3750770.3600000003"/>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4 - TRANSPORTE Y ALMACENAJE"/>
    <s v="N"/>
    <s v="00 - N/A"/>
    <s v="30 - FONDOS PROPIOS"/>
    <s v="(blank)"/>
    <s v="32 - SANTO DOMINGO"/>
    <n v="500000"/>
    <n v="187664"/>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7 - SERVICIOS DE CONSERVACIÓN, REPARACIONES MENORES E INSTALACIONES TEMPORALES"/>
    <s v="N"/>
    <s v="00 - N/A"/>
    <s v="30 - FONDOS PROPIOS"/>
    <s v="(blank)"/>
    <s v="32 - SANTO DOMINGO"/>
    <n v="7500000"/>
    <n v="1737361.95"/>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8 - OTROS SERVICIOS NO INCLUIDOS EN CONCEPTOS ANTERIORES"/>
    <s v="N"/>
    <s v="00 - N/A"/>
    <s v="30 - FONDOS PROPIOS"/>
    <s v="(blank)"/>
    <s v="32 - SANTO DOMINGO"/>
    <n v="5200000"/>
    <n v="38294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9 - OTRAS CONTRATACIONES DE SERVICIOS"/>
    <s v="N"/>
    <s v="00 - N/A"/>
    <s v="30 - FONDOS PROPIOS"/>
    <s v="(blank)"/>
    <s v="32 - SANTO DOMINGO"/>
    <n v="500000"/>
    <n v="24780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1 - ALIMENTOS Y PRODUCTOS AGROFORESTALES"/>
    <s v="N"/>
    <s v="00 - N/A"/>
    <s v="30 - FONDOS PROPIOS"/>
    <s v="(blank)"/>
    <s v="32 - SANTO DOMINGO"/>
    <n v="20500000"/>
    <n v="7080117.4199999999"/>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2 - TEXTILES Y VESTUARIOS"/>
    <s v="N"/>
    <s v="00 - N/A"/>
    <s v="30 - FONDOS PROPIOS"/>
    <s v="(blank)"/>
    <s v="32 - SANTO DOMINGO"/>
    <n v="3200000"/>
    <n v="1825717.2400000002"/>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3 - PAPEL, CARTÓN E IMPRESOS"/>
    <s v="N"/>
    <s v="00 - N/A"/>
    <s v="30 - FONDOS PROPIOS"/>
    <s v="(blank)"/>
    <s v="32 - SANTO DOMINGO"/>
    <n v="6500000"/>
    <n v="1052453.8"/>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4 - PRODUCTOS FARMACÉUTICOS"/>
    <s v="N"/>
    <s v="00 - N/A"/>
    <s v="30 - FONDOS PROPIOS"/>
    <s v="(blank)"/>
    <s v="32 - SANTO DOMINGO"/>
    <n v="33000000"/>
    <n v="16666374.82"/>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5 - CUERO, CAUCHO Y PLÁSTICO"/>
    <s v="N"/>
    <s v="00 - N/A"/>
    <s v="30 - FONDOS PROPIOS"/>
    <s v="(blank)"/>
    <s v="32 - SANTO DOMINGO"/>
    <n v="2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6 - PRODUCTOS DE MINERALES, METÁLICOS Y NO METÁLICOS"/>
    <s v="N"/>
    <s v="00 - N/A"/>
    <s v="30 - FONDOS PROPIOS"/>
    <s v="(blank)"/>
    <s v="32 - SANTO DOMINGO"/>
    <n v="6100000"/>
    <n v="450881.12"/>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7 - COMBUSTIBLES, LUBRICANTES, PRODUCTOS QUÍMICOS Y CONEXOS"/>
    <s v="N"/>
    <s v="00 - N/A"/>
    <s v="30 - FONDOS PROPIOS"/>
    <s v="(blank)"/>
    <s v="32 - SANTO DOMINGO"/>
    <n v="32869600"/>
    <n v="13405761.439999999"/>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9 - PRODUCTOS Y ÚTILES VARIOS"/>
    <s v="N"/>
    <s v="00 - N/A"/>
    <s v="30 - FONDOS PROPIOS"/>
    <s v="(blank)"/>
    <s v="32 - SANTO DOMINGO"/>
    <n v="50000400"/>
    <n v="25477950.550000001"/>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1 - REMUNERACIONES"/>
    <s v="N"/>
    <s v="00 - N/A"/>
    <s v="10 - FONDO GENERAL"/>
    <s v="(blank)"/>
    <s v="99 - MULTIPROVINCIAL"/>
    <n v="183905242"/>
    <n v="102732529.38999999"/>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2 - SOBRESUELDOS"/>
    <s v="N"/>
    <s v="00 - N/A"/>
    <s v="10 - FONDO GENERAL"/>
    <s v="(blank)"/>
    <s v="99 - MULTIPROVINCIAL"/>
    <n v="2660471"/>
    <n v="795783.53999999992"/>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5 - CONTRIBUCIONES A LA SEGURIDAD SOCIAL"/>
    <s v="N"/>
    <s v="00 - N/A"/>
    <s v="10 - FONDO GENERAL"/>
    <s v="(blank)"/>
    <s v="99 - MULTIPROVINCIAL"/>
    <n v="25938952"/>
    <n v="15701105.76000000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1 - REMUNERACIONES"/>
    <s v="N"/>
    <s v="00 - N/A"/>
    <s v="10 - FONDO GENERAL"/>
    <s v="(blank)"/>
    <s v="32 - SANTO DOMINGO"/>
    <n v="824422720"/>
    <n v="330843561.7899999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1 - REMUNERACIONES"/>
    <s v="N"/>
    <s v="00 - N/A"/>
    <s v="30 - FONDOS PROPIOS"/>
    <s v="(blank)"/>
    <s v="32 - SANTO DOMINGO"/>
    <n v="4000000"/>
    <n v="3264019.48"/>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2 - SOBRESUELDOS"/>
    <s v="N"/>
    <s v="00 - N/A"/>
    <s v="10 - FONDO GENERAL"/>
    <s v="(blank)"/>
    <s v="32 - SANTO DOMINGO"/>
    <n v="18928509"/>
    <n v="19143955.699999999"/>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2 - SOBRESUELDOS"/>
    <s v="N"/>
    <s v="00 - N/A"/>
    <s v="30 - FONDOS PROPIOS"/>
    <s v="(blank)"/>
    <s v="32 - SANTO DOMINGO"/>
    <n v="15020000"/>
    <n v="17168019.55000000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5 - CONTRIBUCIONES A LA SEGURIDAD SOCIAL"/>
    <s v="N"/>
    <s v="00 - N/A"/>
    <s v="10 - FONDO GENERAL"/>
    <s v="(blank)"/>
    <s v="32 - SANTO DOMINGO"/>
    <n v="106827721"/>
    <n v="51053329.549999997"/>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1 - SERVICIOS BÁSICOS"/>
    <s v="N"/>
    <s v="00 - N/A"/>
    <s v="30 - FONDOS PROPIOS"/>
    <s v="(blank)"/>
    <s v="32 - SANTO DOMINGO"/>
    <n v="17000000"/>
    <n v="5330389.33000000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2 - PUBLICIDAD, IMPRESIÓN Y ENCUADERNACIÓN"/>
    <s v="N"/>
    <s v="00 - N/A"/>
    <s v="30 - FONDOS PROPIOS"/>
    <s v="(blank)"/>
    <s v="32 - SANTO DOMINGO"/>
    <n v="1300000"/>
    <n v="59295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3 - VIÁTICOS"/>
    <s v="N"/>
    <s v="00 - N/A"/>
    <s v="30 - FONDOS PROPIOS"/>
    <s v="(blank)"/>
    <s v="32 - SANTO DOMINGO"/>
    <n v="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4 - TRANSPORTE Y ALMACENAJE"/>
    <s v="N"/>
    <s v="00 - N/A"/>
    <s v="30 - FONDOS PROPIOS"/>
    <s v="(blank)"/>
    <s v="32 - SANTO DOMINGO"/>
    <n v="1450000"/>
    <n v="30810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5 - ALQUILERES Y RENTAS"/>
    <s v="N"/>
    <s v="00 - N/A"/>
    <s v="30 - FONDOS PROPIOS"/>
    <s v="(blank)"/>
    <s v="32 - SANTO DOMINGO"/>
    <n v="4056400"/>
    <n v="2748885.73"/>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6 - SEGUROS"/>
    <s v="N"/>
    <s v="00 - N/A"/>
    <s v="30 - FONDOS PROPIOS"/>
    <s v="(blank)"/>
    <s v="32 - SANTO DOMINGO"/>
    <n v="750000"/>
    <n v="88009.0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7 - SERVICIOS DE CONSERVACIÓN, REPARACIONES MENORES E INSTALACIONES TEMPORALES"/>
    <s v="N"/>
    <s v="00 - N/A"/>
    <s v="30 - FONDOS PROPIOS"/>
    <s v="(blank)"/>
    <s v="32 - SANTO DOMINGO"/>
    <n v="19875000"/>
    <n v="3555207.5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8 - OTROS SERVICIOS NO INCLUIDOS EN CONCEPTOS ANTERIORES"/>
    <s v="N"/>
    <s v="00 - N/A"/>
    <s v="30 - FONDOS PROPIOS"/>
    <s v="(blank)"/>
    <s v="32 - SANTO DOMINGO"/>
    <n v="11245000"/>
    <n v="72843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9 - OTRAS CONTRATACIONES DE SERVICIOS"/>
    <s v="N"/>
    <s v="00 - N/A"/>
    <s v="30 - FONDOS PROPIOS"/>
    <s v="(blank)"/>
    <s v="32 - SANTO DOMINGO"/>
    <n v="4500000"/>
    <n v="1449683.8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1 - ALIMENTOS Y PRODUCTOS AGROFORESTALES"/>
    <s v="N"/>
    <s v="00 - N/A"/>
    <s v="10 - FONDO GENERAL"/>
    <s v="(blank)"/>
    <s v="32 - SANTO DOMINGO"/>
    <n v="0"/>
    <n v="959179"/>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1 - ALIMENTOS Y PRODUCTOS AGROFORESTALES"/>
    <s v="N"/>
    <s v="00 - N/A"/>
    <s v="30 - FONDOS PROPIOS"/>
    <s v="(blank)"/>
    <s v="32 - SANTO DOMINGO"/>
    <n v="8971684"/>
    <n v="6703132.480000000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2 - TEXTILES Y VESTUARIOS"/>
    <s v="N"/>
    <s v="00 - N/A"/>
    <s v="10 - FONDO GENERAL"/>
    <s v="(blank)"/>
    <s v="32 - SANTO DOMINGO"/>
    <n v="0"/>
    <n v="44368"/>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2 - TEXTILES Y VESTUARIOS"/>
    <s v="N"/>
    <s v="00 - N/A"/>
    <s v="30 - FONDOS PROPIOS"/>
    <s v="(blank)"/>
    <s v="32 - SANTO DOMINGO"/>
    <n v="12366500"/>
    <n v="2848463.369999999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3 - PAPEL, CARTÓN E IMPRESOS"/>
    <s v="N"/>
    <s v="00 - N/A"/>
    <s v="30 - FONDOS PROPIOS"/>
    <s v="(blank)"/>
    <s v="32 - SANTO DOMINGO"/>
    <n v="15860000"/>
    <n v="3366795.260000000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4 - PRODUCTOS FARMACÉUTICOS"/>
    <s v="N"/>
    <s v="00 - N/A"/>
    <s v="10 - FONDO GENERAL"/>
    <s v="(blank)"/>
    <s v="32 - SANTO DOMINGO"/>
    <n v="24468909"/>
    <n v="12142559.5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4 - PRODUCTOS FARMACÉUTICOS"/>
    <s v="N"/>
    <s v="00 - N/A"/>
    <s v="30 - FONDOS PROPIOS"/>
    <s v="(blank)"/>
    <s v="32 - SANTO DOMINGO"/>
    <n v="30000000"/>
    <n v="20576225.24000000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5 - CUERO, CAUCHO Y PLÁSTICO"/>
    <s v="N"/>
    <s v="00 - N/A"/>
    <s v="30 - FONDOS PROPIOS"/>
    <s v="(blank)"/>
    <s v="32 - SANTO DOMINGO"/>
    <n v="6270500"/>
    <n v="101269.8400000000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6 - PRODUCTOS DE MINERALES, METÁLICOS Y NO METÁLICOS"/>
    <s v="N"/>
    <s v="00 - N/A"/>
    <s v="30 - FONDOS PROPIOS"/>
    <s v="(blank)"/>
    <s v="32 - SANTO DOMINGO"/>
    <n v="8300000"/>
    <n v="353622.18"/>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7 - COMBUSTIBLES, LUBRICANTES, PRODUCTOS QUÍMICOS Y CONEXOS"/>
    <s v="N"/>
    <s v="00 - N/A"/>
    <s v="10 - FONDO GENERAL"/>
    <s v="(blank)"/>
    <s v="32 - SANTO DOMINGO"/>
    <n v="0"/>
    <n v="2300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7 - COMBUSTIBLES, LUBRICANTES, PRODUCTOS QUÍMICOS Y CONEXOS"/>
    <s v="N"/>
    <s v="00 - N/A"/>
    <s v="30 - FONDOS PROPIOS"/>
    <s v="(blank)"/>
    <s v="32 - SANTO DOMINGO"/>
    <n v="54450000"/>
    <n v="34676458.389999993"/>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9 - PRODUCTOS Y ÚTILES VARIOS"/>
    <s v="N"/>
    <s v="00 - N/A"/>
    <s v="10 - FONDO GENERAL"/>
    <s v="(blank)"/>
    <s v="32 - SANTO DOMINGO"/>
    <n v="30000000"/>
    <n v="16625628.610000003"/>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9 - PRODUCTOS Y ÚTILES VARIOS"/>
    <s v="N"/>
    <s v="00 - N/A"/>
    <s v="30 - FONDOS PROPIOS"/>
    <s v="(blank)"/>
    <s v="32 - SANTO DOMINGO"/>
    <n v="61875000"/>
    <n v="22996037.880000003"/>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1 - REMUNERACIONES"/>
    <s v="N"/>
    <s v="00 - N/A"/>
    <s v="10 - FONDO GENERAL"/>
    <s v="(blank)"/>
    <s v="99 - MULTIPROVINCIAL"/>
    <n v="363810308"/>
    <n v="153630112.17000002"/>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1 - REMUNERACIONES"/>
    <s v="N"/>
    <s v="00 - N/A"/>
    <s v="30 - FONDOS PROPIOS"/>
    <s v="(blank)"/>
    <s v="99 - MULTIPROVINCIAL"/>
    <n v="20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2 - SOBRESUELDOS"/>
    <s v="N"/>
    <s v="00 - N/A"/>
    <s v="10 - FONDO GENERAL"/>
    <s v="(blank)"/>
    <s v="99 - MULTIPROVINCIAL"/>
    <n v="2634800"/>
    <n v="4075993.7899999996"/>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2 - SOBRESUELDOS"/>
    <s v="N"/>
    <s v="00 - N/A"/>
    <s v="30 - FONDOS PROPIOS"/>
    <s v="(blank)"/>
    <s v="99 - MULTIPROVINCIAL"/>
    <n v="15570000"/>
    <n v="9200614.1199999992"/>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5 - CONTRIBUCIONES A LA SEGURIDAD SOCIAL"/>
    <s v="N"/>
    <s v="00 - N/A"/>
    <s v="10 - FONDO GENERAL"/>
    <s v="(blank)"/>
    <s v="99 - MULTIPROVINCIAL"/>
    <n v="48543770"/>
    <n v="22031480.91999999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1 - SERVICIOS BÁSICOS"/>
    <s v="N"/>
    <s v="00 - N/A"/>
    <s v="30 - FONDOS PROPIOS"/>
    <s v="(blank)"/>
    <s v="99 - MULTIPROVINCIAL"/>
    <n v="3220000"/>
    <n v="1700192.989999999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2 - PUBLICIDAD, IMPRESIÓN Y ENCUADERNACIÓN"/>
    <s v="N"/>
    <s v="00 - N/A"/>
    <s v="30 - FONDOS PROPIOS"/>
    <s v="(blank)"/>
    <s v="99 - MULTIPROVINCIAL"/>
    <n v="2250000"/>
    <n v="80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3 - VIÁTICOS"/>
    <s v="N"/>
    <s v="00 - N/A"/>
    <s v="30 - FONDOS PROPIOS"/>
    <s v="(blank)"/>
    <s v="99 - MULTIPROVINCIAL"/>
    <n v="500000"/>
    <n v="729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4 - TRANSPORTE Y ALMACENAJE"/>
    <s v="N"/>
    <s v="00 - N/A"/>
    <s v="30 - FONDOS PROPIOS"/>
    <s v="(blank)"/>
    <s v="99 - MULTIPROVINCIAL"/>
    <n v="400000"/>
    <n v="1400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5 - ALQUILERES Y RENTAS"/>
    <s v="N"/>
    <s v="00 - N/A"/>
    <s v="30 - FONDOS PROPIOS"/>
    <s v="(blank)"/>
    <s v="99 - MULTIPROVINCIAL"/>
    <n v="6050000"/>
    <n v="422512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6 - SEGUROS"/>
    <s v="N"/>
    <s v="00 - N/A"/>
    <s v="30 - FONDOS PROPIOS"/>
    <s v="(blank)"/>
    <s v="99 - MULTIPROVINCIAL"/>
    <n v="900000"/>
    <n v="576904.94999999995"/>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7 - SERVICIOS DE CONSERVACIÓN, REPARACIONES MENORES E INSTALACIONES TEMPORALES"/>
    <s v="N"/>
    <s v="00 - N/A"/>
    <s v="30 - FONDOS PROPIOS"/>
    <s v="(blank)"/>
    <s v="99 - MULTIPROVINCIAL"/>
    <n v="11000000"/>
    <n v="4419976.62"/>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8 - OTROS SERVICIOS NO INCLUIDOS EN CONCEPTOS ANTERIORES"/>
    <s v="N"/>
    <s v="00 - N/A"/>
    <s v="30 - FONDOS PROPIOS"/>
    <s v="(blank)"/>
    <s v="99 - MULTIPROVINCIAL"/>
    <n v="5200000"/>
    <n v="448813.33"/>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9 - OTRAS CONTRATACIONES DE SERVICIOS"/>
    <s v="N"/>
    <s v="00 - N/A"/>
    <s v="30 - FONDOS PROPIOS"/>
    <s v="(blank)"/>
    <s v="99 - MULTIPROVINCIAL"/>
    <n v="1050000"/>
    <n v="118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1 - ALIMENTOS Y PRODUCTOS AGROFORESTALES"/>
    <s v="N"/>
    <s v="00 - N/A"/>
    <s v="10 - FONDO GENERAL"/>
    <s v="(blank)"/>
    <s v="99 - MULTIPROVINCIAL"/>
    <n v="0"/>
    <n v="1408517"/>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1 - ALIMENTOS Y PRODUCTOS AGROFORESTALES"/>
    <s v="N"/>
    <s v="00 - N/A"/>
    <s v="30 - FONDOS PROPIOS"/>
    <s v="(blank)"/>
    <s v="99 - MULTIPROVINCIAL"/>
    <n v="10100000"/>
    <n v="7787575.4500000002"/>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2 - TEXTILES Y VESTUARIOS"/>
    <s v="N"/>
    <s v="00 - N/A"/>
    <s v="30 - FONDOS PROPIOS"/>
    <s v="(blank)"/>
    <s v="99 - MULTIPROVINCIAL"/>
    <n v="1800000"/>
    <n v="851902.01000000013"/>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3 - PAPEL, CARTÓN E IMPRESOS"/>
    <s v="N"/>
    <s v="00 - N/A"/>
    <s v="30 - FONDOS PROPIOS"/>
    <s v="(blank)"/>
    <s v="99 - MULTIPROVINCIAL"/>
    <n v="3950000"/>
    <n v="1855686.8399999999"/>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4 - PRODUCTOS FARMACÉUTICOS"/>
    <s v="N"/>
    <s v="00 - N/A"/>
    <s v="10 - FONDO GENERAL"/>
    <s v="(blank)"/>
    <s v="99 - MULTIPROVINCIAL"/>
    <n v="0"/>
    <n v="6503771.5"/>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4 - PRODUCTOS FARMACÉUTICOS"/>
    <s v="N"/>
    <s v="00 - N/A"/>
    <s v="30 - FONDOS PROPIOS"/>
    <s v="(blank)"/>
    <s v="99 - MULTIPROVINCIAL"/>
    <n v="25139243"/>
    <n v="14528148.299999999"/>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5 - CUERO, CAUCHO Y PLÁSTICO"/>
    <s v="N"/>
    <s v="00 - N/A"/>
    <s v="30 - FONDOS PROPIOS"/>
    <s v="(blank)"/>
    <s v="99 - MULTIPROVINCIAL"/>
    <n v="618000"/>
    <n v="56337"/>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6 - PRODUCTOS DE MINERALES, METÁLICOS Y NO METÁLICOS"/>
    <s v="N"/>
    <s v="00 - N/A"/>
    <s v="30 - FONDOS PROPIOS"/>
    <s v="(blank)"/>
    <s v="99 - MULTIPROVINCIAL"/>
    <n v="2151300"/>
    <n v="42751.519999999997"/>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7 - COMBUSTIBLES, LUBRICANTES, PRODUCTOS QUÍMICOS Y CONEXOS"/>
    <s v="N"/>
    <s v="00 - N/A"/>
    <s v="10 - FONDO GENERAL"/>
    <s v="(blank)"/>
    <s v="99 - MULTIPROVINCIAL"/>
    <n v="0"/>
    <n v="4511362.8499999996"/>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7 - COMBUSTIBLES, LUBRICANTES, PRODUCTOS QUÍMICOS Y CONEXOS"/>
    <s v="N"/>
    <s v="00 - N/A"/>
    <s v="30 - FONDOS PROPIOS"/>
    <s v="(blank)"/>
    <s v="99 - MULTIPROVINCIAL"/>
    <n v="30250000"/>
    <n v="22855107.190000001"/>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9 - PRODUCTOS Y ÚTILES VARIOS"/>
    <s v="N"/>
    <s v="00 - N/A"/>
    <s v="10 - FONDO GENERAL"/>
    <s v="(blank)"/>
    <s v="99 - MULTIPROVINCIAL"/>
    <n v="0"/>
    <n v="3926981.0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9 - PRODUCTOS Y ÚTILES VARIOS"/>
    <s v="N"/>
    <s v="00 - N/A"/>
    <s v="30 - FONDOS PROPIOS"/>
    <s v="(blank)"/>
    <s v="99 - MULTIPROVINCIAL"/>
    <n v="35530000"/>
    <n v="21921512.789999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1 - REMUNERACIONES"/>
    <s v="N"/>
    <s v="00 - N/A"/>
    <s v="10 - FONDO GENERAL"/>
    <s v="(blank)"/>
    <s v="32 - SANTO DOMINGO"/>
    <n v="548478222"/>
    <n v="218119560.54999995"/>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1 - REMUNERACIONES"/>
    <s v="N"/>
    <s v="00 - N/A"/>
    <s v="30 - FONDOS PROPIOS"/>
    <s v="(blank)"/>
    <s v="32 - SANTO DOMINGO"/>
    <n v="3157200"/>
    <n v="133268.10999999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2 - SOBRESUELDOS"/>
    <s v="N"/>
    <s v="00 - N/A"/>
    <s v="10 - FONDO GENERAL"/>
    <s v="(blank)"/>
    <s v="32 - SANTO DOMINGO"/>
    <n v="7396358"/>
    <n v="294626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2 - SOBRESUELDOS"/>
    <s v="N"/>
    <s v="00 - N/A"/>
    <s v="30 - FONDOS PROPIOS"/>
    <s v="(blank)"/>
    <s v="32 - SANTO DOMINGO"/>
    <n v="47271246"/>
    <n v="25640131.309999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5 - CONTRIBUCIONES A LA SEGURIDAD SOCIAL"/>
    <s v="N"/>
    <s v="00 - N/A"/>
    <s v="10 - FONDO GENERAL"/>
    <s v="(blank)"/>
    <s v="32 - SANTO DOMINGO"/>
    <n v="77870339"/>
    <n v="31981469.169999998"/>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1 - SERVICIOS BÁSICOS"/>
    <s v="N"/>
    <s v="00 - N/A"/>
    <s v="30 - FONDOS PROPIOS"/>
    <s v="(blank)"/>
    <s v="32 - SANTO DOMINGO"/>
    <n v="8878100"/>
    <n v="3554369.1000000006"/>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2 - PUBLICIDAD, IMPRESIÓN Y ENCUADERNACIÓN"/>
    <s v="N"/>
    <s v="00 - N/A"/>
    <s v="30 - FONDOS PROPIOS"/>
    <s v="(blank)"/>
    <s v="32 - SANTO DOMINGO"/>
    <n v="2110000"/>
    <n v="117858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3 - VIÁTICOS"/>
    <s v="N"/>
    <s v="00 - N/A"/>
    <s v="30 - FONDOS PROPIOS"/>
    <s v="(blank)"/>
    <s v="32 - SANTO DOMINGO"/>
    <n v="5562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4 - TRANSPORTE Y ALMACENAJE"/>
    <s v="N"/>
    <s v="00 - N/A"/>
    <s v="30 - FONDOS PROPIOS"/>
    <s v="(blank)"/>
    <s v="32 - SANTO DOMINGO"/>
    <n v="2075400"/>
    <n v="71123.27"/>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5 - ALQUILERES Y RENTAS"/>
    <s v="N"/>
    <s v="00 - N/A"/>
    <s v="30 - FONDOS PROPIOS"/>
    <s v="(blank)"/>
    <s v="32 - SANTO DOMINGO"/>
    <n v="4353220"/>
    <n v="1122178.8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6 - SEGUROS"/>
    <s v="N"/>
    <s v="00 - N/A"/>
    <s v="30 - FONDOS PROPIOS"/>
    <s v="(blank)"/>
    <s v="32 - SANTO DOMINGO"/>
    <n v="1850000"/>
    <n v="1570172.7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7 - SERVICIOS DE CONSERVACIÓN, REPARACIONES MENORES E INSTALACIONES TEMPORALES"/>
    <s v="N"/>
    <s v="00 - N/A"/>
    <s v="30 - FONDOS PROPIOS"/>
    <s v="(blank)"/>
    <s v="32 - SANTO DOMINGO"/>
    <n v="23804750"/>
    <n v="13079794.109999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8 - OTROS SERVICIOS NO INCLUIDOS EN CONCEPTOS ANTERIORES"/>
    <s v="N"/>
    <s v="00 - N/A"/>
    <s v="30 - FONDOS PROPIOS"/>
    <s v="(blank)"/>
    <s v="32 - SANTO DOMINGO"/>
    <n v="118630900"/>
    <n v="1349063.73"/>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9 - OTRAS CONTRATACIONES DE SERVICIOS"/>
    <s v="N"/>
    <s v="00 - N/A"/>
    <s v="30 - FONDOS PROPIOS"/>
    <s v="(blank)"/>
    <s v="32 - SANTO DOMINGO"/>
    <n v="5500000"/>
    <n v="1908141.7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1 - ALIMENTOS Y PRODUCTOS AGROFORESTALES"/>
    <s v="N"/>
    <s v="00 - N/A"/>
    <s v="30 - FONDOS PROPIOS"/>
    <s v="(blank)"/>
    <s v="32 - SANTO DOMINGO"/>
    <n v="21268609"/>
    <n v="6341671.9499999993"/>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2 - TEXTILES Y VESTUARIOS"/>
    <s v="N"/>
    <s v="00 - N/A"/>
    <s v="30 - FONDOS PROPIOS"/>
    <s v="(blank)"/>
    <s v="32 - SANTO DOMINGO"/>
    <n v="4737200"/>
    <n v="82635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3 - PAPEL, CARTÓN E IMPRESOS"/>
    <s v="N"/>
    <s v="00 - N/A"/>
    <s v="30 - FONDOS PROPIOS"/>
    <s v="(blank)"/>
    <s v="32 - SANTO DOMINGO"/>
    <n v="9812600"/>
    <n v="2356081.2099999995"/>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4 - PRODUCTOS FARMACÉUTICOS"/>
    <s v="N"/>
    <s v="00 - N/A"/>
    <s v="30 - FONDOS PROPIOS"/>
    <s v="(blank)"/>
    <s v="32 - SANTO DOMINGO"/>
    <n v="90105940"/>
    <n v="45193659.8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5 - CUERO, CAUCHO Y PLÁSTICO"/>
    <s v="N"/>
    <s v="00 - N/A"/>
    <s v="30 - FONDOS PROPIOS"/>
    <s v="(blank)"/>
    <s v="32 - SANTO DOMINGO"/>
    <n v="2617200"/>
    <n v="4425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6 - PRODUCTOS DE MINERALES, METÁLICOS Y NO METÁLICOS"/>
    <s v="N"/>
    <s v="00 - N/A"/>
    <s v="30 - FONDOS PROPIOS"/>
    <s v="(blank)"/>
    <s v="32 - SANTO DOMINGO"/>
    <n v="4411400"/>
    <n v="151676.01999999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7 - COMBUSTIBLES, LUBRICANTES, PRODUCTOS QUÍMICOS Y CONEXOS"/>
    <s v="N"/>
    <s v="00 - N/A"/>
    <s v="30 - FONDOS PROPIOS"/>
    <s v="(blank)"/>
    <s v="32 - SANTO DOMINGO"/>
    <n v="57017768"/>
    <n v="23850921.400000006"/>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9 - PRODUCTOS Y ÚTILES VARIOS"/>
    <s v="N"/>
    <s v="00 - N/A"/>
    <s v="30 - FONDOS PROPIOS"/>
    <s v="(blank)"/>
    <s v="32 - SANTO DOMINGO"/>
    <n v="82616400"/>
    <n v="42679009.11000000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1 - REMUNERACIONES"/>
    <s v="N"/>
    <s v="00 - N/A"/>
    <s v="10 - FONDO GENERAL"/>
    <s v="(blank)"/>
    <s v="99 - MULTIPROVINCIAL"/>
    <n v="660397262"/>
    <n v="240433956.9699999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10 - FONDO GENERAL"/>
    <s v="(blank)"/>
    <s v="99 - MULTIPROVINCIAL"/>
    <n v="3157556"/>
    <n v="1504906.0699999998"/>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30 - FONDOS PROPIOS"/>
    <s v="(blank)"/>
    <s v="99 - MULTIPROVINCIAL"/>
    <n v="83981040"/>
    <n v="27504277.609999999"/>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5 - CONTRIBUCIONES A LA SEGURIDAD SOCIAL"/>
    <s v="N"/>
    <s v="00 - N/A"/>
    <s v="10 - FONDO GENERAL"/>
    <s v="(blank)"/>
    <s v="99 - MULTIPROVINCIAL"/>
    <n v="87166971"/>
    <n v="36130647.330000006"/>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10 - FONDO GENERAL"/>
    <s v="(blank)"/>
    <s v="99 - MULTIPROVINCIAL"/>
    <n v="0"/>
    <n v="3158911.010000000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30 - FONDOS PROPIOS"/>
    <s v="(blank)"/>
    <s v="99 - MULTIPROVINCIAL"/>
    <n v="8609780"/>
    <n v="150567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2 - PUBLICIDAD, IMPRESIÓN Y ENCUADERNACIÓN"/>
    <s v="N"/>
    <s v="00 - N/A"/>
    <s v="30 - FONDOS PROPIOS"/>
    <s v="(blank)"/>
    <s v="99 - MULTIPROVINCIAL"/>
    <n v="1200000"/>
    <n v="715566.01"/>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3 - VIÁTICOS"/>
    <s v="N"/>
    <s v="00 - N/A"/>
    <s v="30 - FONDOS PROPIOS"/>
    <s v="(blank)"/>
    <s v="99 - MULTIPROVINCIAL"/>
    <n v="16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4 - TRANSPORTE Y ALMACENAJE"/>
    <s v="N"/>
    <s v="00 - N/A"/>
    <s v="30 - FONDOS PROPIOS"/>
    <s v="(blank)"/>
    <s v="99 - MULTIPROVINCIAL"/>
    <n v="650000"/>
    <n v="291656.06"/>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5 - ALQUILERES Y RENTAS"/>
    <s v="N"/>
    <s v="00 - N/A"/>
    <s v="30 - FONDOS PROPIOS"/>
    <s v="(blank)"/>
    <s v="99 - MULTIPROVINCIAL"/>
    <n v="28094000"/>
    <n v="2683398.5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6 - SEGUROS"/>
    <s v="N"/>
    <s v="00 - N/A"/>
    <s v="30 - FONDOS PROPIOS"/>
    <s v="(blank)"/>
    <s v="99 - MULTIPROVINCIAL"/>
    <n v="11000000"/>
    <n v="17792796.780000001"/>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7 - SERVICIOS DE CONSERVACIÓN, REPARACIONES MENORES E INSTALACIONES TEMPORALES"/>
    <s v="N"/>
    <s v="00 - N/A"/>
    <s v="30 - FONDOS PROPIOS"/>
    <s v="(blank)"/>
    <s v="99 - MULTIPROVINCIAL"/>
    <n v="32358963"/>
    <n v="16867941.0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7 - SERVICIOS DE CONSERVACIÓN, REPARACIONES MENORES E INSTALACIONES TEMPORALES"/>
    <s v="N"/>
    <s v="00 - N/A"/>
    <s v="40 - TRANSFERENCIAS"/>
    <s v="(blank)"/>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8 - OTROS SERVICIOS NO INCLUIDOS EN CONCEPTOS ANTERIORES"/>
    <s v="N"/>
    <s v="00 - N/A"/>
    <s v="30 - FONDOS PROPIOS"/>
    <s v="(blank)"/>
    <s v="99 - MULTIPROVINCIAL"/>
    <n v="32359000"/>
    <n v="16887185.309999999"/>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9 - OTRAS CONTRATACIONES DE SERVICIOS"/>
    <s v="N"/>
    <s v="00 - N/A"/>
    <s v="30 - FONDOS PROPIOS"/>
    <s v="(blank)"/>
    <s v="99 - MULTIPROVINCIAL"/>
    <n v="5200000"/>
    <n v="53218"/>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9 - OTRAS CONTRATACIONES DE SERVICIOS"/>
    <s v="N"/>
    <s v="00 - N/A"/>
    <s v="40 - TRANSFERENCIAS"/>
    <s v="(blank)"/>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1 - ALIMENTOS Y PRODUCTOS AGROFORESTALES"/>
    <s v="N"/>
    <s v="00 - N/A"/>
    <s v="30 - FONDOS PROPIOS"/>
    <s v="(blank)"/>
    <s v="99 - MULTIPROVINCIAL"/>
    <n v="18022000"/>
    <n v="10796109.02"/>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2 - TEXTILES Y VESTUARIOS"/>
    <s v="N"/>
    <s v="00 - N/A"/>
    <s v="30 - FONDOS PROPIOS"/>
    <s v="(blank)"/>
    <s v="99 - MULTIPROVINCIAL"/>
    <n v="3600000"/>
    <n v="16505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2 - TEXTILES Y VESTUARIOS"/>
    <s v="N"/>
    <s v="00 - N/A"/>
    <s v="40 - TRANSFERENCIAS"/>
    <s v="(blank)"/>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3 - PAPEL, CARTÓN E IMPRESOS"/>
    <s v="N"/>
    <s v="00 - N/A"/>
    <s v="30 - FONDOS PROPIOS"/>
    <s v="(blank)"/>
    <s v="99 - MULTIPROVINCIAL"/>
    <n v="5706000"/>
    <n v="2673294.3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10 - FONDO GENERAL"/>
    <s v="(blank)"/>
    <s v="99 - MULTIPROVINCIAL"/>
    <n v="10124305"/>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30 - FONDOS PROPIOS"/>
    <s v="(blank)"/>
    <s v="99 - MULTIPROVINCIAL"/>
    <n v="397629402"/>
    <n v="112390107.83999999"/>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5 - CUERO, CAUCHO Y PLÁSTICO"/>
    <s v="N"/>
    <s v="00 - N/A"/>
    <s v="30 - FONDOS PROPIOS"/>
    <s v="(blank)"/>
    <s v="99 - MULTIPROVINCIAL"/>
    <n v="1287000"/>
    <n v="16490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6 - PRODUCTOS DE MINERALES, METÁLICOS Y NO METÁLICOS"/>
    <s v="N"/>
    <s v="00 - N/A"/>
    <s v="30 - FONDOS PROPIOS"/>
    <s v="(blank)"/>
    <s v="99 - MULTIPROVINCIAL"/>
    <n v="424500"/>
    <n v="144967.72"/>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10 - FONDO GENERAL"/>
    <s v="(blank)"/>
    <s v="99 - MULTIPROVINCIAL"/>
    <n v="0"/>
    <n v="175510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30 - FONDOS PROPIOS"/>
    <s v="(blank)"/>
    <s v="99 - MULTIPROVINCIAL"/>
    <n v="118734316"/>
    <n v="27854699.669999998"/>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10 - FONDO GENERAL"/>
    <s v="(blank)"/>
    <s v="99 - MULTIPROVINCIAL"/>
    <n v="20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30 - FONDOS PROPIOS"/>
    <s v="(blank)"/>
    <s v="99 - MULTIPROVINCIAL"/>
    <n v="64974381"/>
    <n v="23622485.87000000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40 - TRANSFERENCIAS"/>
    <s v="(blank)"/>
    <s v="99 - MULTIPROVINCIAL"/>
    <n v="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1 - REMUNERACIONES"/>
    <s v="N"/>
    <s v="00 - N/A"/>
    <s v="10 - FONDO GENERAL"/>
    <s v="(blank)"/>
    <s v="32 - SANTO DOMINGO"/>
    <n v="452199024"/>
    <n v="220695965.33999997"/>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1 - REMUNERACIONES"/>
    <s v="N"/>
    <s v="00 - N/A"/>
    <s v="30 - FONDOS PROPIOS"/>
    <s v="(blank)"/>
    <s v="32 - SANTO DOMINGO"/>
    <n v="9660000"/>
    <n v="2084064.87"/>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2 - SOBRESUELDOS"/>
    <s v="N"/>
    <s v="00 - N/A"/>
    <s v="10 - FONDO GENERAL"/>
    <s v="(blank)"/>
    <s v="32 - SANTO DOMINGO"/>
    <n v="6434000"/>
    <n v="1822116.66"/>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2 - SOBRESUELDOS"/>
    <s v="N"/>
    <s v="00 - N/A"/>
    <s v="30 - FONDOS PROPIOS"/>
    <s v="(blank)"/>
    <s v="32 - SANTO DOMINGO"/>
    <n v="38520904"/>
    <n v="13697354.890000001"/>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5 - CONTRIBUCIONES A LA SEGURIDAD SOCIAL"/>
    <s v="N"/>
    <s v="00 - N/A"/>
    <s v="10 - FONDO GENERAL"/>
    <s v="(blank)"/>
    <s v="32 - SANTO DOMINGO"/>
    <n v="64292286"/>
    <n v="33940325.280000001"/>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1 - SERVICIOS BÁSICOS"/>
    <s v="N"/>
    <s v="00 - N/A"/>
    <s v="30 - FONDOS PROPIOS"/>
    <s v="(blank)"/>
    <s v="32 - SANTO DOMINGO"/>
    <n v="5500000"/>
    <n v="3711456.47"/>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2 - PUBLICIDAD, IMPRESIÓN Y ENCUADERNACIÓN"/>
    <s v="N"/>
    <s v="00 - N/A"/>
    <s v="30 - FONDOS PROPIOS"/>
    <s v="(blank)"/>
    <s v="32 - SANTO DOMINGO"/>
    <n v="1709866"/>
    <n v="842561.3"/>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4 - TRANSPORTE Y ALMACENAJE"/>
    <s v="N"/>
    <s v="00 - N/A"/>
    <s v="30 - FONDOS PROPIOS"/>
    <s v="(blank)"/>
    <s v="32 - SANTO DOMINGO"/>
    <n v="800668"/>
    <n v="412088.84"/>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5 - ALQUILERES Y RENTAS"/>
    <s v="N"/>
    <s v="00 - N/A"/>
    <s v="30 - FONDOS PROPIOS"/>
    <s v="(blank)"/>
    <s v="32 - SANTO DOMINGO"/>
    <n v="1899343"/>
    <n v="3953392"/>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6 - SEGUROS"/>
    <s v="N"/>
    <s v="00 - N/A"/>
    <s v="30 - FONDOS PROPIOS"/>
    <s v="(blank)"/>
    <s v="32 - SANTO DOMINGO"/>
    <n v="500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7 - SERVICIOS DE CONSERVACIÓN, REPARACIONES MENORES E INSTALACIONES TEMPORALES"/>
    <s v="N"/>
    <s v="00 - N/A"/>
    <s v="30 - FONDOS PROPIOS"/>
    <s v="(blank)"/>
    <s v="32 - SANTO DOMINGO"/>
    <n v="20560500"/>
    <n v="14270755.210000001"/>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8 - OTROS SERVICIOS NO INCLUIDOS EN CONCEPTOS ANTERIORES"/>
    <s v="N"/>
    <s v="00 - N/A"/>
    <s v="30 - FONDOS PROPIOS"/>
    <s v="(blank)"/>
    <s v="32 - SANTO DOMINGO"/>
    <n v="43545021"/>
    <n v="2484329.3199999998"/>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9 - OTRAS CONTRATACIONES DE SERVICIOS"/>
    <s v="N"/>
    <s v="00 - N/A"/>
    <s v="30 - FONDOS PROPIOS"/>
    <s v="(blank)"/>
    <s v="32 - SANTO DOMINGO"/>
    <n v="4000000"/>
    <n v="368809"/>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1 - ALIMENTOS Y PRODUCTOS AGROFORESTALES"/>
    <s v="N"/>
    <s v="00 - N/A"/>
    <s v="30 - FONDOS PROPIOS"/>
    <s v="(blank)"/>
    <s v="32 - SANTO DOMINGO"/>
    <n v="35086312"/>
    <n v="19417719.919999998"/>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2 - TEXTILES Y VESTUARIOS"/>
    <s v="N"/>
    <s v="00 - N/A"/>
    <s v="30 - FONDOS PROPIOS"/>
    <s v="(blank)"/>
    <s v="32 - SANTO DOMINGO"/>
    <n v="2384535"/>
    <n v="612248.9"/>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3 - PAPEL, CARTÓN E IMPRESOS"/>
    <s v="N"/>
    <s v="00 - N/A"/>
    <s v="30 - FONDOS PROPIOS"/>
    <s v="(blank)"/>
    <s v="32 - SANTO DOMINGO"/>
    <n v="3800000"/>
    <n v="1770591.48"/>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4 - PRODUCTOS FARMACÉUTICOS"/>
    <s v="N"/>
    <s v="00 - N/A"/>
    <s v="30 - FONDOS PROPIOS"/>
    <s v="(blank)"/>
    <s v="32 - SANTO DOMINGO"/>
    <n v="50000000"/>
    <n v="17540141.869999997"/>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5 - CUERO, CAUCHO Y PLÁSTICO"/>
    <s v="N"/>
    <s v="00 - N/A"/>
    <s v="30 - FONDOS PROPIOS"/>
    <s v="(blank)"/>
    <s v="32 - SANTO DOMINGO"/>
    <n v="1080180"/>
    <n v="992.38"/>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6 - PRODUCTOS DE MINERALES, METÁLICOS Y NO METÁLICOS"/>
    <s v="N"/>
    <s v="00 - N/A"/>
    <s v="30 - FONDOS PROPIOS"/>
    <s v="(blank)"/>
    <s v="32 - SANTO DOMINGO"/>
    <n v="343187"/>
    <n v="228777.22000000003"/>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7 - COMBUSTIBLES, LUBRICANTES, PRODUCTOS QUÍMICOS Y CONEXOS"/>
    <s v="N"/>
    <s v="00 - N/A"/>
    <s v="30 - FONDOS PROPIOS"/>
    <s v="(blank)"/>
    <s v="32 - SANTO DOMINGO"/>
    <n v="36261416"/>
    <n v="7978882.830000001"/>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9 - PRODUCTOS Y ÚTILES VARIOS"/>
    <s v="N"/>
    <s v="00 - N/A"/>
    <s v="30 - FONDOS PROPIOS"/>
    <s v="(blank)"/>
    <s v="32 - SANTO DOMINGO"/>
    <n v="55924707"/>
    <n v="22166119.290000003"/>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1 - REMUNERACIONES"/>
    <s v="N"/>
    <s v="00 - N/A"/>
    <s v="10 - FONDO GENERAL"/>
    <s v="(blank)"/>
    <s v="32 - SANTO DOMINGO"/>
    <n v="464874510"/>
    <n v="192167866.7599999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10 - FONDO GENERAL"/>
    <s v="(blank)"/>
    <s v="32 - SANTO DOMINGO"/>
    <n v="11712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30 - FONDOS PROPIOS"/>
    <s v="(blank)"/>
    <s v="32 - SANTO DOMINGO"/>
    <n v="60491270"/>
    <n v="20260969.05999999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5 - CONTRIBUCIONES A LA SEGURIDAD SOCIAL"/>
    <s v="N"/>
    <s v="00 - N/A"/>
    <s v="10 - FONDO GENERAL"/>
    <s v="(blank)"/>
    <s v="32 - SANTO DOMINGO"/>
    <n v="65769599"/>
    <n v="29502824.540000007"/>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1 - SERVICIOS BÁSICOS"/>
    <s v="N"/>
    <s v="00 - N/A"/>
    <s v="30 - FONDOS PROPIOS"/>
    <s v="(blank)"/>
    <s v="32 - SANTO DOMINGO"/>
    <n v="6735000"/>
    <n v="2484201.2999999998"/>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2 - PUBLICIDAD, IMPRESIÓN Y ENCUADERNACIÓN"/>
    <s v="N"/>
    <s v="00 - N/A"/>
    <s v="30 - FONDOS PROPIOS"/>
    <s v="(blank)"/>
    <s v="32 - SANTO DOMINGO"/>
    <n v="5665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4 - TRANSPORTE Y ALMACENAJE"/>
    <s v="N"/>
    <s v="00 - N/A"/>
    <s v="30 - FONDOS PROPIOS"/>
    <s v="(blank)"/>
    <s v="32 - SANTO DOMINGO"/>
    <n v="600000"/>
    <n v="27100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5 - ALQUILERES Y RENTAS"/>
    <s v="N"/>
    <s v="00 - N/A"/>
    <s v="30 - FONDOS PROPIOS"/>
    <s v="(blank)"/>
    <s v="32 - SANTO DOMINGO"/>
    <n v="3360000"/>
    <n v="911414.89000000013"/>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6 - SEGUROS"/>
    <s v="N"/>
    <s v="00 - N/A"/>
    <s v="30 - FONDOS PROPIOS"/>
    <s v="(blank)"/>
    <s v="32 - SANTO DOMINGO"/>
    <n v="250000"/>
    <n v="227959.82"/>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7 - SERVICIOS DE CONSERVACIÓN, REPARACIONES MENORES E INSTALACIONES TEMPORALES"/>
    <s v="N"/>
    <s v="00 - N/A"/>
    <s v="30 - FONDOS PROPIOS"/>
    <s v="(blank)"/>
    <s v="32 - SANTO DOMINGO"/>
    <n v="18079844"/>
    <n v="9350508.4999999981"/>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8 - OTROS SERVICIOS NO INCLUIDOS EN CONCEPTOS ANTERIORES"/>
    <s v="N"/>
    <s v="00 - N/A"/>
    <s v="30 - FONDOS PROPIOS"/>
    <s v="(blank)"/>
    <s v="32 - SANTO DOMINGO"/>
    <n v="6224734"/>
    <n v="2931979.3899999997"/>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9 - OTRAS CONTRATACIONES DE SERVICIOS"/>
    <s v="N"/>
    <s v="00 - N/A"/>
    <s v="30 - FONDOS PROPIOS"/>
    <s v="(blank)"/>
    <s v="32 - SANTO DOMINGO"/>
    <n v="50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1 - ALIMENTOS Y PRODUCTOS AGROFORESTALES"/>
    <s v="N"/>
    <s v="00 - N/A"/>
    <s v="30 - FONDOS PROPIOS"/>
    <s v="(blank)"/>
    <s v="32 - SANTO DOMINGO"/>
    <n v="18153424"/>
    <n v="8356566.0300000012"/>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2 - TEXTILES Y VESTUARIOS"/>
    <s v="N"/>
    <s v="00 - N/A"/>
    <s v="30 - FONDOS PROPIOS"/>
    <s v="(blank)"/>
    <s v="32 - SANTO DOMINGO"/>
    <n v="103792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3 - PAPEL, CARTÓN E IMPRESOS"/>
    <s v="N"/>
    <s v="00 - N/A"/>
    <s v="30 - FONDOS PROPIOS"/>
    <s v="(blank)"/>
    <s v="32 - SANTO DOMINGO"/>
    <n v="13121134"/>
    <n v="2885043.7199999997"/>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4 - PRODUCTOS FARMACÉUTICOS"/>
    <s v="N"/>
    <s v="00 - N/A"/>
    <s v="10 - FONDO GENERAL"/>
    <s v="(blank)"/>
    <s v="32 - SANTO DOMINGO"/>
    <n v="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4 - PRODUCTOS FARMACÉUTICOS"/>
    <s v="N"/>
    <s v="00 - N/A"/>
    <s v="30 - FONDOS PROPIOS"/>
    <s v="(blank)"/>
    <s v="32 - SANTO DOMINGO"/>
    <n v="170101917"/>
    <n v="14449454.340000002"/>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5 - CUERO, CAUCHO Y PLÁSTICO"/>
    <s v="N"/>
    <s v="00 - N/A"/>
    <s v="30 - FONDOS PROPIOS"/>
    <s v="(blank)"/>
    <s v="32 - SANTO DOMINGO"/>
    <n v="446992"/>
    <n v="312095.84000000003"/>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6 - PRODUCTOS DE MINERALES, METÁLICOS Y NO METÁLICOS"/>
    <s v="N"/>
    <s v="00 - N/A"/>
    <s v="30 - FONDOS PROPIOS"/>
    <s v="(blank)"/>
    <s v="32 - SANTO DOMINGO"/>
    <n v="639743"/>
    <n v="822218.9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7 - COMBUSTIBLES, LUBRICANTES, PRODUCTOS QUÍMICOS Y CONEXOS"/>
    <s v="N"/>
    <s v="00 - N/A"/>
    <s v="30 - FONDOS PROPIOS"/>
    <s v="(blank)"/>
    <s v="32 - SANTO DOMINGO"/>
    <n v="87438519"/>
    <n v="25187400.880000003"/>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9 - PRODUCTOS Y ÚTILES VARIOS"/>
    <s v="N"/>
    <s v="00 - N/A"/>
    <s v="30 - FONDOS PROPIOS"/>
    <s v="(blank)"/>
    <s v="32 - SANTO DOMINGO"/>
    <n v="193114931"/>
    <n v="29861326.40999999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1 - REMUNERACIONES"/>
    <s v="N"/>
    <s v="00 - N/A"/>
    <s v="10 - FONDO GENERAL"/>
    <s v="(blank)"/>
    <s v="99 - MULTIPROVINCIAL"/>
    <n v="348370024"/>
    <n v="137584625.10000002"/>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1 - REMUNERACIONES"/>
    <s v="N"/>
    <s v="00 - N/A"/>
    <s v="30 - FONDOS PROPIOS"/>
    <s v="(blank)"/>
    <s v="99 - MULTIPROVINCIAL"/>
    <n v="3821544"/>
    <n v="2418137.37"/>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2 - SOBRESUELDOS"/>
    <s v="N"/>
    <s v="00 - N/A"/>
    <s v="10 - FONDO GENERAL"/>
    <s v="(blank)"/>
    <s v="99 - MULTIPROVINCIAL"/>
    <n v="6376956"/>
    <n v="253909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2 - SOBRESUELDOS"/>
    <s v="N"/>
    <s v="00 - N/A"/>
    <s v="30 - FONDOS PROPIOS"/>
    <s v="(blank)"/>
    <s v="99 - MULTIPROVINCIAL"/>
    <n v="230000000"/>
    <n v="42267245.08000000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5 - CONTRIBUCIONES A LA SEGURIDAD SOCIAL"/>
    <s v="N"/>
    <s v="00 - N/A"/>
    <s v="10 - FONDO GENERAL"/>
    <s v="(blank)"/>
    <s v="99 - MULTIPROVINCIAL"/>
    <n v="49409828"/>
    <n v="20974971.510000002"/>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1 - SERVICIOS BÁSICOS"/>
    <s v="N"/>
    <s v="00 - N/A"/>
    <s v="30 - FONDOS PROPIOS"/>
    <s v="(blank)"/>
    <s v="99 - MULTIPROVINCIAL"/>
    <n v="10458941"/>
    <n v="8186359.37000000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2 - PUBLICIDAD, IMPRESIÓN Y ENCUADERNACIÓN"/>
    <s v="N"/>
    <s v="00 - N/A"/>
    <s v="30 - FONDOS PROPIOS"/>
    <s v="(blank)"/>
    <s v="99 - MULTIPROVINCIAL"/>
    <n v="20000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4 - TRANSPORTE Y ALMACENAJE"/>
    <s v="N"/>
    <s v="00 - N/A"/>
    <s v="30 - FONDOS PROPIOS"/>
    <s v="(blank)"/>
    <s v="99 - MULTIPROVINCIAL"/>
    <n v="0"/>
    <n v="14400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5 - ALQUILERES Y RENTAS"/>
    <s v="N"/>
    <s v="00 - N/A"/>
    <s v="30 - FONDOS PROPIOS"/>
    <s v="(blank)"/>
    <s v="99 - MULTIPROVINCIAL"/>
    <n v="6847448"/>
    <n v="1596024.15"/>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6 - SEGUROS"/>
    <s v="N"/>
    <s v="00 - N/A"/>
    <s v="30 - FONDOS PROPIOS"/>
    <s v="(blank)"/>
    <s v="99 - MULTIPROVINCIAL"/>
    <n v="15572455"/>
    <n v="3978399.4800000004"/>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7 - SERVICIOS DE CONSERVACIÓN, REPARACIONES MENORES E INSTALACIONES TEMPORALES"/>
    <s v="N"/>
    <s v="00 - N/A"/>
    <s v="10 - FONDO GENERAL"/>
    <s v="(blank)"/>
    <s v="99 - MULTIPROVINCIAL"/>
    <n v="0"/>
    <n v="66457.60000000000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7 - SERVICIOS DE CONSERVACIÓN, REPARACIONES MENORES E INSTALACIONES TEMPORALES"/>
    <s v="N"/>
    <s v="00 - N/A"/>
    <s v="30 - FONDOS PROPIOS"/>
    <s v="(blank)"/>
    <s v="99 - MULTIPROVINCIAL"/>
    <n v="14284781"/>
    <n v="6834531.669999999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8 - OTROS SERVICIOS NO INCLUIDOS EN CONCEPTOS ANTERIORES"/>
    <s v="N"/>
    <s v="00 - N/A"/>
    <s v="30 - FONDOS PROPIOS"/>
    <s v="(blank)"/>
    <s v="99 - MULTIPROVINCIAL"/>
    <n v="4840186"/>
    <n v="3414680.84"/>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9 - OTRAS CONTRATACIONES DE SERVICIOS"/>
    <s v="N"/>
    <s v="00 - N/A"/>
    <s v="30 - FONDOS PROPIOS"/>
    <s v="(blank)"/>
    <s v="99 - MULTIPROVINCIAL"/>
    <n v="2000000"/>
    <n v="5174616.3"/>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1 - ALIMENTOS Y PRODUCTOS AGROFORESTALES"/>
    <s v="N"/>
    <s v="00 - N/A"/>
    <s v="30 - FONDOS PROPIOS"/>
    <s v="(blank)"/>
    <s v="99 - MULTIPROVINCIAL"/>
    <n v="15000000"/>
    <n v="7623741.3200000003"/>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2 - TEXTILES Y VESTUARIOS"/>
    <s v="N"/>
    <s v="00 - N/A"/>
    <s v="30 - FONDOS PROPIOS"/>
    <s v="(blank)"/>
    <s v="99 - MULTIPROVINCIAL"/>
    <n v="900543"/>
    <n v="722260.8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3 - PAPEL, CARTÓN E IMPRESOS"/>
    <s v="N"/>
    <s v="00 - N/A"/>
    <s v="30 - FONDOS PROPIOS"/>
    <s v="(blank)"/>
    <s v="99 - MULTIPROVINCIAL"/>
    <n v="226119356"/>
    <n v="5966318.3100000005"/>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4 - PRODUCTOS FARMACÉUTICOS"/>
    <s v="N"/>
    <s v="00 - N/A"/>
    <s v="10 - FONDO GENERAL"/>
    <s v="(blank)"/>
    <s v="99 - MULTIPROVINCIAL"/>
    <n v="0"/>
    <n v="9791024.089999999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4 - PRODUCTOS FARMACÉUTICOS"/>
    <s v="N"/>
    <s v="00 - N/A"/>
    <s v="30 - FONDOS PROPIOS"/>
    <s v="(blank)"/>
    <s v="99 - MULTIPROVINCIAL"/>
    <n v="32130265"/>
    <n v="25567708.970000003"/>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5 - CUERO, CAUCHO Y PLÁSTICO"/>
    <s v="N"/>
    <s v="00 - N/A"/>
    <s v="30 - FONDOS PROPIOS"/>
    <s v="(blank)"/>
    <s v="99 - MULTIPROVINCIAL"/>
    <n v="2000000"/>
    <n v="476012"/>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6 - PRODUCTOS DE MINERALES, METÁLICOS Y NO METÁLICOS"/>
    <s v="N"/>
    <s v="00 - N/A"/>
    <s v="30 - FONDOS PROPIOS"/>
    <s v="(blank)"/>
    <s v="99 - MULTIPROVINCIAL"/>
    <n v="1076858"/>
    <n v="251520.5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7 - COMBUSTIBLES, LUBRICANTES, PRODUCTOS QUÍMICOS Y CONEXOS"/>
    <s v="N"/>
    <s v="00 - N/A"/>
    <s v="10 - FONDO GENERAL"/>
    <s v="(blank)"/>
    <s v="99 - MULTIPROVINCIAL"/>
    <n v="0"/>
    <n v="4743572.87"/>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7 - COMBUSTIBLES, LUBRICANTES, PRODUCTOS QUÍMICOS Y CONEXOS"/>
    <s v="N"/>
    <s v="00 - N/A"/>
    <s v="30 - FONDOS PROPIOS"/>
    <s v="(blank)"/>
    <s v="99 - MULTIPROVINCIAL"/>
    <n v="56484132"/>
    <n v="29273750.39000000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9 - PRODUCTOS Y ÚTILES VARIOS"/>
    <s v="N"/>
    <s v="00 - N/A"/>
    <s v="10 - FONDO GENERAL"/>
    <s v="(blank)"/>
    <s v="99 - MULTIPROVINCIAL"/>
    <n v="0"/>
    <n v="17882424.5"/>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9 - PRODUCTOS Y ÚTILES VARIOS"/>
    <s v="N"/>
    <s v="00 - N/A"/>
    <s v="30 - FONDOS PROPIOS"/>
    <s v="(blank)"/>
    <s v="99 - MULTIPROVINCIAL"/>
    <n v="34164500"/>
    <n v="79374052.140000015"/>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10 - FONDO GENERAL"/>
    <s v="(blank)"/>
    <s v="99 - MULTIPROVINCIAL"/>
    <n v="83110894"/>
    <n v="31458890.469999995"/>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30 - FONDOS PROPIOS"/>
    <s v="(blank)"/>
    <s v="99 - MULTIPROVINCIAL"/>
    <n v="3200000"/>
    <n v="735266.78"/>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10 - FONDO GENERAL"/>
    <s v="(blank)"/>
    <s v="99 - MULTIPROVINCIAL"/>
    <n v="1615040"/>
    <n v="35595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30 - FONDOS PROPIOS"/>
    <s v="(blank)"/>
    <s v="99 - MULTIPROVINCIAL"/>
    <n v="21900000"/>
    <n v="8517608.9800000004"/>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5 - CONTRIBUCIONES A LA SEGURIDAD SOCIAL"/>
    <s v="N"/>
    <s v="00 - N/A"/>
    <s v="10 - FONDO GENERAL"/>
    <s v="(blank)"/>
    <s v="99 - MULTIPROVINCIAL"/>
    <n v="12891384"/>
    <n v="4829645.910000001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1 - SERVICIOS BÁSICOS"/>
    <s v="N"/>
    <s v="00 - N/A"/>
    <s v="30 - FONDOS PROPIOS"/>
    <s v="(blank)"/>
    <s v="99 - MULTIPROVINCIAL"/>
    <n v="3498000"/>
    <n v="1621402.5099999998"/>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2 - PUBLICIDAD, IMPRESIÓN Y ENCUADERNACIÓN"/>
    <s v="N"/>
    <s v="00 - N/A"/>
    <s v="30 - FONDOS PROPIOS"/>
    <s v="(blank)"/>
    <s v="99 - MULTIPROVINCIAL"/>
    <n v="2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3 - VIÁTICOS"/>
    <s v="N"/>
    <s v="00 - N/A"/>
    <s v="30 - FONDOS PROPIOS"/>
    <s v="(blank)"/>
    <s v="99 - MULTIPROVINCIAL"/>
    <n v="15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4 - TRANSPORTE Y ALMACENAJE"/>
    <s v="N"/>
    <s v="00 - N/A"/>
    <s v="30 - FONDOS PROPIOS"/>
    <s v="(blank)"/>
    <s v="99 - MULTIPROVINCIAL"/>
    <n v="77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5 - ALQUILERES Y RENTAS"/>
    <s v="N"/>
    <s v="00 - N/A"/>
    <s v="30 - FONDOS PROPIOS"/>
    <s v="(blank)"/>
    <s v="99 - MULTIPROVINCIAL"/>
    <n v="8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6 - SEGUROS"/>
    <s v="N"/>
    <s v="00 - N/A"/>
    <s v="30 - FONDOS PROPIOS"/>
    <s v="(blank)"/>
    <s v="99 - MULTIPROVINCIAL"/>
    <n v="200000"/>
    <n v="109490.9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7 - SERVICIOS DE CONSERVACIÓN, REPARACIONES MENORES E INSTALACIONES TEMPORALES"/>
    <s v="N"/>
    <s v="00 - N/A"/>
    <s v="30 - FONDOS PROPIOS"/>
    <s v="(blank)"/>
    <s v="99 - MULTIPROVINCIAL"/>
    <n v="20229551"/>
    <n v="3643198.56"/>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8 - OTROS SERVICIOS NO INCLUIDOS EN CONCEPTOS ANTERIORES"/>
    <s v="N"/>
    <s v="00 - N/A"/>
    <s v="30 - FONDOS PROPIOS"/>
    <s v="(blank)"/>
    <s v="99 - MULTIPROVINCIAL"/>
    <n v="3095000"/>
    <n v="820833.5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9 - OTRAS CONTRATACIONES DE SERVICIOS"/>
    <s v="N"/>
    <s v="00 - N/A"/>
    <s v="30 - FONDOS PROPIOS"/>
    <s v="(blank)"/>
    <s v="99 - MULTIPROVINCIAL"/>
    <n v="2100000"/>
    <n v="1137248.600000000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1 - ALIMENTOS Y PRODUCTOS AGROFORESTALES"/>
    <s v="N"/>
    <s v="00 - N/A"/>
    <s v="30 - FONDOS PROPIOS"/>
    <s v="(blank)"/>
    <s v="99 - MULTIPROVINCIAL"/>
    <n v="430000"/>
    <n v="22098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2 - TEXTILES Y VESTUARIOS"/>
    <s v="N"/>
    <s v="00 - N/A"/>
    <s v="30 - FONDOS PROPIOS"/>
    <s v="(blank)"/>
    <s v="99 - MULTIPROVINCIAL"/>
    <n v="1000000"/>
    <n v="51153"/>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3 - PAPEL, CARTÓN E IMPRESOS"/>
    <s v="N"/>
    <s v="00 - N/A"/>
    <s v="30 - FONDOS PROPIOS"/>
    <s v="(blank)"/>
    <s v="99 - MULTIPROVINCIAL"/>
    <n v="5000000"/>
    <n v="1399609.7999999998"/>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4 - PRODUCTOS FARMACÉUTICOS"/>
    <s v="N"/>
    <s v="00 - N/A"/>
    <s v="30 - FONDOS PROPIOS"/>
    <s v="(blank)"/>
    <s v="99 - MULTIPROVINCIAL"/>
    <n v="1000000"/>
    <n v="541248"/>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5 - CUERO, CAUCHO Y PLÁSTICO"/>
    <s v="N"/>
    <s v="00 - N/A"/>
    <s v="30 - FONDOS PROPIOS"/>
    <s v="(blank)"/>
    <s v="99 - MULTIPROVINCIAL"/>
    <n v="8804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6 - PRODUCTOS DE MINERALES, METÁLICOS Y NO METÁLICOS"/>
    <s v="N"/>
    <s v="00 - N/A"/>
    <s v="30 - FONDOS PROPIOS"/>
    <s v="(blank)"/>
    <s v="99 - MULTIPROVINCIAL"/>
    <n v="1797691"/>
    <n v="737718.13"/>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7 - COMBUSTIBLES, LUBRICANTES, PRODUCTOS QUÍMICOS Y CONEXOS"/>
    <s v="N"/>
    <s v="00 - N/A"/>
    <s v="30 - FONDOS PROPIOS"/>
    <s v="(blank)"/>
    <s v="99 - MULTIPROVINCIAL"/>
    <n v="23596085"/>
    <n v="3880025.97"/>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9 - PRODUCTOS Y ÚTILES VARIOS"/>
    <s v="N"/>
    <s v="00 - N/A"/>
    <s v="30 - FONDOS PROPIOS"/>
    <s v="(blank)"/>
    <s v="99 - MULTIPROVINCIAL"/>
    <n v="29170066"/>
    <n v="14809807.28999999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10 - FONDO GENERAL"/>
    <s v="(blank)"/>
    <s v="99 - MULTIPROVINCIAL"/>
    <n v="207655509"/>
    <n v="79061270.459999993"/>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30 - FONDOS PROPIOS"/>
    <s v="(blank)"/>
    <s v="99 - MULTIPROVINCIAL"/>
    <n v="1500000"/>
    <n v="104781.4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2 - SOBRESUELDOS"/>
    <s v="N"/>
    <s v="00 - N/A"/>
    <s v="10 - FONDO GENERAL"/>
    <s v="(blank)"/>
    <s v="99 - MULTIPROVINCIAL"/>
    <n v="2625000"/>
    <n v="98000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2 - SOBRESUELDOS"/>
    <s v="N"/>
    <s v="00 - N/A"/>
    <s v="30 - FONDOS PROPIOS"/>
    <s v="(blank)"/>
    <s v="99 - MULTIPROVINCIAL"/>
    <n v="0"/>
    <n v="2147191"/>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5 - CONTRIBUCIONES A LA SEGURIDAD SOCIAL"/>
    <s v="N"/>
    <s v="00 - N/A"/>
    <s v="10 - FONDO GENERAL"/>
    <s v="(blank)"/>
    <s v="99 - MULTIPROVINCIAL"/>
    <n v="29252018"/>
    <n v="12166978.610000001"/>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1 - SERVICIOS BÁSICOS"/>
    <s v="N"/>
    <s v="00 - N/A"/>
    <s v="30 - FONDOS PROPIOS"/>
    <s v="(blank)"/>
    <s v="99 - MULTIPROVINCIAL"/>
    <n v="4300000"/>
    <n v="1480914.3399999999"/>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2 - PUBLICIDAD, IMPRESIÓN Y ENCUADERNACIÓN"/>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3 - VIÁTICO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10 - FONDO GENERAL"/>
    <s v="(blank)"/>
    <s v="99 - MULTIPROVINCIAL"/>
    <n v="500198"/>
    <n v="270721.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30 - FONDOS PROPIOS"/>
    <s v="(blank)"/>
    <s v="99 - MULTIPROVINCIAL"/>
    <n v="1000000"/>
    <n v="6200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5 - ALQUILERES Y RENTA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10 - FONDO GENERAL"/>
    <s v="(blank)"/>
    <s v="99 - MULTIPROVINCIAL"/>
    <n v="276150"/>
    <n v="2108444.46"/>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30 - FONDOS PROPIOS"/>
    <s v="(blank)"/>
    <s v="99 - MULTIPROVINCIAL"/>
    <n v="3000000"/>
    <n v="544484"/>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8 - OTROS SERVICIOS NO INCLUIDOS EN CONCEPTOS ANTERIORES"/>
    <s v="N"/>
    <s v="00 - N/A"/>
    <s v="30 - FONDOS PROPIOS"/>
    <s v="(blank)"/>
    <s v="99 - MULTIPROVINCIAL"/>
    <n v="3600000"/>
    <n v="1068943"/>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9 - OTRAS CONTRATACIONES DE SERVICIOS"/>
    <s v="N"/>
    <s v="00 - N/A"/>
    <s v="10 - FONDO GENERAL"/>
    <s v="(blank)"/>
    <s v="99 - MULTIPROVINCIAL"/>
    <n v="0"/>
    <n v="1678738.8"/>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9 - OTRAS CONTRATACIONES DE SERVICIOS"/>
    <s v="N"/>
    <s v="00 - N/A"/>
    <s v="30 - FONDOS PROPIOS"/>
    <s v="(blank)"/>
    <s v="99 - MULTIPROVINCIAL"/>
    <n v="1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10 - FONDO GENERAL"/>
    <s v="(blank)"/>
    <s v="99 - MULTIPROVINCIAL"/>
    <n v="5000000"/>
    <n v="2876362.74"/>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30 - FONDOS PROPIOS"/>
    <s v="(blank)"/>
    <s v="99 - MULTIPROVINCIAL"/>
    <n v="4500000"/>
    <n v="2507084.0099999998"/>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2 - TEXTILES Y VESTUARIO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3 - PAPEL, CARTÓN E IMPRESOS"/>
    <s v="N"/>
    <s v="00 - N/A"/>
    <s v="30 - FONDOS PROPIOS"/>
    <s v="(blank)"/>
    <s v="99 - MULTIPROVINCIAL"/>
    <n v="1350000"/>
    <n v="425209.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10 - FONDO GENERAL"/>
    <s v="(blank)"/>
    <s v="99 - MULTIPROVINCIAL"/>
    <n v="6500000"/>
    <n v="2596790.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30 - FONDOS PROPIOS"/>
    <s v="(blank)"/>
    <s v="99 - MULTIPROVINCIAL"/>
    <n v="10622203"/>
    <n v="107700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5 - CUERO, CAUCHO Y PLÁSTICO"/>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6 - PRODUCTOS DE MINERALES, METÁLICOS Y NO METÁLICOS"/>
    <s v="N"/>
    <s v="00 - N/A"/>
    <s v="30 - FONDOS PROPIOS"/>
    <s v="(blank)"/>
    <s v="99 - MULTIPROVINCIAL"/>
    <n v="0"/>
    <n v="27582.7"/>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10 - FONDO GENERAL"/>
    <s v="(blank)"/>
    <s v="99 - MULTIPROVINCIAL"/>
    <n v="8500000"/>
    <n v="10827778.139999999"/>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30 - FONDOS PROPIOS"/>
    <s v="(blank)"/>
    <s v="99 - MULTIPROVINCIAL"/>
    <n v="4200000"/>
    <n v="120633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10 - FONDO GENERAL"/>
    <s v="(blank)"/>
    <s v="99 - MULTIPROVINCIAL"/>
    <n v="7054575"/>
    <n v="3236384.11"/>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30 - FONDOS PROPIOS"/>
    <s v="(blank)"/>
    <s v="99 - MULTIPROVINCIAL"/>
    <n v="11292599"/>
    <n v="2280781.09"/>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1 - REMUNERACIONES"/>
    <s v="N"/>
    <s v="00 - N/A"/>
    <s v="10 - FONDO GENERAL"/>
    <s v="(blank)"/>
    <s v="99 - MULTIPROVINCIAL"/>
    <n v="615764425"/>
    <n v="214142041.73999998"/>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2 - SOBRESUELDOS"/>
    <s v="N"/>
    <s v="00 - N/A"/>
    <s v="10 - FONDO GENERAL"/>
    <s v="(blank)"/>
    <s v="99 - MULTIPROVINCIAL"/>
    <n v="21676920"/>
    <n v="7557030.1200000001"/>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5 - CONTRIBUCIONES A LA SEGURIDAD SOCIAL"/>
    <s v="N"/>
    <s v="00 - N/A"/>
    <s v="10 - FONDO GENERAL"/>
    <s v="(blank)"/>
    <s v="99 - MULTIPROVINCIAL"/>
    <n v="93000000"/>
    <n v="32878448.559999991"/>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1 - SERVICIOS BÁSICOS"/>
    <s v="N"/>
    <s v="00 - N/A"/>
    <s v="10 - FONDO GENERAL"/>
    <s v="(blank)"/>
    <s v="99 - MULTIPROVINCIAL"/>
    <n v="1962926"/>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2 - PUBLICIDAD, IMPRESIÓN Y ENCUADERNACIÓN"/>
    <s v="N"/>
    <s v="00 - N/A"/>
    <s v="10 - FONDO GENERAL"/>
    <s v="(blank)"/>
    <s v="99 - MULTIPROVINCIAL"/>
    <n v="378722"/>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6 - SEGUROS"/>
    <s v="N"/>
    <s v="00 - N/A"/>
    <s v="10 - FONDO GENERAL"/>
    <s v="(blank)"/>
    <s v="99 - MULTIPROVINCIAL"/>
    <n v="149163"/>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7 - SERVICIOS DE CONSERVACIÓN, REPARACIONES MENORES E INSTALACIONES TEMPORALES"/>
    <s v="N"/>
    <s v="00 - N/A"/>
    <s v="10 - FONDO GENERAL"/>
    <s v="(blank)"/>
    <s v="99 - MULTIPROVINCIAL"/>
    <n v="76231127"/>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8 - OTROS SERVICIOS NO INCLUIDOS EN CONCEPTOS ANTERIORES"/>
    <s v="N"/>
    <s v="00 - N/A"/>
    <s v="10 - FONDO GENERAL"/>
    <s v="(blank)"/>
    <s v="99 - MULTIPROVINCIAL"/>
    <n v="1613757"/>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2 - TEXTILES Y VESTUARIOS"/>
    <s v="N"/>
    <s v="00 - N/A"/>
    <s v="10 - FONDO GENERAL"/>
    <s v="(blank)"/>
    <s v="99 - MULTIPROVINCIAL"/>
    <n v="618706"/>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3 - PAPEL, CARTÓN E IMPRESOS"/>
    <s v="N"/>
    <s v="00 - N/A"/>
    <s v="10 - FONDO GENERAL"/>
    <s v="(blank)"/>
    <s v="99 - MULTIPROVINCIAL"/>
    <n v="807032"/>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5 - CUERO, CAUCHO Y PLÁSTICO"/>
    <s v="N"/>
    <s v="00 - N/A"/>
    <s v="10 - FONDO GENERAL"/>
    <s v="(blank)"/>
    <s v="99 - MULTIPROVINCIAL"/>
    <n v="612158"/>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6 - PRODUCTOS DE MINERALES, METÁLICOS Y NO METÁLICOS"/>
    <s v="N"/>
    <s v="00 - N/A"/>
    <s v="10 - FONDO GENERAL"/>
    <s v="(blank)"/>
    <s v="99 - MULTIPROVINCIAL"/>
    <n v="1563690"/>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7 - COMBUSTIBLES, LUBRICANTES, PRODUCTOS QUÍMICOS Y CONEXOS"/>
    <s v="N"/>
    <s v="00 - N/A"/>
    <s v="10 - FONDO GENERAL"/>
    <s v="(blank)"/>
    <s v="99 - MULTIPROVINCIAL"/>
    <n v="8686281"/>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9 - PRODUCTOS Y ÚTILES VARIOS"/>
    <s v="N"/>
    <s v="00 - N/A"/>
    <s v="10 - FONDO GENERAL"/>
    <s v="(blank)"/>
    <s v="99 - MULTIPROVINCIAL"/>
    <n v="1756388"/>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100000000"/>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3 - PAPEL, CARTÓN E IMPRESOS"/>
    <s v="N"/>
    <s v="00 - N/A"/>
    <s v="10 - FONDO GENERAL"/>
    <s v="(blank)"/>
    <s v="99 - MULTIPROVINCIAL"/>
    <n v="697408"/>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5 - CUERO, CAUCHO Y PLÁSTICO"/>
    <s v="N"/>
    <s v="00 - N/A"/>
    <s v="10 - FONDO GENERAL"/>
    <s v="(blank)"/>
    <s v="99 - MULTIPROVINCIAL"/>
    <n v="2448635"/>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6 - PRODUCTOS DE MINERALES, METÁLICOS Y NO METÁLICOS"/>
    <s v="N"/>
    <s v="00 - N/A"/>
    <s v="10 - FONDO GENERAL"/>
    <s v="(blank)"/>
    <s v="99 - MULTIPROVINCIAL"/>
    <n v="4632253"/>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10199220"/>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9 - PRODUCTOS Y ÚTILES VARIOS"/>
    <s v="N"/>
    <s v="00 - N/A"/>
    <s v="10 - FONDO GENERAL"/>
    <s v="(blank)"/>
    <s v="99 - MULTIPROVINCIAL"/>
    <n v="1505159"/>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2 - CONTRATACIÓN DE SERVICIOS"/>
    <s v="2.2.2 - PUBLICIDAD, IMPRESIÓN Y ENCUADERNACIÓN"/>
    <s v="N"/>
    <s v="00 - N/A"/>
    <s v="10 - FONDO GENERAL"/>
    <s v="(blank)"/>
    <s v="32 - SANTO DOMINGO"/>
    <n v="0"/>
    <n v="510691.95999999996"/>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2 - CONTRATACIÓN DE SERVICIOS"/>
    <s v="2.2.8 - OTROS SERVICIOS NO INCLUIDOS EN CONCEPTOS ANTERIORES"/>
    <s v="N"/>
    <s v="00 - N/A"/>
    <s v="10 - FONDO GENERAL"/>
    <s v="(blank)"/>
    <s v="32 - SANTO DOMINGO"/>
    <n v="1025077"/>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2 - TEXTILES Y VESTUARIOS"/>
    <s v="N"/>
    <s v="00 - N/A"/>
    <s v="10 - FONDO GENERAL"/>
    <s v="(blank)"/>
    <s v="32 - SANTO DOMINGO"/>
    <n v="813750"/>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7 - COMBUSTIBLES, LUBRICANTES, PRODUCTOS QUÍMICOS Y CONEXOS"/>
    <s v="N"/>
    <s v="00 - N/A"/>
    <s v="10 - FONDO GENERAL"/>
    <s v="(blank)"/>
    <s v="32 - SANTO DOMINGO"/>
    <n v="1004220"/>
    <n v="121880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9 - PRODUCTOS Y ÚTILES VARIOS"/>
    <s v="N"/>
    <s v="00 - N/A"/>
    <s v="10 - FONDO GENERAL"/>
    <s v="(blank)"/>
    <s v="32 - SANTO DOMINGO"/>
    <n v="348745"/>
    <n v="478037.79000000004"/>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1 - REMUNERACIONES"/>
    <s v="N"/>
    <s v="00 - N/A"/>
    <s v="10 - FONDO GENERAL"/>
    <s v="(blank)"/>
    <s v="32 - SANTO DOMINGO"/>
    <n v="872160754"/>
    <n v="273161442.33999997"/>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2 - SOBRESUELDOS"/>
    <s v="N"/>
    <s v="00 - N/A"/>
    <s v="10 - FONDO GENERAL"/>
    <s v="(blank)"/>
    <s v="32 - SANTO DOMINGO"/>
    <n v="85002455"/>
    <n v="16786971.59"/>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2 - SOBRESUELDOS"/>
    <s v="N"/>
    <s v="00 - N/A"/>
    <s v="30 - FONDOS PROPIOS"/>
    <s v="(blank)"/>
    <s v="32 - SANTO DOMINGO"/>
    <n v="9283645"/>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5 - CONTRIBUCIONES A LA SEGURIDAD SOCIAL"/>
    <s v="N"/>
    <s v="00 - N/A"/>
    <s v="10 - FONDO GENERAL"/>
    <s v="(blank)"/>
    <s v="32 - SANTO DOMINGO"/>
    <n v="101623893"/>
    <n v="41799028.279999994"/>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1 - SERVICIOS BÁSICOS"/>
    <s v="N"/>
    <s v="00 - N/A"/>
    <s v="30 - FONDOS PROPIOS"/>
    <s v="(blank)"/>
    <s v="32 - SANTO DOMINGO"/>
    <n v="30504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4 - TRANSPORTE Y ALMACENAJE"/>
    <s v="N"/>
    <s v="00 - N/A"/>
    <s v="30 - FONDOS PROPIOS"/>
    <s v="(blank)"/>
    <s v="32 - SANTO DOMINGO"/>
    <n v="40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5 - ALQUILERES Y RENTAS"/>
    <s v="N"/>
    <s v="00 - N/A"/>
    <s v="10 - FONDO GENERAL"/>
    <s v="(blank)"/>
    <s v="32 - SANTO DOMINGO"/>
    <n v="0"/>
    <n v="15000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5 - ALQUILERES Y RENTAS"/>
    <s v="N"/>
    <s v="00 - N/A"/>
    <s v="30 - FONDOS PROPIOS"/>
    <s v="(blank)"/>
    <s v="32 - SANTO DOMINGO"/>
    <n v="3864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10 - FONDO GENERAL"/>
    <s v="(blank)"/>
    <s v="32 - SANTO DOMINGO"/>
    <n v="6145160"/>
    <n v="1697461.79"/>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30 - FONDOS PROPIOS"/>
    <s v="(blank)"/>
    <s v="32 - SANTO DOMINGO"/>
    <n v="282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10 - FONDO GENERAL"/>
    <s v="(blank)"/>
    <s v="32 - SANTO DOMINGO"/>
    <n v="520243"/>
    <n v="90270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30 - FONDOS PROPIOS"/>
    <s v="(blank)"/>
    <s v="32 - SANTO DOMINGO"/>
    <n v="22964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9 - OTRAS CONTRATACIONES DE SERVICIOS"/>
    <s v="N"/>
    <s v="00 - N/A"/>
    <s v="30 - FONDOS PROPIOS"/>
    <s v="(blank)"/>
    <s v="32 - SANTO DOMINGO"/>
    <n v="15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1 - ALIMENTOS Y PRODUCTOS AGROFORESTALES"/>
    <s v="N"/>
    <s v="00 - N/A"/>
    <s v="30 - FONDOS PROPIOS"/>
    <s v="(blank)"/>
    <s v="32 - SANTO DOMINGO"/>
    <n v="456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2 - TEXTILES Y VESTUARIOS"/>
    <s v="N"/>
    <s v="00 - N/A"/>
    <s v="30 - FONDOS PROPIOS"/>
    <s v="(blank)"/>
    <s v="32 - SANTO DOMINGO"/>
    <n v="674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3 - PAPEL, CARTÓN E IMPRESOS"/>
    <s v="N"/>
    <s v="00 - N/A"/>
    <s v="30 - FONDOS PROPIOS"/>
    <s v="(blank)"/>
    <s v="32 - SANTO DOMINGO"/>
    <n v="3845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4 - PRODUCTOS FARMACÉUTICOS"/>
    <s v="N"/>
    <s v="00 - N/A"/>
    <s v="30 - FONDOS PROPIOS"/>
    <s v="(blank)"/>
    <s v="32 - SANTO DOMINGO"/>
    <n v="1997002"/>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7 - COMBUSTIBLES, LUBRICANTES, PRODUCTOS QUÍMICOS Y CONEXOS"/>
    <s v="N"/>
    <s v="00 - N/A"/>
    <s v="30 - FONDOS PROPIOS"/>
    <s v="(blank)"/>
    <s v="32 - SANTO DOMINGO"/>
    <n v="364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9 - PRODUCTOS Y ÚTILES VARIOS"/>
    <s v="N"/>
    <s v="00 - N/A"/>
    <s v="30 - FONDOS PROPIOS"/>
    <s v="(blank)"/>
    <s v="32 - SANTO DOMINGO"/>
    <n v="132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1 - REMUNERACIONES Y CONTRIBUCIONES"/>
    <s v="2.1.1 - REMUNERACIONES"/>
    <s v="N"/>
    <s v="00 - N/A"/>
    <s v="10 - FONDO GENERAL"/>
    <s v="(blank)"/>
    <s v="32 - SANTO DOMINGO"/>
    <n v="0"/>
    <n v="462102.51"/>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2 - CONTRATACIÓN DE SERVICIOS"/>
    <s v="2.2.1 - SERVICIOS BÁSICOS"/>
    <s v="N"/>
    <s v="00 - N/A"/>
    <s v="10 - FONDO GENERAL"/>
    <s v="(blank)"/>
    <s v="32 - SANTO DOMINGO"/>
    <n v="0"/>
    <n v="2141094.2999999998"/>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32 - SANTO DOMINGO"/>
    <n v="1500000"/>
    <n v="12037783.609999999"/>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2 - CONTRATACIÓN DE SERVICIOS"/>
    <s v="2.2.9 - OTRAS CONTRATACIONES DE SERVICIOS"/>
    <s v="N"/>
    <s v="00 - N/A"/>
    <s v="10 - FONDO GENERAL"/>
    <s v="(blank)"/>
    <s v="32 - SANTO DOMINGO"/>
    <n v="0"/>
    <n v="3423745.04"/>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1 - ALIMENTOS Y PRODUCTOS AGROFORESTALES"/>
    <s v="N"/>
    <s v="00 - N/A"/>
    <s v="10 - FONDO GENERAL"/>
    <s v="(blank)"/>
    <s v="32 - SANTO DOMINGO"/>
    <n v="0"/>
    <n v="7952369.9400000004"/>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2 - TEXTILES Y VESTUARIOS"/>
    <s v="N"/>
    <s v="00 - N/A"/>
    <s v="10 - FONDO GENERAL"/>
    <s v="(blank)"/>
    <s v="32 - SANTO DOMINGO"/>
    <n v="6418000"/>
    <n v="2515696.77"/>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3 - PAPEL, CARTÓN E IMPRESOS"/>
    <s v="N"/>
    <s v="00 - N/A"/>
    <s v="10 - FONDO GENERAL"/>
    <s v="(blank)"/>
    <s v="32 - SANTO DOMINGO"/>
    <n v="0"/>
    <n v="4164395.94"/>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4 - PRODUCTOS FARMACÉUTICOS"/>
    <s v="N"/>
    <s v="00 - N/A"/>
    <s v="10 - FONDO GENERAL"/>
    <s v="(blank)"/>
    <s v="32 - SANTO DOMINGO"/>
    <n v="38732735"/>
    <n v="19845086.899999999"/>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5 - CUERO, CAUCHO Y PLÁSTICO"/>
    <s v="N"/>
    <s v="00 - N/A"/>
    <s v="10 - FONDO GENERAL"/>
    <s v="(blank)"/>
    <s v="32 - SANTO DOMINGO"/>
    <n v="0"/>
    <n v="1358949.38"/>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6 - PRODUCTOS DE MINERALES, METÁLICOS Y NO METÁLICOS"/>
    <s v="N"/>
    <s v="00 - N/A"/>
    <s v="10 - FONDO GENERAL"/>
    <s v="(blank)"/>
    <s v="32 - SANTO DOMINGO"/>
    <n v="0"/>
    <n v="679251.57"/>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7 - COMBUSTIBLES, LUBRICANTES, PRODUCTOS QUÍMICOS Y CONEXOS"/>
    <s v="N"/>
    <s v="00 - N/A"/>
    <s v="10 - FONDO GENERAL"/>
    <s v="(blank)"/>
    <s v="32 - SANTO DOMINGO"/>
    <n v="48634225"/>
    <n v="15143245.610000001"/>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9 - PRODUCTOS Y ÚTILES VARIOS"/>
    <s v="N"/>
    <s v="00 - N/A"/>
    <s v="10 - FONDO GENERAL"/>
    <s v="(blank)"/>
    <s v="32 - SANTO DOMINGO"/>
    <n v="45983939"/>
    <n v="34805454.280000001"/>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2 - CONTRATACIÓN DE SERVICIOS"/>
    <s v="2.2.7 - SERVICIOS DE CONSERVACIÓN, REPARACIONES MENORES E INSTALACIONES TEMPORALES"/>
    <s v="N"/>
    <s v="00 - N/A"/>
    <s v="10 - FONDO GENERAL"/>
    <s v="(blank)"/>
    <s v="01 - DISTRITO NACIONAL"/>
    <n v="2744210"/>
    <n v="14986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2 - TEXTILES Y VESTUARIOS"/>
    <s v="N"/>
    <s v="00 - N/A"/>
    <s v="10 - FONDO GENERAL"/>
    <s v="(blank)"/>
    <s v="01 - DISTRITO NACIONAL"/>
    <n v="4000000"/>
    <n v="815084.02"/>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5 - CUERO, CAUCHO Y PLÁSTICO"/>
    <s v="N"/>
    <s v="00 - N/A"/>
    <s v="10 - FONDO GENERAL"/>
    <s v="(blank)"/>
    <s v="01 - DISTRITO NACIONAL"/>
    <n v="0"/>
    <n v="132337"/>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6 - PRODUCTOS DE MINERALES, METÁLICOS Y NO METÁLICOS"/>
    <s v="N"/>
    <s v="00 - N/A"/>
    <s v="10 - FONDO GENERAL"/>
    <s v="(blank)"/>
    <s v="01 - DISTRITO NACIONAL"/>
    <n v="0"/>
    <n v="171287.89"/>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9 - PRODUCTOS Y ÚTILES VARIOS"/>
    <s v="N"/>
    <s v="00 - N/A"/>
    <s v="10 - FONDO GENERAL"/>
    <s v="(blank)"/>
    <s v="01 - DISTRITO NACIONAL"/>
    <n v="33242"/>
    <n v="471075.01"/>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1 - REMUNERACIONES"/>
    <s v="N"/>
    <s v="00 - N/A"/>
    <s v="10 - FONDO GENERAL"/>
    <s v="(blank)"/>
    <s v="01 - DISTRITO NACIONAL"/>
    <n v="635556867"/>
    <n v="304335022.44999999"/>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2 - SOBRESUELDOS"/>
    <s v="N"/>
    <s v="00 - N/A"/>
    <s v="10 - FONDO GENERAL"/>
    <s v="(blank)"/>
    <s v="01 - DISTRITO NACIONAL"/>
    <n v="53360056"/>
    <n v="28435502.119999997"/>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5 - CONTRIBUCIONES A LA SEGURIDAD SOCIAL"/>
    <s v="N"/>
    <s v="00 - N/A"/>
    <s v="10 - FONDO GENERAL"/>
    <s v="(blank)"/>
    <s v="01 - DISTRITO NACIONAL"/>
    <n v="89671126"/>
    <n v="46829776.139999993"/>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2 - CONTRATACIÓN DE SERVICIOS"/>
    <s v="2.2.1 - SERVICIOS BÁSICOS"/>
    <s v="N"/>
    <s v="00 - N/A"/>
    <s v="10 - FONDO GENERAL"/>
    <s v="(blank)"/>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2 - CONTRATACIÓN DE SERVICIOS"/>
    <s v="2.2.2 - PUBLICIDAD, IMPRESIÓN Y ENCUADERNACIÓN"/>
    <s v="N"/>
    <s v="00 - N/A"/>
    <s v="10 - FONDO GENERAL"/>
    <s v="(blank)"/>
    <s v="01 - DISTRITO NACIONAL"/>
    <n v="0"/>
    <n v="813551"/>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01 - DISTRITO NACIONAL"/>
    <n v="0"/>
    <n v="1558129.79"/>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1 - ALIMENTOS Y PRODUCTOS AGROFORESTALES"/>
    <s v="N"/>
    <s v="00 - N/A"/>
    <s v="10 - FONDO GENERAL"/>
    <s v="(blank)"/>
    <s v="01 - DISTRITO NACIONAL"/>
    <n v="8125432"/>
    <n v="8986863.5999999996"/>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1 - ALIMENTOS Y PRODUCTOS AGROFORESTALES"/>
    <s v="N"/>
    <s v="00 - N/A"/>
    <s v="60 - CREDITO EXTERNO"/>
    <s v="(blank)"/>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2 - TEXTILES Y VESTUARIOS"/>
    <s v="N"/>
    <s v="00 - N/A"/>
    <s v="10 - FONDO GENERAL"/>
    <s v="(blank)"/>
    <s v="01 - DISTRITO NACIONAL"/>
    <n v="67176"/>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3 - PAPEL, CARTÓN E IMPRESOS"/>
    <s v="N"/>
    <s v="00 - N/A"/>
    <s v="10 - FONDO GENERAL"/>
    <s v="(blank)"/>
    <s v="01 - DISTRITO NACIONAL"/>
    <n v="805400"/>
    <n v="498691.6"/>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4 - PRODUCTOS FARMACÉUTICOS"/>
    <s v="N"/>
    <s v="00 - N/A"/>
    <s v="10 - FONDO GENERAL"/>
    <s v="(blank)"/>
    <s v="01 - DISTRITO NACIONAL"/>
    <n v="11103700"/>
    <n v="9445208.3999999985"/>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5 - CUERO, CAUCHO Y PLÁSTICO"/>
    <s v="N"/>
    <s v="00 - N/A"/>
    <s v="10 - FONDO GENERAL"/>
    <s v="(blank)"/>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6 - PRODUCTOS DE MINERALES, METÁLICOS Y NO METÁLICOS"/>
    <s v="N"/>
    <s v="00 - N/A"/>
    <s v="10 - FONDO GENERAL"/>
    <s v="(blank)"/>
    <s v="01 - DISTRITO NACIONAL"/>
    <n v="0"/>
    <n v="295935.15000000002"/>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01 - DISTRITO NACIONAL"/>
    <n v="17987948"/>
    <n v="9759882.8200000003"/>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9 - PRODUCTOS Y ÚTILES VARIOS"/>
    <s v="N"/>
    <s v="00 - N/A"/>
    <s v="10 - FONDO GENERAL"/>
    <s v="(blank)"/>
    <s v="01 - DISTRITO NACIONAL"/>
    <n v="3012798"/>
    <n v="5652455.5600000005"/>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9 - PRODUCTOS Y ÚTILES VARIOS"/>
    <s v="N"/>
    <s v="00 - N/A"/>
    <s v="60 - CREDITO EXTERNO"/>
    <s v="(blank)"/>
    <s v="01 - DISTRITO NACION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2 - PUBLICIDAD, IMPRESIÓN Y ENCUADERNACIÓN"/>
    <s v="N"/>
    <s v="00 - N/A"/>
    <s v="10 - FONDO GENERAL"/>
    <s v="(blank)"/>
    <s v="99 - MULTIPROVINCIAL"/>
    <n v="420980"/>
    <n v="68941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3 - VIÁTICOS"/>
    <s v="N"/>
    <s v="00 - N/A"/>
    <s v="10 - FONDO GENERAL"/>
    <s v="(blank)"/>
    <s v="99 - MULTIPROVINCIAL"/>
    <n v="0"/>
    <n v="133517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4 - TRANSPORTE Y ALMACENAJE"/>
    <s v="N"/>
    <s v="00 - N/A"/>
    <s v="10 - FONDO GENERAL"/>
    <s v="(blank)"/>
    <s v="99 - MULTIPROVINCIAL"/>
    <n v="5000"/>
    <n v="3798381.33"/>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5 - ALQUILERES Y RENTAS"/>
    <s v="N"/>
    <s v="00 - N/A"/>
    <s v="10 - FONDO GENERAL"/>
    <s v="(blank)"/>
    <s v="99 - MULTIPROVINCIAL"/>
    <n v="16068080"/>
    <n v="5814030.3200000003"/>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6 - SEGUROS"/>
    <s v="N"/>
    <s v="00 - N/A"/>
    <s v="10 - FONDO GENERAL"/>
    <s v="(blank)"/>
    <s v="99 - MULTIPROVINCIAL"/>
    <n v="197000000"/>
    <n v="12830.22"/>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6 - SEGUROS"/>
    <s v="N"/>
    <s v="00 - N/A"/>
    <s v="60 - CREDITO EXTERNO"/>
    <s v="(blank)"/>
    <s v="99 - MULTIPROVINCIAL"/>
    <n v="0"/>
    <n v="15010941.3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168356378"/>
    <n v="110526525.09"/>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8 - OTROS SERVICIOS NO INCLUIDOS EN CONCEPTOS ANTERIORES"/>
    <s v="N"/>
    <s v="00 - N/A"/>
    <s v="10 - FONDO GENERAL"/>
    <s v="(blank)"/>
    <s v="99 - MULTIPROVINCIAL"/>
    <n v="7750000"/>
    <n v="53976760.020000003"/>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9 - OTRAS CONTRATACIONES DE SERVICIOS"/>
    <s v="N"/>
    <s v="00 - N/A"/>
    <s v="10 - FONDO GENERAL"/>
    <s v="(blank)"/>
    <s v="99 - MULTIPROVINCIAL"/>
    <n v="820210749"/>
    <n v="524527746.4500000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1 - ALIMENTOS Y PRODUCTOS AGROFORESTALES"/>
    <s v="N"/>
    <s v="00 - N/A"/>
    <s v="10 - FONDO GENERAL"/>
    <s v="(blank)"/>
    <s v="99 - MULTIPROVINCIAL"/>
    <n v="710000"/>
    <n v="48822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2 - TEXTILES Y VESTUARIOS"/>
    <s v="N"/>
    <s v="00 - N/A"/>
    <s v="10 - FONDO GENERAL"/>
    <s v="(blank)"/>
    <s v="99 - MULTIPROVINCIAL"/>
    <n v="40000000"/>
    <n v="23713846.399999999"/>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3 - PAPEL, CARTÓN E IMPRESOS"/>
    <s v="N"/>
    <s v="00 - N/A"/>
    <s v="10 - FONDO GENERAL"/>
    <s v="(blank)"/>
    <s v="99 - MULTIPROVINCIAL"/>
    <n v="2000000"/>
    <n v="295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3 - PAPEL, CARTÓN E IMPRESOS"/>
    <s v="N"/>
    <s v="00 - N/A"/>
    <s v="60 - CREDITO EXTERNO"/>
    <s v="(blank)"/>
    <s v="99 - MULTIPROVINCIAL"/>
    <n v="0"/>
    <n v="4356968.28"/>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4 - PRODUCTOS FARMACÉUTICOS"/>
    <s v="N"/>
    <s v="00 - N/A"/>
    <s v="10 - FONDO GENERAL"/>
    <s v="(blank)"/>
    <s v="99 - MULTIPROVINCIAL"/>
    <n v="3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4 - PRODUCTOS FARMACÉUTICOS"/>
    <s v="N"/>
    <s v="00 - N/A"/>
    <s v="60 - CREDITO EXTERNO"/>
    <s v="(blank)"/>
    <s v="99 - MULTIPROVINCIAL"/>
    <n v="0"/>
    <n v="3358232.86"/>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5 - CUERO, CAUCHO Y PLÁSTICO"/>
    <s v="N"/>
    <s v="00 - N/A"/>
    <s v="10 - FONDO GENERAL"/>
    <s v="(blank)"/>
    <s v="99 - MULTIPROVINCIAL"/>
    <n v="10806047"/>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6 - PRODUCTOS DE MINERALES, METÁLICOS Y NO METÁLICOS"/>
    <s v="N"/>
    <s v="00 - N/A"/>
    <s v="10 - FONDO GENERAL"/>
    <s v="(blank)"/>
    <s v="99 - MULTIPROVINCIAL"/>
    <n v="65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6 - PRODUCTOS DE MINERALES, METÁLICOS Y NO METÁLICOS"/>
    <s v="N"/>
    <s v="00 - N/A"/>
    <s v="60 - CREDITO EXTERNO"/>
    <s v="(blank)"/>
    <s v="99 - MULTIPROVINCIAL"/>
    <n v="0"/>
    <n v="9763907.6400000006"/>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7 - COMBUSTIBLES, LUBRICANTES, PRODUCTOS QUÍMICOS Y CONEXOS"/>
    <s v="N"/>
    <s v="00 - N/A"/>
    <s v="10 - FONDO GENERAL"/>
    <s v="(blank)"/>
    <s v="99 - MULTIPROVINCIAL"/>
    <n v="141337772"/>
    <n v="76872447.37999999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7 - COMBUSTIBLES, LUBRICANTES, PRODUCTOS QUÍMICOS Y CONEXOS"/>
    <s v="N"/>
    <s v="00 - N/A"/>
    <s v="60 - CREDITO EXTERNO"/>
    <s v="(blank)"/>
    <s v="99 - MULTIPROVINCIAL"/>
    <n v="0"/>
    <n v="1861611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9 - PRODUCTOS Y ÚTILES VARIOS"/>
    <s v="N"/>
    <s v="00 - N/A"/>
    <s v="10 - FONDO GENERAL"/>
    <s v="(blank)"/>
    <s v="99 - MULTIPROVINCIAL"/>
    <n v="39248973"/>
    <n v="38437070.969999999"/>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9 - PRODUCTOS Y ÚTILES VARIOS"/>
    <s v="N"/>
    <s v="00 - N/A"/>
    <s v="60 - CREDITO EXTERNO"/>
    <s v="(blank)"/>
    <s v="99 - MULTIPROVINCIAL"/>
    <n v="0"/>
    <n v="110962132.34000002"/>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1 - REMUNERACIONES"/>
    <s v="N"/>
    <s v="00 - N/A"/>
    <s v="10 - FONDO GENERAL"/>
    <s v="(blank)"/>
    <s v="99 - MULTIPROVINCIAL"/>
    <n v="3853917853"/>
    <n v="1839119053.3700004"/>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2 - SOBRESUELDOS"/>
    <s v="N"/>
    <s v="00 - N/A"/>
    <s v="10 - FONDO GENERAL"/>
    <s v="(blank)"/>
    <s v="99 - MULTIPROVINCIAL"/>
    <n v="625539822"/>
    <n v="152717635.6500000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5 - CONTRIBUCIONES A LA SEGURIDAD SOCIAL"/>
    <s v="N"/>
    <s v="00 - N/A"/>
    <s v="10 - FONDO GENERAL"/>
    <s v="(blank)"/>
    <s v="99 - MULTIPROVINCIAL"/>
    <n v="541256659"/>
    <n v="282269572.37"/>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1 - SERVICIOS BÁSICOS"/>
    <s v="N"/>
    <s v="00 - N/A"/>
    <s v="10 - FONDO GENERAL"/>
    <s v="(blank)"/>
    <s v="99 - MULTIPROVINCIAL"/>
    <n v="18810011"/>
    <n v="8618316.6800000016"/>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2 - PUBLICIDAD, IMPRESIÓN Y ENCUADERNACIÓN"/>
    <s v="N"/>
    <s v="00 - N/A"/>
    <s v="10 - FONDO GENERAL"/>
    <s v="(blank)"/>
    <s v="99 - MULTIPROVINCIAL"/>
    <n v="3162000"/>
    <n v="2035.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3 - VIÁTICOS"/>
    <s v="N"/>
    <s v="00 - N/A"/>
    <s v="10 - FONDO GENERAL"/>
    <s v="(blank)"/>
    <s v="99 - MULTIPROVINCIAL"/>
    <n v="665355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5 - ALQUILERES Y RENTAS"/>
    <s v="N"/>
    <s v="00 - N/A"/>
    <s v="10 - FONDO GENERAL"/>
    <s v="(blank)"/>
    <s v="99 - MULTIPROVINCIAL"/>
    <n v="37582947"/>
    <n v="20532416.87000000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6 - SEGUROS"/>
    <s v="N"/>
    <s v="00 - N/A"/>
    <s v="10 - FONDO GENERAL"/>
    <s v="(blank)"/>
    <s v="99 - MULTIPROVINCIAL"/>
    <n v="26000000"/>
    <n v="1528517.8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0"/>
    <n v="43700479.799999997"/>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8 - OTROS SERVICIOS NO INCLUIDOS EN CONCEPTOS ANTERIORES"/>
    <s v="N"/>
    <s v="00 - N/A"/>
    <s v="10 - FONDO GENERAL"/>
    <s v="(blank)"/>
    <s v="99 - MULTIPROVINCIAL"/>
    <n v="0"/>
    <n v="1160333.33"/>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9 - OTRAS CONTRATACIONES DE SERVICIOS"/>
    <s v="N"/>
    <s v="00 - N/A"/>
    <s v="10 - FONDO GENERAL"/>
    <s v="(blank)"/>
    <s v="99 - MULTIPROVINCIAL"/>
    <n v="20000000"/>
    <n v="225852"/>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1 - ALIMENTOS Y PRODUCTOS AGROFORESTALES"/>
    <s v="N"/>
    <s v="00 - N/A"/>
    <s v="10 - FONDO GENERAL"/>
    <s v="(blank)"/>
    <s v="99 - MULTIPROVINCIAL"/>
    <n v="617700"/>
    <n v="357396.6999999999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2 - TEXTILES Y VESTUARIOS"/>
    <s v="N"/>
    <s v="00 - N/A"/>
    <s v="10 - FONDO GENERAL"/>
    <s v="(blank)"/>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3 - PAPEL, CARTÓN E IMPRESOS"/>
    <s v="N"/>
    <s v="00 - N/A"/>
    <s v="10 - FONDO GENERAL"/>
    <s v="(blank)"/>
    <s v="99 - MULTIPROVINCIAL"/>
    <n v="589627"/>
    <n v="2932187.9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5 - CUERO, CAUCHO Y PLÁSTICO"/>
    <s v="N"/>
    <s v="00 - N/A"/>
    <s v="10 - FONDO GENERAL"/>
    <s v="(blank)"/>
    <s v="99 - MULTIPROVINCIAL"/>
    <n v="319485"/>
    <n v="1576349.32"/>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6 - PRODUCTOS DE MINERALES, METÁLICOS Y NO METÁLICOS"/>
    <s v="N"/>
    <s v="00 - N/A"/>
    <s v="10 - FONDO GENERAL"/>
    <s v="(blank)"/>
    <s v="99 - MULTIPROVINCIAL"/>
    <n v="720761"/>
    <n v="446223.9499999999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7 - COMBUSTIBLES, LUBRICANTES, PRODUCTOS QUÍMICOS Y CONEXOS"/>
    <s v="N"/>
    <s v="00 - N/A"/>
    <s v="10 - FONDO GENERAL"/>
    <s v="(blank)"/>
    <s v="99 - MULTIPROVINCIAL"/>
    <n v="0"/>
    <n v="7184649.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9 - PRODUCTOS Y ÚTILES VARIOS"/>
    <s v="N"/>
    <s v="00 - N/A"/>
    <s v="10 - FONDO GENERAL"/>
    <s v="(blank)"/>
    <s v="99 - MULTIPROVINCIAL"/>
    <n v="517427"/>
    <n v="1301309.1499999999"/>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1 - REMUNERACIONES"/>
    <s v="N"/>
    <s v="00 - N/A"/>
    <s v="10 - FONDO GENERAL"/>
    <s v="(blank)"/>
    <s v="32 - SANTO DOMINGO"/>
    <n v="372822576"/>
    <n v="140096420.39000002"/>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2 - SOBRESUELDOS"/>
    <s v="N"/>
    <s v="00 - N/A"/>
    <s v="10 - FONDO GENERAL"/>
    <s v="(blank)"/>
    <s v="32 - SANTO DOMINGO"/>
    <n v="1899186"/>
    <n v="1762122.2200000002"/>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2 - SOBRESUELDOS"/>
    <s v="N"/>
    <s v="00 - N/A"/>
    <s v="30 - FONDOS PROPIOS"/>
    <s v="(blank)"/>
    <s v="32 - SANTO DOMINGO"/>
    <n v="0"/>
    <n v="6751851.8700000001"/>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5 - CONTRIBUCIONES A LA SEGURIDAD SOCIAL"/>
    <s v="N"/>
    <s v="00 - N/A"/>
    <s v="10 - FONDO GENERAL"/>
    <s v="(blank)"/>
    <s v="32 - SANTO DOMINGO"/>
    <n v="45222372"/>
    <n v="21416292.150000002"/>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10 - FONDO GENERAL"/>
    <s v="(blank)"/>
    <s v="32 - SANTO DOMINGO"/>
    <n v="5050000"/>
    <n v="375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30 - FONDOS PROPIOS"/>
    <s v="(blank)"/>
    <s v="32 - SANTO DOMINGO"/>
    <n v="9900000"/>
    <n v="845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2 - PUBLICIDAD, IMPRESIÓN Y ENCUADERNACIÓN"/>
    <s v="N"/>
    <s v="00 - N/A"/>
    <s v="10 - FONDO GENERAL"/>
    <s v="(blank)"/>
    <s v="32 - SANTO DOMINGO"/>
    <n v="0"/>
    <n v="24072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2 - PUBLICIDAD, IMPRESIÓN Y ENCUADERNACIÓN"/>
    <s v="N"/>
    <s v="00 - N/A"/>
    <s v="30 - FONDOS PROPIOS"/>
    <s v="(blank)"/>
    <s v="32 - SANTO DOMINGO"/>
    <n v="0"/>
    <n v="84378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4 - TRANSPORTE Y ALMACENAJE"/>
    <s v="N"/>
    <s v="00 - N/A"/>
    <s v="10 - FONDO GENERAL"/>
    <s v="(blank)"/>
    <s v="32 - SANTO DOMINGO"/>
    <n v="0"/>
    <n v="118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4 - TRANSPORTE Y ALMACENAJE"/>
    <s v="N"/>
    <s v="00 - N/A"/>
    <s v="30 - FONDOS PROPIOS"/>
    <s v="(blank)"/>
    <s v="32 - SANTO DOMINGO"/>
    <n v="0"/>
    <n v="150704.7899999999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5 - ALQUILERES Y RENTAS"/>
    <s v="N"/>
    <s v="00 - N/A"/>
    <s v="30 - FONDOS PROPIOS"/>
    <s v="(blank)"/>
    <s v="32 - SANTO DOMINGO"/>
    <n v="0"/>
    <n v="2499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10 - FONDO GENERAL"/>
    <s v="(blank)"/>
    <s v="32 - SANTO DOMINGO"/>
    <n v="5205866"/>
    <n v="2015916.25"/>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30 - FONDOS PROPIOS"/>
    <s v="(blank)"/>
    <s v="32 - SANTO DOMINGO"/>
    <n v="2315320"/>
    <n v="5692588.849999999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10 - FONDO GENERAL"/>
    <s v="(blank)"/>
    <s v="32 - SANTO DOMINGO"/>
    <n v="4540000"/>
    <n v="421259.53"/>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30 - FONDOS PROPIOS"/>
    <s v="(blank)"/>
    <s v="32 - SANTO DOMINGO"/>
    <n v="3700000"/>
    <n v="1258090.3399999999"/>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10 - FONDO GENERAL"/>
    <s v="(blank)"/>
    <s v="32 - SANTO DOMINGO"/>
    <n v="1200000"/>
    <n v="263582.5"/>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30 - FONDOS PROPIOS"/>
    <s v="(blank)"/>
    <s v="32 - SANTO DOMINGO"/>
    <n v="10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10 - FONDO GENERAL"/>
    <s v="(blank)"/>
    <s v="32 - SANTO DOMINGO"/>
    <n v="11300000"/>
    <n v="2510445.549999999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30 - FONDOS PROPIOS"/>
    <s v="(blank)"/>
    <s v="32 - SANTO DOMINGO"/>
    <n v="30000000"/>
    <n v="3511080.219999999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2 - TEXTILES Y VESTUARIOS"/>
    <s v="N"/>
    <s v="00 - N/A"/>
    <s v="10 - FONDO GENERAL"/>
    <s v="(blank)"/>
    <s v="32 - SANTO DOMINGO"/>
    <n v="0"/>
    <n v="128671.2"/>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2 - TEXTILES Y VESTUARIOS"/>
    <s v="N"/>
    <s v="00 - N/A"/>
    <s v="30 - FONDOS PROPIOS"/>
    <s v="(blank)"/>
    <s v="32 - SANTO DOMINGO"/>
    <n v="0"/>
    <n v="1321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10 - FONDO GENERAL"/>
    <s v="(blank)"/>
    <s v="32 - SANTO DOMINGO"/>
    <n v="2580000"/>
    <n v="467921.92000000004"/>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30 - FONDOS PROPIOS"/>
    <s v="(blank)"/>
    <s v="32 - SANTO DOMINGO"/>
    <n v="9822500"/>
    <n v="1731059.1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10 - FONDO GENERAL"/>
    <s v="(blank)"/>
    <s v="32 - SANTO DOMINGO"/>
    <n v="11500000"/>
    <n v="11706977.0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30 - FONDOS PROPIOS"/>
    <s v="(blank)"/>
    <s v="32 - SANTO DOMINGO"/>
    <n v="38000000"/>
    <n v="11558199.869999999"/>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10 - FONDO GENERAL"/>
    <s v="(blank)"/>
    <s v="32 - SANTO DOMINGO"/>
    <n v="21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30 - FONDOS PROPIOS"/>
    <s v="(blank)"/>
    <s v="32 - SANTO DOMINGO"/>
    <n v="30012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6 - PRODUCTOS DE MINERALES, METÁLICOS Y NO METÁLICOS"/>
    <s v="N"/>
    <s v="00 - N/A"/>
    <s v="10 - FONDO GENERAL"/>
    <s v="(blank)"/>
    <s v="32 - SANTO DOMINGO"/>
    <n v="0"/>
    <n v="601.8000000000000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6 - PRODUCTOS DE MINERALES, METÁLICOS Y NO METÁLICOS"/>
    <s v="N"/>
    <s v="00 - N/A"/>
    <s v="30 - FONDOS PROPIOS"/>
    <s v="(blank)"/>
    <s v="32 - SANTO DOMINGO"/>
    <n v="0"/>
    <n v="236029.94"/>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10 - FONDO GENERAL"/>
    <s v="(blank)"/>
    <s v="32 - SANTO DOMINGO"/>
    <n v="20480000"/>
    <n v="5585722.04"/>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30 - FONDOS PROPIOS"/>
    <s v="(blank)"/>
    <s v="32 - SANTO DOMINGO"/>
    <n v="33304080"/>
    <n v="23459649.7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10 - FONDO GENERAL"/>
    <s v="(blank)"/>
    <s v="32 - SANTO DOMINGO"/>
    <n v="5900000"/>
    <n v="8910769.880000000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30 - FONDOS PROPIOS"/>
    <s v="(blank)"/>
    <s v="32 - SANTO DOMINGO"/>
    <n v="41450000"/>
    <n v="12786879.560000001"/>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1 - REMUNERACIONES"/>
    <s v="N"/>
    <s v="00 - N/A"/>
    <s v="10 - FONDO GENERAL"/>
    <s v="(blank)"/>
    <s v="99 - MULTIPROVINCIAL"/>
    <n v="49348834"/>
    <n v="22360833.32999999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2 - SOBRESUELDOS"/>
    <s v="N"/>
    <s v="00 - N/A"/>
    <s v="10 - FONDO GENERAL"/>
    <s v="(blank)"/>
    <s v="99 - MULTIPROVINCIAL"/>
    <n v="8770668"/>
    <n v="3837333.33"/>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703007"/>
    <n v="3346714.6799999992"/>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1 - SERVICIOS BÁSICOS"/>
    <s v="N"/>
    <s v="00 - N/A"/>
    <s v="10 - FONDO GENERAL"/>
    <s v="(blank)"/>
    <s v="99 - MULTIPROVINCIAL"/>
    <n v="1723800"/>
    <n v="596563.89000000013"/>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3 - VIÁTICOS"/>
    <s v="N"/>
    <s v="00 - N/A"/>
    <s v="10 - FONDO GENERAL"/>
    <s v="(blank)"/>
    <s v="99 - MULTIPROVINCIAL"/>
    <n v="272200"/>
    <n v="69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5 - ALQUILERES Y RENTAS"/>
    <s v="N"/>
    <s v="00 - N/A"/>
    <s v="10 - FONDO GENERAL"/>
    <s v="(blank)"/>
    <s v="99 - MULTIPROVINCIAL"/>
    <n v="3240978"/>
    <n v="1316074.5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6 - SEGUROS"/>
    <s v="N"/>
    <s v="00 - N/A"/>
    <s v="10 - FONDO GENERAL"/>
    <s v="(blank)"/>
    <s v="99 - MULTIPROVINCIAL"/>
    <n v="1954392"/>
    <n v="713180.44"/>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018073"/>
    <n v="356983.89999999997"/>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40110"/>
    <n v="28599.6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835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5500"/>
    <n v="18477.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2 - TEXTILES Y VESTUARIOS"/>
    <s v="N"/>
    <s v="00 - N/A"/>
    <s v="10 - FONDO GENERAL"/>
    <s v="(blank)"/>
    <s v="99 - MULTIPROVINCIAL"/>
    <n v="10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3 - PAPEL, CARTÓN E IMPRESOS"/>
    <s v="N"/>
    <s v="00 - N/A"/>
    <s v="10 - FONDO GENERAL"/>
    <s v="(blank)"/>
    <s v="99 - MULTIPROVINCIAL"/>
    <n v="108000"/>
    <n v="44627.6"/>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5 - CUERO, CAUCHO Y PLÁSTICO"/>
    <s v="N"/>
    <s v="00 - N/A"/>
    <s v="10 - FONDO GENERAL"/>
    <s v="(blank)"/>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2199.7600000000002"/>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0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9 - PRODUCTOS Y ÚTILES VARIOS"/>
    <s v="N"/>
    <s v="00 - N/A"/>
    <s v="10 - FONDO GENERAL"/>
    <s v="(blank)"/>
    <s v="99 - MULTIPROVINCIAL"/>
    <n v="455000"/>
    <n v="51148.97"/>
  </r>
  <r>
    <s v="2025"/>
    <x v="1"/>
    <x v="0"/>
    <x v="0"/>
    <x v="0"/>
    <s v="9 - N/A - Instituciones públicas descentralizadas y autónomas no financieras"/>
    <s v="5182 - INSTITUTO NACIONAL DE TRÁNSITO Y TRANSPORTE TERRESTRE"/>
    <s v="0001 - INSTITUTO NACIONAL DE TRÁNSITO Y TRANSPORTE TERRESTR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000000"/>
    <n v="0"/>
  </r>
  <r>
    <s v="2025"/>
    <x v="1"/>
    <x v="0"/>
    <x v="0"/>
    <x v="0"/>
    <s v="9 - N/A - Instituciones públicas descentralizadas y autónomas no financieras"/>
    <s v="5182 - INSTITUTO NACIONAL DE TRÁNSITO Y TRANSPORTE TERRESTRE"/>
    <s v="0001 - INSTITUTO NACIONAL DE TRÁNSITO Y TRANSPORTE TERRESTRE"/>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0"/>
    <n v="0"/>
  </r>
  <r>
    <s v="2025"/>
    <x v="1"/>
    <x v="0"/>
    <x v="0"/>
    <x v="0"/>
    <s v="9 - N/A - Instituciones públicas descentralizadas y autónomas no financieras"/>
    <s v="5182 - INSTITUTO NACIONAL DE TRÁNSITO Y TRANSPORTE TERRESTRE"/>
    <s v="0001 - INSTITUTO NACIONAL DE TRÁNSITO Y TRANSPORTE TERRESTRE"/>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10 - FONDO GENERAL"/>
    <s v="(blank)"/>
    <s v="99 - MULTIPROVINCIAL"/>
    <n v="608736165"/>
    <n v="241353046.3699999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30 - FONDOS PROPIOS"/>
    <s v="(blank)"/>
    <s v="99 - MULTIPROVINCIAL"/>
    <n v="28000000"/>
    <n v="79537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10 - FONDO GENERAL"/>
    <s v="(blank)"/>
    <s v="99 - MULTIPROVINCIAL"/>
    <n v="80500000"/>
    <n v="62379204.380000003"/>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30 - FONDOS PROPIOS"/>
    <s v="(blank)"/>
    <s v="99 - MULTIPROVINCIAL"/>
    <n v="105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5 - CONTRIBUCIONES A LA SEGURIDAD SOCIAL"/>
    <s v="N"/>
    <s v="00 - N/A"/>
    <s v="10 - FONDO GENERAL"/>
    <s v="(blank)"/>
    <s v="99 - MULTIPROVINCIAL"/>
    <n v="86000000"/>
    <n v="34576252.280000001"/>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1 - SERVICIOS BÁSICOS"/>
    <s v="N"/>
    <s v="00 - N/A"/>
    <s v="30 - FONDOS PROPIOS"/>
    <s v="(blank)"/>
    <s v="99 - MULTIPROVINCIAL"/>
    <n v="62800000"/>
    <n v="28717316.440000001"/>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10 - FONDO GENERAL"/>
    <s v="(blank)"/>
    <s v="99 - MULTIPROVINCIAL"/>
    <n v="500000"/>
    <n v="70772.160000000003"/>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30 - FONDOS PROPIOS"/>
    <s v="(blank)"/>
    <s v="99 - MULTIPROVINCIAL"/>
    <n v="72000000"/>
    <n v="24162270.130000003"/>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3 - VIÁTICOS"/>
    <s v="N"/>
    <s v="00 - N/A"/>
    <s v="10 - FONDO GENERAL"/>
    <s v="(blank)"/>
    <s v="99 - MULTIPROVINCIAL"/>
    <n v="10244000"/>
    <n v="2668715.9699999997"/>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10 - FONDO GENERAL"/>
    <s v="(blank)"/>
    <s v="99 - MULTIPROVINCIAL"/>
    <n v="8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30 - FONDOS PROPIOS"/>
    <s v="(blank)"/>
    <s v="99 - MULTIPROVINCIAL"/>
    <n v="1000000"/>
    <n v="3900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10 - FONDO GENERAL"/>
    <s v="(blank)"/>
    <s v="99 - MULTIPROVINCIAL"/>
    <n v="12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30 - FONDOS PROPIOS"/>
    <s v="(blank)"/>
    <s v="99 - MULTIPROVINCIAL"/>
    <n v="164520000"/>
    <n v="6120780.1199999992"/>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6 - SEGUROS"/>
    <s v="N"/>
    <s v="00 - N/A"/>
    <s v="30 - FONDOS PROPIOS"/>
    <s v="(blank)"/>
    <s v="99 - MULTIPROVINCIAL"/>
    <n v="17200000"/>
    <n v="22086902.34"/>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10 - FONDO GENERAL"/>
    <s v="(blank)"/>
    <s v="99 - MULTIPROVINCIAL"/>
    <n v="3150000"/>
    <n v="35696"/>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30 - FONDOS PROPIOS"/>
    <s v="(blank)"/>
    <s v="99 - MULTIPROVINCIAL"/>
    <n v="18200000"/>
    <n v="3445970.520000000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10 - FONDO GENERAL"/>
    <s v="(blank)"/>
    <s v="99 - MULTIPROVINCIAL"/>
    <n v="12069092"/>
    <n v="315654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30 - FONDOS PROPIOS"/>
    <s v="(blank)"/>
    <s v="99 - MULTIPROVINCIAL"/>
    <n v="2014500000"/>
    <n v="408339757.1099999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10 - FONDO GENERAL"/>
    <s v="(blank)"/>
    <s v="99 - MULTIPROVINCIAL"/>
    <n v="3000000"/>
    <n v="127956.4"/>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30 - FONDOS PROPIOS"/>
    <s v="(blank)"/>
    <s v="99 - MULTIPROVINCIAL"/>
    <n v="7000000"/>
    <n v="1227318"/>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10 - FONDO GENERAL"/>
    <s v="(blank)"/>
    <s v="99 - MULTIPROVINCIAL"/>
    <n v="2000000"/>
    <n v="364127.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30 - FONDOS PROPIOS"/>
    <s v="(blank)"/>
    <s v="99 - MULTIPROVINCIAL"/>
    <n v="4600000"/>
    <n v="53873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10 - FONDO GENERAL"/>
    <s v="(blank)"/>
    <s v="99 - MULTIPROVINCIAL"/>
    <n v="600000"/>
    <n v="3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30 - FONDOS PROPIOS"/>
    <s v="(blank)"/>
    <s v="99 - MULTIPROVINCIAL"/>
    <n v="4500000"/>
    <n v="472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10 - FONDO GENERAL"/>
    <s v="(blank)"/>
    <s v="99 - MULTIPROVINCIAL"/>
    <n v="1700000"/>
    <n v="298398.40000000002"/>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30 - FONDOS PROPIOS"/>
    <s v="(blank)"/>
    <s v="99 - MULTIPROVINCIAL"/>
    <n v="33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4 - PRODUCTOS FARMACÉUTICOS"/>
    <s v="N"/>
    <s v="00 - N/A"/>
    <s v="10 - FONDO GENERAL"/>
    <s v="(blank)"/>
    <s v="99 - MULTIPROVINCIAL"/>
    <n v="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4 - PRODUCTOS FARMACÉUTICOS"/>
    <s v="N"/>
    <s v="00 - N/A"/>
    <s v="30 - FONDOS PROPIOS"/>
    <s v="(blank)"/>
    <s v="99 - MULTIPROVINCIAL"/>
    <n v="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10 - FONDO GENERAL"/>
    <s v="(blank)"/>
    <s v="99 - MULTIPROVINCIAL"/>
    <n v="1250000"/>
    <n v="10443"/>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30 - FONDOS PROPIOS"/>
    <s v="(blank)"/>
    <s v="99 - MULTIPROVINCIAL"/>
    <n v="3300000"/>
    <n v="1284952.3400000001"/>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10 - FONDO GENERAL"/>
    <s v="(blank)"/>
    <s v="99 - MULTIPROVINCIAL"/>
    <n v="195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30 - FONDOS PROPIOS"/>
    <s v="(blank)"/>
    <s v="99 - MULTIPROVINCIAL"/>
    <n v="3100000"/>
    <n v="20003.400000000001"/>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10 - FONDO GENERAL"/>
    <s v="(blank)"/>
    <s v="99 - MULTIPROVINCIAL"/>
    <n v="11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30 - FONDOS PROPIOS"/>
    <s v="(blank)"/>
    <s v="99 - MULTIPROVINCIAL"/>
    <n v="41590000"/>
    <n v="4494394.79"/>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10 - FONDO GENERAL"/>
    <s v="(blank)"/>
    <s v="99 - MULTIPROVINCIAL"/>
    <n v="3988923"/>
    <n v="734342.52"/>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30 - FONDOS PROPIOS"/>
    <s v="(blank)"/>
    <s v="99 - MULTIPROVINCIAL"/>
    <n v="8605000"/>
    <n v="4011743.31"/>
  </r>
  <r>
    <s v="2025"/>
    <x v="1"/>
    <x v="0"/>
    <x v="0"/>
    <x v="0"/>
    <s v="9 - N/A - Instituciones públicas descentralizadas y autónomas no financieras"/>
    <s v="5182 - INSTITUTO NACIONAL DE TRÁNSITO Y TRANSPORTE TERRESTRE"/>
    <s v="0001 - INSTITUTO NACIONAL DE TRÁNSITO Y TRANSPORTE TERRESTRE"/>
    <s v="3 - PROTECCIÓN DEL MEDIO AMBIENTE"/>
    <s v="3.3 - Cambio Climático"/>
    <s v="3.3.06 - Respuesta y recuperación de desastres climáticos"/>
    <s v="2.2 - CONTRATACIÓN DE SERVICIOS"/>
    <s v="2.2.8 - OTROS SERVICIOS NO INCLUIDOS EN CONCEPTOS ANTERIORES"/>
    <s v="N"/>
    <s v="00 - N/A"/>
    <s v="10 - FONDO GENERAL"/>
    <s v="(blank)"/>
    <s v="99 - MULTIPROVINCIAL"/>
    <n v="10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1 - REMUNERACIONES"/>
    <s v="N"/>
    <s v="00 - N/A"/>
    <s v="10 - FONDO GENERAL"/>
    <s v="(blank)"/>
    <s v="99 - MULTIPROVINCIAL"/>
    <n v="128099059"/>
    <n v="47772749.840000004"/>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2 - SOBRESUELDOS"/>
    <s v="N"/>
    <s v="00 - N/A"/>
    <s v="10 - FONDO GENERAL"/>
    <s v="(blank)"/>
    <s v="99 - MULTIPROVINCIAL"/>
    <n v="81492343"/>
    <n v="16249463.880000001"/>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13000"/>
    <n v="35382.18"/>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90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987736"/>
    <n v="6982117.8299999991"/>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1 - SERVICIOS BÁSICOS"/>
    <s v="N"/>
    <s v="00 - N/A"/>
    <s v="10 - FONDO GENERAL"/>
    <s v="(blank)"/>
    <s v="99 - MULTIPROVINCIAL"/>
    <n v="9506912"/>
    <n v="2332451.1"/>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25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3 - VIÁTICOS"/>
    <s v="N"/>
    <s v="00 - N/A"/>
    <s v="10 - FONDO GENERAL"/>
    <s v="(blank)"/>
    <s v="99 - MULTIPROVINCIAL"/>
    <n v="3700000"/>
    <n v="2066059.4"/>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4 - TRANSPORTE Y ALMACENAJE"/>
    <s v="N"/>
    <s v="00 - N/A"/>
    <s v="10 - FONDO GENERAL"/>
    <s v="(blank)"/>
    <s v="99 - MULTIPROVINCIAL"/>
    <n v="2039000"/>
    <n v="1251914.98"/>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5 - ALQUILERES Y RENTAS"/>
    <s v="N"/>
    <s v="00 - N/A"/>
    <s v="10 - FONDO GENERAL"/>
    <s v="(blank)"/>
    <s v="99 - MULTIPROVINCIAL"/>
    <n v="0"/>
    <n v="3959317.94"/>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6 - SEGUROS"/>
    <s v="N"/>
    <s v="00 - N/A"/>
    <s v="10 - FONDO GENERAL"/>
    <s v="(blank)"/>
    <s v="99 - MULTIPROVINCIAL"/>
    <n v="18850000"/>
    <n v="6833729.290000001"/>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930106.86"/>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50000"/>
    <n v="8727496.2100000009"/>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0000"/>
    <n v="4169977.08"/>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25000"/>
    <n v="146376.5"/>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2 - TEXTILES Y VESTUARIOS"/>
    <s v="N"/>
    <s v="00 - N/A"/>
    <s v="10 - FONDO GENERAL"/>
    <s v="(blank)"/>
    <s v="99 - MULTIPROVINCIAL"/>
    <n v="0"/>
    <n v="770028.5"/>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3 - PAPEL, CARTÓN E IMPRESOS"/>
    <s v="N"/>
    <s v="00 - N/A"/>
    <s v="10 - FONDO GENERAL"/>
    <s v="(blank)"/>
    <s v="99 - MULTIPROVINCIAL"/>
    <n v="50000"/>
    <n v="468015.14"/>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5 - CUERO, CAUCHO Y PLÁSTICO"/>
    <s v="N"/>
    <s v="00 - N/A"/>
    <s v="10 - FONDO GENERAL"/>
    <s v="(blank)"/>
    <s v="99 - MULTIPROVINCIAL"/>
    <n v="6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268117.27"/>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024100"/>
    <n v="2530992"/>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9 - PRODUCTOS Y ÚTILES VARIOS"/>
    <s v="N"/>
    <s v="00 - N/A"/>
    <s v="10 - FONDO GENERAL"/>
    <s v="(blank)"/>
    <s v="99 - MULTIPROVINCIAL"/>
    <n v="125000"/>
    <n v="5334289.8999999994"/>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1 - REMUNERACIONES"/>
    <s v="N"/>
    <s v="00 - N/A"/>
    <s v="10 - FONDO GENERAL"/>
    <s v="(blank)"/>
    <s v="99 - MULTIPROVINCIAL"/>
    <n v="156190000"/>
    <n v="47493629.429999992"/>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2 - SOBRESUELDOS"/>
    <s v="N"/>
    <s v="00 - N/A"/>
    <s v="10 - FONDO GENERAL"/>
    <s v="(blank)"/>
    <s v="99 - MULTIPROVINCIAL"/>
    <n v="55984500"/>
    <n v="13171574.98"/>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9846384"/>
    <n v="6655441.7099999972"/>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1 - SERVICIOS BÁSICOS"/>
    <s v="N"/>
    <s v="00 - N/A"/>
    <s v="10 - FONDO GENERAL"/>
    <s v="(blank)"/>
    <s v="99 - MULTIPROVINCIAL"/>
    <n v="10476000"/>
    <n v="3937431.5999999992"/>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985000"/>
    <n v="1126446"/>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3 - VIÁTICOS"/>
    <s v="N"/>
    <s v="00 - N/A"/>
    <s v="10 - FONDO GENERAL"/>
    <s v="(blank)"/>
    <s v="99 - MULTIPROVINCIAL"/>
    <n v="6200000"/>
    <n v="1411567.9"/>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4 - TRANSPORTE Y ALMACENAJE"/>
    <s v="N"/>
    <s v="00 - N/A"/>
    <s v="10 - FONDO GENERAL"/>
    <s v="(blank)"/>
    <s v="99 - MULTIPROVINCIAL"/>
    <n v="2092010"/>
    <n v="646262.88"/>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5 - ALQUILERES Y RENTAS"/>
    <s v="N"/>
    <s v="00 - N/A"/>
    <s v="10 - FONDO GENERAL"/>
    <s v="(blank)"/>
    <s v="99 - MULTIPROVINCIAL"/>
    <n v="5419200"/>
    <n v="374700.01"/>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6 - SEGUROS"/>
    <s v="N"/>
    <s v="00 - N/A"/>
    <s v="10 - FONDO GENERAL"/>
    <s v="(blank)"/>
    <s v="99 - MULTIPROVINCIAL"/>
    <n v="18394018"/>
    <n v="7216948.6399999997"/>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52000"/>
    <n v="1237875.04"/>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918500"/>
    <n v="7107398.7500000009"/>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40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4543280"/>
    <n v="4060530.4499999997"/>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71050"/>
    <n v="626361.92000000004"/>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2 - TEXTILES Y VESTUARIOS"/>
    <s v="N"/>
    <s v="00 - N/A"/>
    <s v="10 - FONDO GENERAL"/>
    <s v="(blank)"/>
    <s v="99 - MULTIPROVINCIAL"/>
    <n v="10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3 - PAPEL, CARTÓN E IMPRESOS"/>
    <s v="N"/>
    <s v="00 - N/A"/>
    <s v="10 - FONDO GENERAL"/>
    <s v="(blank)"/>
    <s v="99 - MULTIPROVINCIAL"/>
    <n v="570000"/>
    <n v="109338.20999999999"/>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4 - PRODUCTOS FARMACÉUTICOS"/>
    <s v="N"/>
    <s v="00 - N/A"/>
    <s v="10 - FONDO GENERAL"/>
    <s v="(blank)"/>
    <s v="99 - MULTIPROVINCIAL"/>
    <n v="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140900.03999999998"/>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3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1388325"/>
    <n v="3664329.2"/>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9 - PRODUCTOS Y ÚTILES VARIOS"/>
    <s v="N"/>
    <s v="00 - N/A"/>
    <s v="10 - FONDO GENERAL"/>
    <s v="(blank)"/>
    <s v="99 - MULTIPROVINCIAL"/>
    <n v="1508975"/>
    <n v="642165.74"/>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1 - REMUNERACIONES Y CONTRIBUCIONES"/>
    <s v="2.1.1 - REMUNERACIONES"/>
    <s v="N"/>
    <s v="00 - N/A"/>
    <s v="10 - FONDO GENERAL"/>
    <s v="(blank)"/>
    <s v="99 - MULTIPROVINCIAL"/>
    <n v="1686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1 - REMUNERACIONES Y CONTRIBUCIONES"/>
    <s v="2.1.5 - CONTRIBUCIONES A LA SEGURIDAD SOCIAL"/>
    <s v="N"/>
    <s v="00 - N/A"/>
    <s v="10 - FONDO GENERAL"/>
    <s v="(blank)"/>
    <s v="99 - MULTIPROVINCIAL"/>
    <n v="314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2 - CONTRATACIÓN DE SERVICIOS"/>
    <s v="2.2.8 - OTROS SERVICIOS NO INCLUIDOS EN CONCEPTOS ANTERIORES"/>
    <s v="N"/>
    <s v="00 - N/A"/>
    <s v="10 - FONDO GENERAL"/>
    <s v="(blank)"/>
    <s v="99 - MULTIPROVINCIAL"/>
    <n v="1500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2 - CONTRATACIÓN DE SERVICIOS"/>
    <s v="2.2.9 - OTRAS CONTRATACIONES DE SERVICIOS"/>
    <s v="N"/>
    <s v="00 - N/A"/>
    <s v="10 - FONDO GENERAL"/>
    <s v="(blank)"/>
    <s v="99 - MULTIPROVINCIAL"/>
    <n v="15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1 - REMUNERACIONES"/>
    <s v="N"/>
    <s v="00 - N/A"/>
    <s v="10 - FONDO GENERAL"/>
    <s v="(blank)"/>
    <s v="99 - MULTIPROVINCIAL"/>
    <n v="51847500"/>
    <n v="22006144.439999998"/>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2 - SOBRESUELDOS"/>
    <s v="N"/>
    <s v="00 - N/A"/>
    <s v="10 - FONDO GENERAL"/>
    <s v="(blank)"/>
    <s v="99 - MULTIPROVINCIAL"/>
    <n v="7300000"/>
    <n v="259800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3 - DIETAS Y GASTOS DE REPRESENTACIÓN"/>
    <s v="N"/>
    <s v="00 - N/A"/>
    <s v="10 - FONDO GENERAL"/>
    <s v="(blank)"/>
    <s v="99 - MULTIPROVINCIAL"/>
    <n v="405000"/>
    <n v="4121.6000000000004"/>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5 - CONTRIBUCIONES A LA SEGURIDAD SOCIAL"/>
    <s v="N"/>
    <s v="00 - N/A"/>
    <s v="10 - FONDO GENERAL"/>
    <s v="(blank)"/>
    <s v="99 - MULTIPROVINCIAL"/>
    <n v="7284966"/>
    <n v="3312327.48"/>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1 - SERVICIOS BÁSICOS"/>
    <s v="N"/>
    <s v="00 - N/A"/>
    <s v="10 - FONDO GENERAL"/>
    <s v="(blank)"/>
    <s v="99 - MULTIPROVINCIAL"/>
    <n v="1920000"/>
    <n v="799918.34000000008"/>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2 - PUBLICIDAD, IMPRESIÓN Y ENCUADERNACIÓN"/>
    <s v="N"/>
    <s v="00 - N/A"/>
    <s v="10 - FONDO GENERAL"/>
    <s v="(blank)"/>
    <s v="99 - MULTIPROVINCIAL"/>
    <n v="200000"/>
    <n v="116790.5"/>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3 - VIÁTICOS"/>
    <s v="N"/>
    <s v="00 - N/A"/>
    <s v="10 - FONDO GENERAL"/>
    <s v="(blank)"/>
    <s v="99 - MULTIPROVINCIAL"/>
    <n v="1100000"/>
    <n v="391912.8"/>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4 - TRANSPORTE Y ALMACENAJE"/>
    <s v="N"/>
    <s v="00 - N/A"/>
    <s v="10 - FONDO GENERAL"/>
    <s v="(blank)"/>
    <s v="99 - MULTIPROVINCIAL"/>
    <n v="525000"/>
    <n v="149850.45000000001"/>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5 - ALQUILERES Y RENTAS"/>
    <s v="N"/>
    <s v="00 - N/A"/>
    <s v="10 - FONDO GENERAL"/>
    <s v="(blank)"/>
    <s v="99 - MULTIPROVINCIAL"/>
    <n v="1000000"/>
    <n v="586061.4"/>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6 - SEGUROS"/>
    <s v="N"/>
    <s v="00 - N/A"/>
    <s v="10 - FONDO GENERAL"/>
    <s v="(blank)"/>
    <s v="99 - MULTIPROVINCIAL"/>
    <n v="2300000"/>
    <n v="1015935.86"/>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290000"/>
    <n v="101775.58"/>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8 - OTROS SERVICIOS NO INCLUIDOS EN CONCEPTOS ANTERIORES"/>
    <s v="N"/>
    <s v="00 - N/A"/>
    <s v="10 - FONDO GENERAL"/>
    <s v="(blank)"/>
    <s v="99 - MULTIPROVINCIAL"/>
    <n v="1542400"/>
    <n v="288827.71999999997"/>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9 - OTRAS CONTRATACIONES DE SERVICIOS"/>
    <s v="N"/>
    <s v="00 - N/A"/>
    <s v="10 - FONDO GENERAL"/>
    <s v="(blank)"/>
    <s v="99 - MULTIPROVINCIAL"/>
    <n v="3700000"/>
    <n v="89503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1 - ALIMENTOS Y PRODUCTOS AGROFORESTALES"/>
    <s v="N"/>
    <s v="00 - N/A"/>
    <s v="10 - FONDO GENERAL"/>
    <s v="(blank)"/>
    <s v="99 - MULTIPROVINCIAL"/>
    <n v="130000"/>
    <n v="35722.07"/>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2 - TEXTILES Y VESTUARIOS"/>
    <s v="N"/>
    <s v="00 - N/A"/>
    <s v="10 - FONDO GENERAL"/>
    <s v="(blank)"/>
    <s v="99 - MULTIPROVINCIAL"/>
    <n v="150000"/>
    <n v="6018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3 - PAPEL, CARTÓN E IMPRESOS"/>
    <s v="N"/>
    <s v="00 - N/A"/>
    <s v="10 - FONDO GENERAL"/>
    <s v="(blank)"/>
    <s v="99 - MULTIPROVINCIAL"/>
    <n v="164000"/>
    <n v="11205.4"/>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5 - CUERO, CAUCHO Y PLÁSTICO"/>
    <s v="N"/>
    <s v="00 - N/A"/>
    <s v="10 - FONDO GENERAL"/>
    <s v="(blank)"/>
    <s v="99 - MULTIPROVINCIAL"/>
    <n v="48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6 - PRODUCTOS DE MINERALES, METÁLICOS Y NO METÁLICOS"/>
    <s v="N"/>
    <s v="00 - N/A"/>
    <s v="10 - FONDO GENERAL"/>
    <s v="(blank)"/>
    <s v="99 - MULTIPROVINCIAL"/>
    <n v="48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7 - COMBUSTIBLES, LUBRICANTES, PRODUCTOS QUÍMICOS Y CONEXOS"/>
    <s v="N"/>
    <s v="00 - N/A"/>
    <s v="10 - FONDO GENERAL"/>
    <s v="(blank)"/>
    <s v="99 - MULTIPROVINCIAL"/>
    <n v="4140000"/>
    <n v="1770381.6"/>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9 - PRODUCTOS Y ÚTILES VARIOS"/>
    <s v="N"/>
    <s v="00 - N/A"/>
    <s v="10 - FONDO GENERAL"/>
    <s v="(blank)"/>
    <s v="99 - MULTIPROVINCIAL"/>
    <n v="1061524"/>
    <n v="376800.66"/>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5 - ALQUILERES Y RENTAS"/>
    <s v="N"/>
    <s v="00 - N/A"/>
    <s v="10 - FONDO GENERAL"/>
    <s v="(blank)"/>
    <s v="99 - MULTIPROVINCIAL"/>
    <n v="1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5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9 - OTRAS CONTRATACIONES DE SERVICIOS"/>
    <s v="N"/>
    <s v="00 - N/A"/>
    <s v="10 - FONDO GENERAL"/>
    <s v="(blank)"/>
    <s v="99 - MULTIPROVINCIAL"/>
    <n v="2000000"/>
    <n v="258844.5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1 - REMUNERACIONES"/>
    <s v="N"/>
    <s v="00 - N/A"/>
    <s v="10 - FONDO GENERAL"/>
    <s v="(blank)"/>
    <s v="99 - MULTIPROVINCIAL"/>
    <n v="3721990636"/>
    <n v="1299521733.0400004"/>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2 - SOBRESUELDOS"/>
    <s v="N"/>
    <s v="00 - N/A"/>
    <s v="10 - FONDO GENERAL"/>
    <s v="(blank)"/>
    <s v="99 - MULTIPROVINCIAL"/>
    <n v="896336175"/>
    <n v="244786563.16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5 - CONTRIBUCIONES A LA SEGURIDAD SOCIAL"/>
    <s v="N"/>
    <s v="00 - N/A"/>
    <s v="10 - FONDO GENERAL"/>
    <s v="(blank)"/>
    <s v="99 - MULTIPROVINCIAL"/>
    <n v="580151989"/>
    <n v="198686545.93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2 - PUBLICIDAD, IMPRESIÓN Y ENCUADERNACIÓN"/>
    <s v="N"/>
    <s v="00 - N/A"/>
    <s v="10 - FONDO GENERAL"/>
    <s v="(blank)"/>
    <s v="99 - MULTIPROVINCIAL"/>
    <n v="832430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5 - ALQUILERES Y RENTAS"/>
    <s v="N"/>
    <s v="00 - N/A"/>
    <s v="10 - FONDO GENERAL"/>
    <s v="(blank)"/>
    <s v="99 - MULTIPROVINCIAL"/>
    <n v="112828552"/>
    <n v="47115704.77000002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8 - OTROS SERVICIOS NO INCLUIDOS EN CONCEPTOS ANTERIORES"/>
    <s v="N"/>
    <s v="00 - N/A"/>
    <s v="10 - FONDO GENERAL"/>
    <s v="(blank)"/>
    <s v="99 - MULTIPROVINCIAL"/>
    <n v="579641551"/>
    <n v="180695852.56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1 - ALIMENTOS Y PRODUCTOS AGROFORESTALES"/>
    <s v="N"/>
    <s v="00 - N/A"/>
    <s v="10 - FONDO GENERAL"/>
    <s v="(blank)"/>
    <s v="99 - MULTIPROVINCIAL"/>
    <n v="213879957"/>
    <n v="221698127.28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2 - TEXTILES Y VESTUARIOS"/>
    <s v="N"/>
    <s v="00 - N/A"/>
    <s v="10 - FONDO GENERAL"/>
    <s v="(blank)"/>
    <s v="99 - MULTIPROVINCIAL"/>
    <n v="943562"/>
    <n v="11969929.52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3 - PAPEL, CARTÓN E IMPRESOS"/>
    <s v="N"/>
    <s v="00 - N/A"/>
    <s v="10 - FONDO GENERAL"/>
    <s v="(blank)"/>
    <s v="99 - MULTIPROVINCIAL"/>
    <n v="34607530"/>
    <n v="4270478.970000000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4 - PRODUCTOS FARMACÉUTICOS"/>
    <s v="N"/>
    <s v="00 - N/A"/>
    <s v="10 - FONDO GENERAL"/>
    <s v="(blank)"/>
    <s v="99 - MULTIPROVINCIAL"/>
    <n v="325943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5 - CUERO, CAUCHO Y PLÁSTICO"/>
    <s v="N"/>
    <s v="00 - N/A"/>
    <s v="10 - FONDO GENERAL"/>
    <s v="(blank)"/>
    <s v="99 - MULTIPROVINCIAL"/>
    <n v="69404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6 - PRODUCTOS DE MINERALES, METÁLICOS Y NO METÁLICOS"/>
    <s v="N"/>
    <s v="00 - N/A"/>
    <s v="10 - FONDO GENERAL"/>
    <s v="(blank)"/>
    <s v="99 - MULTIPROVINCIAL"/>
    <n v="1488613"/>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7 - COMBUSTIBLES, LUBRICANTES, PRODUCTOS QUÍMICOS Y CONEXOS"/>
    <s v="N"/>
    <s v="00 - N/A"/>
    <s v="10 - FONDO GENERAL"/>
    <s v="(blank)"/>
    <s v="99 - MULTIPROVINCIAL"/>
    <n v="11509212"/>
    <n v="306205.2800000000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9 - PRODUCTOS Y ÚTILES VARIOS"/>
    <s v="N"/>
    <s v="00 - N/A"/>
    <s v="10 - FONDO GENERAL"/>
    <s v="(blank)"/>
    <s v="99 - MULTIPROVINCIAL"/>
    <n v="34775772"/>
    <n v="9352981.7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blank)"/>
    <s v="01 - DISTRITO NACIONAL"/>
    <n v="707407708"/>
    <n v="322637315.7199999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blank)"/>
    <s v="99 - MULTIPROVINCIAL"/>
    <n v="1345256375"/>
    <n v="450605819.5299999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blank)"/>
    <s v="01 - DISTRITO NACIONAL"/>
    <n v="200051925"/>
    <n v="55812883.98999999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blank)"/>
    <s v="99 - MULTIPROVINCIAL"/>
    <n v="294666655"/>
    <n v="85655039.54000000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3 - DIETAS Y GASTOS DE REPRESENTACIÓN"/>
    <s v="N"/>
    <s v="00 - N/A"/>
    <s v="10 - FONDO GENERAL"/>
    <s v="(blank)"/>
    <s v="01 - DISTRITO NACIONAL"/>
    <n v="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4 - GRATIFICACIONES Y BONIFICACIONES"/>
    <s v="N"/>
    <s v="00 - N/A"/>
    <s v="10 - FONDO GENERAL"/>
    <s v="(blank)"/>
    <s v="01 - DISTRITO NACIONAL"/>
    <n v="7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blank)"/>
    <s v="01 - DISTRITO NACIONAL"/>
    <n v="99462902"/>
    <n v="47342325.710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blank)"/>
    <s v="99 - MULTIPROVINCIAL"/>
    <n v="189918371"/>
    <n v="68457033.17999999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blank)"/>
    <s v="01 - DISTRITO NACIONAL"/>
    <n v="171596209"/>
    <n v="68498277.81000001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blank)"/>
    <s v="99 - MULTIPROVINCIAL"/>
    <n v="15655012"/>
    <n v="6713177.129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blank)"/>
    <s v="01 - DISTRITO NACIONAL"/>
    <n v="88423012"/>
    <n v="14198753.91000000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blank)"/>
    <s v="99 - MULTIPROVINCIAL"/>
    <n v="289924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3 - VIÁTICOS"/>
    <s v="N"/>
    <s v="00 - N/A"/>
    <s v="10 - FONDO GENERAL"/>
    <s v="(blank)"/>
    <s v="01 - DISTRITO NACIONAL"/>
    <n v="42000000"/>
    <n v="1475269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4 - TRANSPORTE Y ALMACENAJE"/>
    <s v="N"/>
    <s v="00 - N/A"/>
    <s v="10 - FONDO GENERAL"/>
    <s v="(blank)"/>
    <s v="01 - DISTRITO NACIONAL"/>
    <n v="3200000"/>
    <n v="101039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blank)"/>
    <s v="01 - DISTRITO NACIONAL"/>
    <n v="91837963"/>
    <n v="42748425.67000000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blank)"/>
    <s v="99 - MULTIPROVINCIAL"/>
    <n v="52672680"/>
    <n v="24782688.01000000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6 - SEGUROS"/>
    <s v="N"/>
    <s v="00 - N/A"/>
    <s v="10 - FONDO GENERAL"/>
    <s v="(blank)"/>
    <s v="01 - DISTRITO NACIONAL"/>
    <n v="75000000"/>
    <n v="239339279.33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6 - SEGUROS"/>
    <s v="N"/>
    <s v="00 - N/A"/>
    <s v="30 - FONDOS PROPIOS"/>
    <s v="(blank)"/>
    <s v="01 - DISTRITO NACIONAL"/>
    <n v="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blank)"/>
    <s v="01 - DISTRITO NACIONAL"/>
    <n v="14927686"/>
    <n v="4636054.139999999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blank)"/>
    <s v="99 - MULTIPROVINCIAL"/>
    <n v="7666204"/>
    <n v="363639.1999999999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blank)"/>
    <s v="01 - DISTRITO NACIONAL"/>
    <n v="57971090"/>
    <n v="34101264.7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blank)"/>
    <s v="99 - MULTIPROVINCIAL"/>
    <n v="202585870"/>
    <n v="90793907.96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blank)"/>
    <s v="01 - DISTRITO NACIONAL"/>
    <n v="9908838"/>
    <n v="5386117.1200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blank)"/>
    <s v="99 - MULTIPROVINCIAL"/>
    <n v="190000000"/>
    <n v="81962500.31000000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1 - ALIMENTOS Y PRODUCTOS AGROFORESTALES"/>
    <s v="N"/>
    <s v="00 - N/A"/>
    <s v="10 - FONDO GENERAL"/>
    <s v="(blank)"/>
    <s v="01 - DISTRITO NACIONAL"/>
    <n v="7294000"/>
    <n v="157499.8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blank)"/>
    <s v="01 - DISTRITO NACIONAL"/>
    <n v="519519"/>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blank)"/>
    <s v="99 - MULTIPROVINCIAL"/>
    <n v="22942400"/>
    <n v="63492908.25999999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blank)"/>
    <s v="01 - DISTRITO NACIONAL"/>
    <n v="1228611"/>
    <n v="642837.3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blank)"/>
    <s v="99 - MULTIPROVINCIAL"/>
    <n v="13014471"/>
    <n v="2155105.0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4 - PRODUCTOS FARMACÉUTICOS"/>
    <s v="N"/>
    <s v="00 - N/A"/>
    <s v="10 - FONDO GENERAL"/>
    <s v="(blank)"/>
    <s v="01 - DISTRITO NACIONAL"/>
    <n v="5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blank)"/>
    <s v="01 - DISTRITO NACIONAL"/>
    <n v="3651655"/>
    <n v="149677.94"/>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blank)"/>
    <s v="99 - MULTIPROVINCIAL"/>
    <n v="144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blank)"/>
    <s v="01 - DISTRITO NACIONAL"/>
    <n v="328772"/>
    <n v="68088.75999999999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blank)"/>
    <s v="99 - MULTIPROVINCIAL"/>
    <n v="261932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blank)"/>
    <s v="01 - DISTRITO NACIONAL"/>
    <n v="15762743"/>
    <n v="22923776.92999999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blank)"/>
    <s v="99 - MULTIPROVINCIAL"/>
    <n v="32901977"/>
    <n v="6806262.280000000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blank)"/>
    <s v="01 - DISTRITO NACIONAL"/>
    <n v="16695859"/>
    <n v="4969426.24"/>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blank)"/>
    <s v="99 - MULTIPROVINCIAL"/>
    <n v="64729197"/>
    <n v="14392348.940000003"/>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1 - REMUNERACIONES"/>
    <s v="N"/>
    <s v="00 - N/A"/>
    <s v="10 - FONDO GENERAL"/>
    <s v="(blank)"/>
    <s v="99 - MULTIPROVINCIAL"/>
    <n v="20426575"/>
    <n v="7146333.3300000001"/>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2 - SOBRESUELDOS"/>
    <s v="N"/>
    <s v="00 - N/A"/>
    <s v="10 - FONDO GENERAL"/>
    <s v="(blank)"/>
    <s v="99 - MULTIPROVINCIAL"/>
    <n v="314255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4 - GRATIFICACIONES Y BONIFICACIONES"/>
    <s v="N"/>
    <s v="00 - N/A"/>
    <s v="10 - FONDO GENERAL"/>
    <s v="(blank)"/>
    <s v="99 - MULTIPROVINCIAL"/>
    <n v="60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5 - CONTRIBUCIONES A LA SEGURIDAD SOCIAL"/>
    <s v="N"/>
    <s v="00 - N/A"/>
    <s v="10 - FONDO GENERAL"/>
    <s v="(blank)"/>
    <s v="99 - MULTIPROVINCIAL"/>
    <n v="1612128"/>
    <n v="1035225.1199999999"/>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1 - SERVICIOS BÁSICOS"/>
    <s v="N"/>
    <s v="00 - N/A"/>
    <s v="10 - FONDO GENERAL"/>
    <s v="(blank)"/>
    <s v="99 - MULTIPROVINCIAL"/>
    <n v="1065029"/>
    <n v="326745.38"/>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2 - PUBLICIDAD, IMPRESIÓN Y ENCUADERNACIÓN"/>
    <s v="N"/>
    <s v="00 - N/A"/>
    <s v="10 - FONDO GENERAL"/>
    <s v="(blank)"/>
    <s v="99 - MULTIPROVINCIAL"/>
    <n v="33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3 - VIÁTICOS"/>
    <s v="N"/>
    <s v="00 - N/A"/>
    <s v="10 - FONDO GENERAL"/>
    <s v="(blank)"/>
    <s v="99 - MULTIPROVINCIAL"/>
    <n v="18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6 - SEGUROS"/>
    <s v="N"/>
    <s v="00 - N/A"/>
    <s v="10 - FONDO GENERAL"/>
    <s v="(blank)"/>
    <s v="99 - MULTIPROVINCIAL"/>
    <n v="297600"/>
    <n v="15252.8"/>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46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51065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9 - OTRAS CONTRATACIONES DE SERVICIOS"/>
    <s v="N"/>
    <s v="00 - N/A"/>
    <s v="10 - FONDO GENERAL"/>
    <s v="(blank)"/>
    <s v="99 - MULTIPROVINCIAL"/>
    <n v="102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1 - ALIMENTOS Y PRODUCTOS AGROFORESTALES"/>
    <s v="N"/>
    <s v="00 - N/A"/>
    <s v="10 - FONDO GENERAL"/>
    <s v="(blank)"/>
    <s v="99 - MULTIPROVINCIAL"/>
    <n v="144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2 - TEXTILES Y VESTUARIOS"/>
    <s v="N"/>
    <s v="00 - N/A"/>
    <s v="10 - FONDO GENERAL"/>
    <s v="(blank)"/>
    <s v="99 - MULTIPROVINCIAL"/>
    <n v="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3 - PAPEL, CARTÓN E IMPRESOS"/>
    <s v="N"/>
    <s v="00 - N/A"/>
    <s v="10 - FONDO GENERAL"/>
    <s v="(blank)"/>
    <s v="99 - MULTIPROVINCIAL"/>
    <n v="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5 - CUERO, CAUCHO Y PLÁSTICO"/>
    <s v="N"/>
    <s v="00 - N/A"/>
    <s v="10 - FONDO GENERAL"/>
    <s v="(blank)"/>
    <s v="99 - MULTIPROVINCIAL"/>
    <n v="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04400"/>
    <n v="10580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9 - PRODUCTOS Y ÚTILES VARIOS"/>
    <s v="N"/>
    <s v="00 - N/A"/>
    <s v="10 - FONDO GENERAL"/>
    <s v="(blank)"/>
    <s v="99 - MULTIPROVINCIAL"/>
    <n v="18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1 - REMUNERACIONES"/>
    <s v="N"/>
    <s v="00 - N/A"/>
    <s v="10 - FONDO GENERAL"/>
    <s v="(blank)"/>
    <s v="99 - MULTIPROVINCIAL"/>
    <n v="29864616"/>
    <n v="13145722.27"/>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2 - SOBRESUELDOS"/>
    <s v="N"/>
    <s v="00 - N/A"/>
    <s v="10 - FONDO GENERAL"/>
    <s v="(blank)"/>
    <s v="99 - MULTIPROVINCIAL"/>
    <n v="2250000"/>
    <n v="1284709.7399999998"/>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3 - DIETAS Y GASTOS DE REPRESENTACIÓN"/>
    <s v="N"/>
    <s v="00 - N/A"/>
    <s v="10 - FONDO GENERAL"/>
    <s v="(blank)"/>
    <s v="99 - MULTIPROVINCIAL"/>
    <n v="24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4 - GRATIFICACIONES Y BONIFICACIONES"/>
    <s v="N"/>
    <s v="00 - N/A"/>
    <s v="10 - FONDO GENERAL"/>
    <s v="(blank)"/>
    <s v="99 - MULTIPROVINCIAL"/>
    <n v="1528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5 - CONTRIBUCIONES A LA SEGURIDAD SOCIAL"/>
    <s v="N"/>
    <s v="00 - N/A"/>
    <s v="10 - FONDO GENERAL"/>
    <s v="(blank)"/>
    <s v="99 - MULTIPROVINCIAL"/>
    <n v="2892000"/>
    <n v="1485024.6600000001"/>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1 - SERVICIOS BÁSICOS"/>
    <s v="N"/>
    <s v="00 - N/A"/>
    <s v="10 - FONDO GENERAL"/>
    <s v="(blank)"/>
    <s v="99 - MULTIPROVINCIAL"/>
    <n v="1818600"/>
    <n v="608003.73"/>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2 - PUBLICIDAD, IMPRESIÓN Y ENCUADERNACIÓN"/>
    <s v="N"/>
    <s v="00 - N/A"/>
    <s v="10 - FONDO GENERAL"/>
    <s v="(blank)"/>
    <s v="99 - MULTIPROVINCIAL"/>
    <n v="1601600"/>
    <n v="256934.1"/>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3 - VIÁTICOS"/>
    <s v="N"/>
    <s v="00 - N/A"/>
    <s v="10 - FONDO GENERAL"/>
    <s v="(blank)"/>
    <s v="99 - MULTIPROVINCIAL"/>
    <n v="30000"/>
    <n v="61915"/>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4 - TRANSPORTE Y ALMACENAJE"/>
    <s v="N"/>
    <s v="00 - N/A"/>
    <s v="10 - FONDO GENERAL"/>
    <s v="(blank)"/>
    <s v="99 - MULTIPROVINCIAL"/>
    <n v="41500"/>
    <n v="103843.69"/>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5 - ALQUILERES Y RENTAS"/>
    <s v="N"/>
    <s v="00 - N/A"/>
    <s v="10 - FONDO GENERAL"/>
    <s v="(blank)"/>
    <s v="99 - MULTIPROVINCIAL"/>
    <n v="7855000"/>
    <n v="1376199.6500000001"/>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6 - SEGUROS"/>
    <s v="N"/>
    <s v="00 - N/A"/>
    <s v="10 - FONDO GENERAL"/>
    <s v="(blank)"/>
    <s v="99 - MULTIPROVINCIAL"/>
    <n v="780000"/>
    <n v="66626.3"/>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440000"/>
    <n v="41811.129999999997"/>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8 - OTROS SERVICIOS NO INCLUIDOS EN CONCEPTOS ANTERIORES"/>
    <s v="N"/>
    <s v="00 - N/A"/>
    <s v="10 - FONDO GENERAL"/>
    <s v="(blank)"/>
    <s v="99 - MULTIPROVINCIAL"/>
    <n v="3830000"/>
    <n v="1416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9 - OTRAS CONTRATACIONES DE SERVICIOS"/>
    <s v="N"/>
    <s v="00 - N/A"/>
    <s v="10 - FONDO GENERAL"/>
    <s v="(blank)"/>
    <s v="99 - MULTIPROVINCIAL"/>
    <n v="1971000"/>
    <n v="725795.52999999991"/>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1 - ALIMENTOS Y PRODUCTOS AGROFORESTALES"/>
    <s v="N"/>
    <s v="00 - N/A"/>
    <s v="10 - FONDO GENERAL"/>
    <s v="(blank)"/>
    <s v="99 - MULTIPROVINCIAL"/>
    <n v="1000000"/>
    <n v="228824.33000000002"/>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2 - TEXTILES Y VESTUARIOS"/>
    <s v="N"/>
    <s v="00 - N/A"/>
    <s v="10 - FONDO GENERAL"/>
    <s v="(blank)"/>
    <s v="99 - MULTIPROVINCIAL"/>
    <n v="12000"/>
    <n v="21894.9"/>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3 - PAPEL, CARTÓN E IMPRESOS"/>
    <s v="N"/>
    <s v="00 - N/A"/>
    <s v="10 - FONDO GENERAL"/>
    <s v="(blank)"/>
    <s v="99 - MULTIPROVINCIAL"/>
    <n v="122000"/>
    <n v="54437.11"/>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4 - PRODUCTOS FARMACÉUTICOS"/>
    <s v="N"/>
    <s v="00 - N/A"/>
    <s v="10 - FONDO GENERAL"/>
    <s v="(blank)"/>
    <s v="99 - MULTIPROVINCIAL"/>
    <n v="8000"/>
    <n v="5478.76"/>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5 - CUERO, CAUCHO Y PLÁSTICO"/>
    <s v="N"/>
    <s v="00 - N/A"/>
    <s v="10 - FONDO GENERAL"/>
    <s v="(blank)"/>
    <s v="99 - MULTIPROVINCIAL"/>
    <n v="7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7 - COMBUSTIBLES, LUBRICANTES, PRODUCTOS QUÍMICOS Y CONEXOS"/>
    <s v="N"/>
    <s v="00 - N/A"/>
    <s v="10 - FONDO GENERAL"/>
    <s v="(blank)"/>
    <s v="99 - MULTIPROVINCIAL"/>
    <n v="806000"/>
    <n v="164565.54"/>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9 - PRODUCTOS Y ÚTILES VARIOS"/>
    <s v="N"/>
    <s v="00 - N/A"/>
    <s v="10 - FONDO GENERAL"/>
    <s v="(blank)"/>
    <s v="99 - MULTIPROVINCIAL"/>
    <n v="838684"/>
    <n v="87382.29"/>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1 - REMUNERACIONES"/>
    <s v="N"/>
    <s v="00 - N/A"/>
    <s v="10 - FONDO GENERAL"/>
    <s v="(blank)"/>
    <s v="99 - MULTIPROVINCIAL"/>
    <n v="57209300"/>
    <n v="21738950.049999997"/>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2 - SOBRESUELDOS"/>
    <s v="N"/>
    <s v="00 - N/A"/>
    <s v="10 - FONDO GENERAL"/>
    <s v="(blank)"/>
    <s v="99 - MULTIPROVINCIAL"/>
    <n v="38540200"/>
    <n v="13406022.029999999"/>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74112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46649"/>
    <n v="3144309.7"/>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1 - SERVICIOS BÁSICOS"/>
    <s v="N"/>
    <s v="00 - N/A"/>
    <s v="10 - FONDO GENERAL"/>
    <s v="(blank)"/>
    <s v="99 - MULTIPROVINCIAL"/>
    <n v="1867599"/>
    <n v="806513.17999999993"/>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3 - VIÁTICOS"/>
    <s v="N"/>
    <s v="00 - N/A"/>
    <s v="10 - FONDO GENERAL"/>
    <s v="(blank)"/>
    <s v="99 - MULTIPROVINCIAL"/>
    <n v="420000"/>
    <n v="310916.5"/>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4 - TRANSPORTE Y ALMACENAJE"/>
    <s v="N"/>
    <s v="00 - N/A"/>
    <s v="10 - FONDO GENERAL"/>
    <s v="(blank)"/>
    <s v="99 - MULTIPROVINCIAL"/>
    <n v="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5 - ALQUILERES Y RENTAS"/>
    <s v="N"/>
    <s v="00 - N/A"/>
    <s v="10 - FONDO GENERAL"/>
    <s v="(blank)"/>
    <s v="99 - MULTIPROVINCIAL"/>
    <n v="1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6 - SEGUROS"/>
    <s v="N"/>
    <s v="00 - N/A"/>
    <s v="10 - FONDO GENERAL"/>
    <s v="(blank)"/>
    <s v="99 - MULTIPROVINCIAL"/>
    <n v="730000"/>
    <n v="449964.55"/>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9000"/>
    <n v="166618.20000000001"/>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482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6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70000"/>
    <n v="109510.32"/>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2 - TEXTILES Y VESTUARIOS"/>
    <s v="N"/>
    <s v="00 - N/A"/>
    <s v="10 - FONDO GENERAL"/>
    <s v="(blank)"/>
    <s v="99 - MULTIPROVINCIAL"/>
    <n v="1451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3 - PAPEL, CARTÓN E IMPRESOS"/>
    <s v="N"/>
    <s v="00 - N/A"/>
    <s v="10 - FONDO GENERAL"/>
    <s v="(blank)"/>
    <s v="99 - MULTIPROVINCIAL"/>
    <n v="100000"/>
    <n v="27376"/>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5 - CUERO, CAUCHO Y PLÁSTICO"/>
    <s v="N"/>
    <s v="00 - N/A"/>
    <s v="10 - FONDO GENERAL"/>
    <s v="(blank)"/>
    <s v="99 - MULTIPROVINCIAL"/>
    <n v="4506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566000"/>
    <n v="131650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9 - PRODUCTOS Y ÚTILES VARIOS"/>
    <s v="N"/>
    <s v="00 - N/A"/>
    <s v="10 - FONDO GENERAL"/>
    <s v="(blank)"/>
    <s v="99 - MULTIPROVINCIAL"/>
    <n v="6291687"/>
    <n v="30959.52"/>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48000"/>
    <n v="2360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4 - TRANSPORTE Y ALMACENAJE"/>
    <s v="N"/>
    <s v="00 - N/A"/>
    <s v="10 - FONDO GENERAL"/>
    <s v="(blank)"/>
    <s v="99 - MULTIPROVINCIAL"/>
    <n v="12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5 - ALQUILERES Y RENTAS"/>
    <s v="N"/>
    <s v="00 - N/A"/>
    <s v="10 - FONDO GENERAL"/>
    <s v="(blank)"/>
    <s v="99 - MULTIPROVINCIAL"/>
    <n v="200000"/>
    <n v="21800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80000"/>
    <n v="41536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08000"/>
    <n v="2326093.25"/>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94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020000"/>
    <n v="271481.76"/>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2 - TEXTILES Y VESTUARIOS"/>
    <s v="N"/>
    <s v="00 - N/A"/>
    <s v="10 - FONDO GENERAL"/>
    <s v="(blank)"/>
    <s v="99 - MULTIPROVINCIAL"/>
    <n v="676000"/>
    <n v="56828.800000000003"/>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3 - PAPEL, CARTÓN E IMPRESOS"/>
    <s v="N"/>
    <s v="00 - N/A"/>
    <s v="10 - FONDO GENERAL"/>
    <s v="(blank)"/>
    <s v="99 - MULTIPROVINCIAL"/>
    <n v="920249"/>
    <n v="425204.96"/>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5 - CUERO, CAUCHO Y PLÁSTICO"/>
    <s v="N"/>
    <s v="00 - N/A"/>
    <s v="10 - FONDO GENERAL"/>
    <s v="(blank)"/>
    <s v="99 - MULTIPROVINCIAL"/>
    <n v="1020000"/>
    <n v="288554.84000000003"/>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3240000"/>
    <n v="203553.6"/>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041200"/>
    <n v="627686.42000000004"/>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9 - PRODUCTOS Y ÚTILES VARIOS"/>
    <s v="N"/>
    <s v="00 - N/A"/>
    <s v="10 - FONDO GENERAL"/>
    <s v="(blank)"/>
    <s v="99 - MULTIPROVINCIAL"/>
    <n v="4528000"/>
    <n v="2978894.6699999995"/>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1 - REMUNERACIONES"/>
    <s v="N"/>
    <s v="00 - N/A"/>
    <s v="10 - FONDO GENERAL"/>
    <s v="(blank)"/>
    <s v="99 - MULTIPROVINCIAL"/>
    <n v="156164000"/>
    <n v="58201118.900000006"/>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2 - SOBRESUELDOS"/>
    <s v="N"/>
    <s v="00 - N/A"/>
    <s v="10 - FONDO GENERAL"/>
    <s v="(blank)"/>
    <s v="99 - MULTIPROVINCIAL"/>
    <n v="27934000"/>
    <n v="532810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4 - GRATIFICACIONES Y BONIFICACIONES"/>
    <s v="N"/>
    <s v="00 - N/A"/>
    <s v="10 - FONDO GENERAL"/>
    <s v="(blank)"/>
    <s v="99 - MULTIPROVINCIAL"/>
    <n v="600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5 - CONTRIBUCIONES A LA SEGURIDAD SOCIAL"/>
    <s v="N"/>
    <s v="00 - N/A"/>
    <s v="10 - FONDO GENERAL"/>
    <s v="(blank)"/>
    <s v="99 - MULTIPROVINCIAL"/>
    <n v="24600000"/>
    <n v="8767429.1699999999"/>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1 - SERVICIOS BÁSICOS"/>
    <s v="N"/>
    <s v="00 - N/A"/>
    <s v="10 - FONDO GENERAL"/>
    <s v="(blank)"/>
    <s v="99 - MULTIPROVINCIAL"/>
    <n v="8360000"/>
    <n v="2733254.85"/>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3 - VIÁTICOS"/>
    <s v="N"/>
    <s v="00 - N/A"/>
    <s v="10 - FONDO GENERAL"/>
    <s v="(blank)"/>
    <s v="99 - MULTIPROVINCIAL"/>
    <n v="4320000"/>
    <n v="126240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4 - TRANSPORTE Y ALMACENAJE"/>
    <s v="N"/>
    <s v="00 - N/A"/>
    <s v="10 - FONDO GENERAL"/>
    <s v="(blank)"/>
    <s v="99 - MULTIPROVINCIAL"/>
    <n v="336000"/>
    <n v="6060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6 - SEGUROS"/>
    <s v="N"/>
    <s v="00 - N/A"/>
    <s v="10 - FONDO GENERAL"/>
    <s v="(blank)"/>
    <s v="99 - MULTIPROVINCIAL"/>
    <n v="1090000"/>
    <n v="821819.1"/>
  </r>
  <r>
    <s v="2025"/>
    <x v="1"/>
    <x v="0"/>
    <x v="0"/>
    <x v="1"/>
    <s v="9 - N/A - Instituciones públicas descentralizadas y autónomas no financieras"/>
    <s v="5104 - DEPARTAMENTO AEROPORTUARIO"/>
    <s v="0001 - DEPARTAMENTO AEROPORTUARIO"/>
    <s v="2 - SERVICIOS ECONÓMICOS"/>
    <s v="2.6 - Transporte"/>
    <s v="2.6.04 - Transporte aéreo"/>
    <s v="2.4 - TRANSFERENCIAS CORRIENTES"/>
    <s v="2.4.1 - TRANSFERENCIAS CORRIENTES AL SECTOR PRIVADO"/>
    <s v="N"/>
    <s v="00 - N/A"/>
    <s v="30 - FONDOS PROPIOS"/>
    <s v="(blank)"/>
    <s v="99 - MULTIPROVINCIAL"/>
    <n v="10000000"/>
    <n v="0"/>
  </r>
  <r>
    <s v="2025"/>
    <x v="1"/>
    <x v="0"/>
    <x v="0"/>
    <x v="1"/>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blank)"/>
    <s v="99 - MULTIPROVINCIAL"/>
    <n v="1626774367"/>
    <n v="0"/>
  </r>
  <r>
    <s v="2025"/>
    <x v="1"/>
    <x v="0"/>
    <x v="0"/>
    <x v="1"/>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blank)"/>
    <s v="99 - MULTIPROVINCIAL"/>
    <n v="725297061"/>
    <n v="0"/>
  </r>
  <r>
    <s v="2025"/>
    <x v="1"/>
    <x v="0"/>
    <x v="0"/>
    <x v="1"/>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blank)"/>
    <s v="99 - MULTIPROVINCIAL"/>
    <n v="30000000"/>
    <n v="0"/>
  </r>
  <r>
    <s v="2025"/>
    <x v="1"/>
    <x v="0"/>
    <x v="0"/>
    <x v="1"/>
    <s v="9 - N/A - Instituciones públicas descentralizadas y autónomas no financieras"/>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blank)"/>
    <s v="32 - SANTO DOMINGO"/>
    <n v="500000"/>
    <n v="0"/>
  </r>
  <r>
    <s v="2025"/>
    <x v="1"/>
    <x v="0"/>
    <x v="0"/>
    <x v="1"/>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4 - TRANSFERENCIAS CORRIENTES"/>
    <s v="2.4.1 - TRANSFERENCIAS CORRIENTES AL SECTOR PRIVADO"/>
    <s v="N"/>
    <s v="00 - N/A"/>
    <s v="30 - FONDOS PROPIOS"/>
    <s v="(blank)"/>
    <s v="99 - MULTIPROVINCIAL"/>
    <n v="0"/>
    <n v="1184031.6000000001"/>
  </r>
  <r>
    <s v="2025"/>
    <x v="1"/>
    <x v="0"/>
    <x v="0"/>
    <x v="2"/>
    <s v="9 - N/A - Instituciones públicas descentralizadas y autónomas no financieras"/>
    <s v="5128 - UNIVERSIDAD AUTÓNOMA DE SANTO DOMINGO"/>
    <s v="0001 - UNIVERSIDAD AUTONOMA DE SANTO DOMINGO"/>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13094"/>
    <n v="0"/>
  </r>
  <r>
    <s v="2025"/>
    <x v="1"/>
    <x v="0"/>
    <x v="0"/>
    <x v="2"/>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9 - GASTOS FINANCIEROS"/>
    <s v="2.9.2 - INTERESES DE LA DEUDA PUBLICA EXTERNA"/>
    <s v="N"/>
    <s v="00 - N/A"/>
    <s v="30 - FONDOS PROPIOS"/>
    <s v="(blank)"/>
    <s v="99 - MULTIPROVINCIAL"/>
    <n v="10000000"/>
    <n v="0"/>
  </r>
  <r>
    <s v="2025"/>
    <x v="1"/>
    <x v="0"/>
    <x v="0"/>
    <x v="2"/>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9 - GASTOS FINANCIEROS"/>
    <s v="2.9.2 - INTERESES DE LA DEUDA PUBLICA EXTERNA"/>
    <s v="N"/>
    <s v="00 - N/A"/>
    <s v="10 - FONDO GENERAL"/>
    <s v="(blank)"/>
    <s v="99 - MULTIPROVINCIAL"/>
    <n v="110716234"/>
    <n v="0"/>
  </r>
  <r>
    <s v="2025"/>
    <x v="1"/>
    <x v="0"/>
    <x v="0"/>
    <x v="4"/>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1124485.56"/>
  </r>
  <r>
    <s v="2025"/>
    <x v="1"/>
    <x v="0"/>
    <x v="0"/>
    <x v="4"/>
    <s v="9 - N/A - Instituciones públicas descentralizadas y autónomas no financieras"/>
    <s v="5104 - DEPARTAMENTO AEROPORTUARIO"/>
    <s v="0001 - DEPARTAMENTO AEROPORTUARIO"/>
    <s v="2 - SERVICIOS ECONÓMICOS"/>
    <s v="2.6 - Transporte"/>
    <s v="2.6.04 - Transporte aéreo"/>
    <s v="2.4 - TRANSFERENCIAS CORRIENTES"/>
    <s v="2.4.1 - TRANSFERENCIAS CORRIENTES AL SECTOR PRIVADO"/>
    <s v="N"/>
    <s v="00 - N/A"/>
    <s v="30 - FONDOS PROPIOS"/>
    <s v="(blank)"/>
    <s v="99 - MULTIPROVINCIAL"/>
    <n v="14000000"/>
    <n v="0"/>
  </r>
  <r>
    <s v="2025"/>
    <x v="1"/>
    <x v="0"/>
    <x v="0"/>
    <x v="4"/>
    <s v="9 - N/A - Instituciones públicas descentralizadas y autónomas no financieras"/>
    <s v="5104 - DEPARTAMENTO AEROPORTUARIO"/>
    <s v="0001 - DEPARTAMENTO AEROPORTUARIO"/>
    <s v="2 - SERVICIOS ECONÓMICOS"/>
    <s v="2.6 - Transporte"/>
    <s v="2.6.04 - Transporte aéreo"/>
    <s v="2.4 - TRANSFERENCIAS CORRIENTES"/>
    <s v="2.4.7 - TRANSFERENCIAS CORRIENTES AL SECTOR EXTERNO"/>
    <s v="N"/>
    <s v="00 - N/A"/>
    <s v="30 - FONDOS PROPIOS"/>
    <s v="(blank)"/>
    <s v="99 - MULTIPROVINCIAL"/>
    <n v="1500000"/>
    <n v="0"/>
  </r>
  <r>
    <s v="2025"/>
    <x v="1"/>
    <x v="0"/>
    <x v="0"/>
    <x v="4"/>
    <s v="9 - N/A - Instituciones públicas descentralizadas y autónomas no financieras"/>
    <s v="5109 - DEFENSA CIVIL"/>
    <s v="0001 - DEFENSA CIVIL"/>
    <s v="3 - PROTECCIÓN DEL MEDIO AMBIENTE"/>
    <s v="3.3 - Cambio Climático"/>
    <s v="3.3.01 - Mixtos"/>
    <s v="2.4 - TRANSFERENCIAS CORRIENTES"/>
    <s v="2.4.1 - TRANSFERENCIAS CORRIENTES AL SECTOR PRIVADO"/>
    <s v="N"/>
    <s v="00 - N/A"/>
    <s v="30 - FONDOS PROPIOS"/>
    <s v="(blank)"/>
    <s v="99 - MULTIPROVINCIAL"/>
    <n v="0"/>
    <n v="0"/>
  </r>
  <r>
    <s v="2025"/>
    <x v="1"/>
    <x v="0"/>
    <x v="0"/>
    <x v="4"/>
    <s v="9 - N/A - Instituciones públicas descentralizadas y autónomas no financieras"/>
    <s v="5109 - DEFENSA CIVIL"/>
    <s v="0001 - DEFENSA CIVIL"/>
    <s v="3 - PROTECCIÓN DEL MEDIO AMBIENTE"/>
    <s v="3.3 - Cambio Climático"/>
    <s v="3.3.01 - Mixtos"/>
    <s v="2.4 - TRANSFERENCIAS CORRIENTES"/>
    <s v="2.4.7 - TRANSFERENCIAS CORRIENTES AL SECTOR EXTERNO"/>
    <s v="N"/>
    <s v="00 - N/A"/>
    <s v="10 - FONDO GENERAL"/>
    <s v="(blank)"/>
    <s v="99 - MULTIPROVINCIAL"/>
    <n v="1850000"/>
    <n v="1921091.25"/>
  </r>
  <r>
    <s v="2025"/>
    <x v="1"/>
    <x v="0"/>
    <x v="0"/>
    <x v="4"/>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4 - TRANSFERENCIAS CORRIENTES"/>
    <s v="2.4.1 - TRANSFERENCIAS CORRIENTES AL SECTOR PRIVADO"/>
    <s v="N"/>
    <s v="00 - N/A"/>
    <s v="10 - FONDO GENERAL"/>
    <s v="(blank)"/>
    <s v="02 - AZUA"/>
    <n v="16449999"/>
    <n v="4251114"/>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1 - TRANSFERENCIAS CORRIENTES AL SECTOR PRIVADO"/>
    <s v="N"/>
    <s v="00 - N/A"/>
    <s v="10 - FONDO GENERAL"/>
    <s v="(blank)"/>
    <s v="99 - MULTIPROVINCIAL"/>
    <n v="0"/>
    <n v="117187733"/>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1 - TRANSFERENCIAS CORRIENTES AL SECTOR PRIVADO"/>
    <s v="N"/>
    <s v="00 - N/A"/>
    <s v="20 - FONDOS CON DESTINO ESPECÍFICO"/>
    <s v="(blank)"/>
    <s v="99 - MULTIPROVINCIAL"/>
    <n v="357500000"/>
    <n v="314703031.24000001"/>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40000000"/>
    <n v="20610968.800000001"/>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10 - FONDO GENERAL"/>
    <s v="(blank)"/>
    <s v="01 - DISTRITO NACIONAL"/>
    <n v="400000"/>
    <n v="64440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30 - FONDOS PROPIOS"/>
    <s v="(blank)"/>
    <s v="01 - DISTRITO NACIONAL"/>
    <n v="650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2 - TRANSFERENCIAS CORRIENTES AL  GOBIERNO GENERAL NACIONAL"/>
    <s v="N"/>
    <s v="00 - N/A"/>
    <s v="30 - FONDOS PROPIOS"/>
    <s v="(blank)"/>
    <s v="01 - DISTRITO NACIONAL"/>
    <n v="148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10 - FONDO GENERAL"/>
    <s v="(blank)"/>
    <s v="01 - DISTRITO NACIONAL"/>
    <n v="2100000"/>
    <n v="479820.01"/>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30 - FONDOS PROPIOS"/>
    <s v="(blank)"/>
    <s v="01 - DISTRITO NACIONAL"/>
    <n v="200000"/>
    <n v="0"/>
  </r>
  <r>
    <s v="2025"/>
    <x v="1"/>
    <x v="0"/>
    <x v="0"/>
    <x v="4"/>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blank)"/>
    <s v="99 - MULTIPROVINCIAL"/>
    <n v="62136716"/>
    <n v="0"/>
  </r>
  <r>
    <s v="2025"/>
    <x v="1"/>
    <x v="0"/>
    <x v="0"/>
    <x v="4"/>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blank)"/>
    <s v="99 - MULTIPROVINCIAL"/>
    <n v="14454971"/>
    <n v="0"/>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1 - TRANSFERENCIAS CORRIENTES AL SECTOR PRIVADO"/>
    <s v="N"/>
    <s v="00 - N/A"/>
    <s v="30 - FONDOS PROPIOS"/>
    <s v="(blank)"/>
    <s v="99 - MULTIPROVINCIAL"/>
    <n v="15120000"/>
    <n v="2527361.5"/>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7 - TRANSFERENCIAS CORRIENTES AL SECTOR EXTERNO"/>
    <s v="N"/>
    <s v="00 - N/A"/>
    <s v="30 - FONDOS PROPIOS"/>
    <s v="(blank)"/>
    <s v="99 - MULTIPROVINCIAL"/>
    <n v="9399344"/>
    <n v="10313125"/>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9 - TRANSFERENCIAS CORRIENTES A OTRAS INSTITUCIONES PÚBLICAS"/>
    <s v="N"/>
    <s v="00 - N/A"/>
    <s v="30 - FONDOS PROPIOS"/>
    <s v="(blank)"/>
    <s v="99 - MULTIPROVINCIAL"/>
    <n v="126800000"/>
    <n v="0"/>
  </r>
  <r>
    <s v="2025"/>
    <x v="1"/>
    <x v="0"/>
    <x v="0"/>
    <x v="4"/>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4 - TRANSFERENCIAS CORRIENTES"/>
    <s v="2.4.1 - TRANSFERENCIAS CORRIENTES AL SECTOR PRIVADO"/>
    <s v="N"/>
    <s v="00 - N/A"/>
    <s v="30 - FONDOS PROPIOS"/>
    <s v="(blank)"/>
    <s v="99 - MULTIPROVINCIAL"/>
    <n v="0"/>
    <n v="160000"/>
  </r>
  <r>
    <s v="2025"/>
    <x v="1"/>
    <x v="0"/>
    <x v="0"/>
    <x v="4"/>
    <s v="9 - N/A - Instituciones públicas descentralizadas y autónomas no financieras"/>
    <s v="5135 - OFICINA NACIONAL DE PROPIEDAD INDUSTRIAL"/>
    <s v="0001 - OFICINA NACIONAL DE LA PROPIEDAD INDUSTRIAL"/>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800000"/>
    <n v="633289.31000000006"/>
  </r>
  <r>
    <s v="2025"/>
    <x v="1"/>
    <x v="0"/>
    <x v="0"/>
    <x v="4"/>
    <s v="9 - N/A - Instituciones públicas descentralizadas y autónomas no financieras"/>
    <s v="5135 - OFICINA NACIONAL DE PROPIEDAD INDUSTRIAL"/>
    <s v="0001 - OFICINA NACIONAL DE LA PROPIEDAD INDUSTRIAL"/>
    <s v="4 - SERVICIOS SOCIALES"/>
    <s v="4.4 - Educación"/>
    <s v="4.4.09 - Enseñanza no atribuible a ningún nivel"/>
    <s v="2.4 - TRANSFERENCIAS CORRIENTES"/>
    <s v="2.4.1 - TRANSFERENCIAS CORRIENTES AL SECTOR PRIVADO"/>
    <s v="N"/>
    <s v="00 - N/A"/>
    <s v="30 - FONDOS PROPIOS"/>
    <s v="(blank)"/>
    <s v="99 - MULTIPROVINCIAL"/>
    <n v="400000"/>
    <n v="0"/>
  </r>
  <r>
    <s v="2025"/>
    <x v="1"/>
    <x v="0"/>
    <x v="0"/>
    <x v="4"/>
    <s v="9 - N/A - Instituciones públicas descentralizadas y autónomas no financieras"/>
    <s v="5135 - OFICINA NACIONAL DE PROPIEDAD INDUSTRIAL"/>
    <s v="0001 - OFICINA NACIONAL DE LA PROPIEDAD INDUSTRIAL"/>
    <s v="4 - SERVICIOS SOCIALES"/>
    <s v="4.5 - Protección social"/>
    <s v="4.5.10 - Asistencia social"/>
    <s v="2.4 - TRANSFERENCIAS CORRIENTES"/>
    <s v="2.4.1 - TRANSFERENCIAS CORRIENTES AL SECTOR PRIVADO"/>
    <s v="N"/>
    <s v="00 - N/A"/>
    <s v="30 - FONDOS PROPIOS"/>
    <s v="(blank)"/>
    <s v="99 - MULTIPROVINCIAL"/>
    <n v="500000"/>
    <n v="0"/>
  </r>
  <r>
    <s v="2025"/>
    <x v="1"/>
    <x v="0"/>
    <x v="0"/>
    <x v="4"/>
    <s v="9 - N/A - Instituciones públicas descentralizadas y autónomas no financieras"/>
    <s v="5135 - OFICINA NACIONAL DE PROPIEDAD INDUSTRIAL"/>
    <s v="0001 - OFICINA NACIONAL DE LA PROPIEDAD INDUSTRIAL"/>
    <s v="4 - SERVICIOS SOCIALES"/>
    <s v="4.5 - Protección social"/>
    <s v="4.5.10 - Asistencia social"/>
    <s v="2.4 - TRANSFERENCIAS CORRIENTES"/>
    <s v="2.4.9 - TRANSFERENCIAS CORRIENTES A OTRAS INSTITUCIONES PÚBLICAS"/>
    <s v="N"/>
    <s v="00 - N/A"/>
    <s v="30 - FONDOS PROPIOS"/>
    <s v="(blank)"/>
    <s v="99 - MULTIPROVINCIAL"/>
    <n v="200000"/>
    <n v="0"/>
  </r>
  <r>
    <s v="2025"/>
    <x v="1"/>
    <x v="0"/>
    <x v="0"/>
    <x v="4"/>
    <s v="9 - N/A - Instituciones públicas descentralizadas y autónomas no financieras"/>
    <s v="5136 - INSTITUTO DOMINICANO DEL CAFÉ"/>
    <s v="0001 - INSTITUTO DOMINICANO DEL CAFÉ"/>
    <s v="2 - SERVICIOS ECONÓMICOS"/>
    <s v="2.2 - Agropecuaria, caza, pesca y silvicultura"/>
    <s v="2.2.01 - Agropecuaria"/>
    <s v="2.4 - TRANSFERENCIAS CORRIENTES"/>
    <s v="2.4.1 - TRANSFERENCIAS CORRIENTES AL SECTOR PRIVADO"/>
    <s v="N"/>
    <s v="00 - N/A"/>
    <s v="10 - FONDO GENERAL"/>
    <s v="(blank)"/>
    <s v="99 - MULTIPROVINCIAL"/>
    <n v="50000"/>
    <n v="0"/>
  </r>
  <r>
    <s v="2025"/>
    <x v="1"/>
    <x v="0"/>
    <x v="0"/>
    <x v="4"/>
    <s v="9 - N/A - Instituciones públicas descentralizadas y autónomas no financieras"/>
    <s v="5136 - INSTITUTO DOMINICANO DEL CAFÉ"/>
    <s v="0001 - INSTITUTO DOMINICANO DEL CAFÉ"/>
    <s v="2 - SERVICIOS ECONÓMICOS"/>
    <s v="2.2 - Agropecuaria, caza, pesca y silvicultura"/>
    <s v="2.2.01 - Agropecuaria"/>
    <s v="2.4 - TRANSFERENCIAS CORRIENTES"/>
    <s v="2.4.7 - TRANSFERENCIAS CORRIENTES AL SECTOR EXTERNO"/>
    <s v="N"/>
    <s v="00 - N/A"/>
    <s v="10 - FONDO GENERAL"/>
    <s v="(blank)"/>
    <s v="99 - MULTIPROVINCIAL"/>
    <n v="2000000"/>
    <n v="2507998.88"/>
  </r>
  <r>
    <s v="2025"/>
    <x v="1"/>
    <x v="0"/>
    <x v="0"/>
    <x v="4"/>
    <s v="9 - N/A - Instituciones públicas descentralizadas y autónomas no financieras"/>
    <s v="5137 - INSTITUTO DUARTIANO"/>
    <s v="0001 - INSTITUTO DUARTIANO"/>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0"/>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1 - TRANSFERENCIAS CORRIENTES AL SECTOR PRIVADO"/>
    <s v="N"/>
    <s v="00 - N/A"/>
    <s v="30 - FONDOS PROPIOS"/>
    <s v="(blank)"/>
    <s v="99 - MULTIPROVINCIAL"/>
    <n v="1800000"/>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2 - TRANSFERENCIAS CORRIENTES AL  GOBIERNO GENERAL NACIONAL"/>
    <s v="N"/>
    <s v="00 - N/A"/>
    <s v="30 - FONDOS PROPIOS"/>
    <s v="(blank)"/>
    <s v="99 - MULTIPROVINCIAL"/>
    <n v="444929"/>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7 - TRANSFERENCIAS CORRIENTES AL SECTOR EXTERNO"/>
    <s v="N"/>
    <s v="00 - N/A"/>
    <s v="30 - FONDOS PROPIOS"/>
    <s v="(blank)"/>
    <s v="99 - MULTIPROVINCIAL"/>
    <n v="100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1 - TRANSFERENCIAS CORRIENTES AL SECTOR PRIVADO"/>
    <s v="N"/>
    <s v="00 - N/A"/>
    <s v="30 - FONDOS PROPIOS"/>
    <s v="(blank)"/>
    <s v="99 - MULTIPROVINCIAL"/>
    <n v="2800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7 - TRANSFERENCIAS CORRIENTES AL SECTOR EXTERNO"/>
    <s v="N"/>
    <s v="00 - N/A"/>
    <s v="30 - FONDOS PROPIOS"/>
    <s v="(blank)"/>
    <s v="99 - MULTIPROVINCIAL"/>
    <n v="75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9 - TRANSFERENCIAS CORRIENTES A OTRAS INSTITUCIONES PÚBLICAS"/>
    <s v="N"/>
    <s v="00 - N/A"/>
    <s v="30 - FONDOS PROPIOS"/>
    <s v="(blank)"/>
    <s v="99 - MULTIPROVINCIAL"/>
    <n v="0"/>
    <n v="0"/>
  </r>
  <r>
    <s v="2025"/>
    <x v="1"/>
    <x v="0"/>
    <x v="0"/>
    <x v="4"/>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4 - TRANSFERENCIAS CORRIENTES"/>
    <s v="2.4.1 - TRANSFERENCIAS CORRIENTES AL SECTOR PRIVADO"/>
    <s v="N"/>
    <s v="00 - N/A"/>
    <s v="10 - FONDO GENERAL"/>
    <s v="(blank)"/>
    <s v="99 - MULTIPROVINCIAL"/>
    <n v="2000000"/>
    <n v="384980"/>
  </r>
  <r>
    <s v="2025"/>
    <x v="1"/>
    <x v="0"/>
    <x v="0"/>
    <x v="4"/>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4 - TRANSFERENCIAS CORRIENTES"/>
    <s v="2.4.1 - TRANSFERENCIAS CORRIENTES AL SECTOR PRIVADO"/>
    <s v="N"/>
    <s v="00 - N/A"/>
    <s v="30 - FONDOS PROPIOS"/>
    <s v="(blank)"/>
    <s v="99 - MULTIPROVINCIAL"/>
    <n v="11000000"/>
    <n v="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5198246.45"/>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1 - TRANSFERENCIAS CORRIENTES AL SECTOR PRIVADO"/>
    <s v="N"/>
    <s v="00 - N/A"/>
    <s v="30 - FONDOS PROPIOS"/>
    <s v="(blank)"/>
    <s v="99 - MULTIPROVINCIAL"/>
    <n v="2000000"/>
    <n v="2201256.86"/>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7 - TRANSFERENCIAS CORRIENTES AL SECTOR EXTERNO"/>
    <s v="N"/>
    <s v="00 - N/A"/>
    <s v="30 - FONDOS PROPIOS"/>
    <s v="(blank)"/>
    <s v="99 - MULTIPROVINCIAL"/>
    <n v="1000000"/>
    <n v="100000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9 - TRANSFERENCIAS CORRIENTES A OTRAS INSTITUCIONES PÚBLICAS"/>
    <s v="N"/>
    <s v="00 - N/A"/>
    <s v="30 - FONDOS PROPIOS"/>
    <s v="(blank)"/>
    <s v="99 - MULTIPROVINCIAL"/>
    <n v="12000000"/>
    <n v="0"/>
  </r>
  <r>
    <s v="2025"/>
    <x v="1"/>
    <x v="0"/>
    <x v="0"/>
    <x v="4"/>
    <s v="9 - N/A - Instituciones públicas descentralizadas y autónomas no financieras"/>
    <s v="5151 - CONSEJO NACIONAL PARA LA NIÑEZ Y LA ADOLESCENCIA"/>
    <s v="0001 - CONSEJO NACIONAL PARA LA NIÑEZ Y LA ADOLESCENCIA"/>
    <s v="4 - SERVICIOS SOCIALES"/>
    <s v="4.5 - Protección social"/>
    <s v="4.5.05 - Familia e hijos"/>
    <s v="2.4 - TRANSFERENCIAS CORRIENTES"/>
    <s v="2.4.1 - TRANSFERENCIAS CORRIENTES AL SECTOR PRIVADO"/>
    <s v="N"/>
    <s v="00 - N/A"/>
    <s v="10 - FONDO GENERAL"/>
    <s v="(blank)"/>
    <s v="99 - MULTIPROVINCIAL"/>
    <n v="186285608"/>
    <n v="56793458"/>
  </r>
  <r>
    <s v="2025"/>
    <x v="1"/>
    <x v="0"/>
    <x v="0"/>
    <x v="4"/>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blank)"/>
    <s v="99 - MULTIPROVINCIAL"/>
    <n v="23100000"/>
    <n v="0"/>
  </r>
  <r>
    <s v="2025"/>
    <x v="1"/>
    <x v="0"/>
    <x v="0"/>
    <x v="4"/>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7 - TRANSFERENCIAS CORRIENTES AL SECTOR EXTERNO"/>
    <s v="N"/>
    <s v="00 - N/A"/>
    <s v="30 - FONDOS PROPIOS"/>
    <s v="(blank)"/>
    <s v="99 - MULTIPROVINCIAL"/>
    <n v="1500000"/>
    <n v="0"/>
  </r>
  <r>
    <s v="2025"/>
    <x v="1"/>
    <x v="0"/>
    <x v="0"/>
    <x v="4"/>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4 - TRANSFERENCIAS CORRIENTES"/>
    <s v="2.4.1 - TRANSFERENCIAS CORRIENTES AL SECTOR PRIVADO"/>
    <s v="N"/>
    <s v="00 - N/A"/>
    <s v="30 - FONDOS PROPIOS"/>
    <s v="(blank)"/>
    <s v="99 - MULTIPROVINCIAL"/>
    <n v="100000000"/>
    <n v="0"/>
  </r>
  <r>
    <s v="2025"/>
    <x v="1"/>
    <x v="0"/>
    <x v="0"/>
    <x v="4"/>
    <s v="9 - N/A - Instituciones públicas descentralizadas y autónomas no financieras"/>
    <s v="5158 - DIRECCION GENERAL DE ADUANAS"/>
    <s v="0001 - DIRECCION GENERAL DE ADUANAS"/>
    <s v="1 - SERVICIOS  GENERALES"/>
    <s v="1.2 - Relaciones internacionales"/>
    <s v="1.2.02 - Relaciones internacionales desde oficinas en el exterior"/>
    <s v="2.4 - TRANSFERENCIAS CORRIENTES"/>
    <s v="2.4.7 - TRANSFERENCIAS CORRIENTES AL SECTOR EXTERNO"/>
    <s v="N"/>
    <s v="00 - N/A"/>
    <s v="30 - FONDOS PROPIOS"/>
    <s v="(blank)"/>
    <s v="99 - MULTIPROVINCIAL"/>
    <n v="5000000"/>
    <n v="0"/>
  </r>
  <r>
    <s v="2025"/>
    <x v="1"/>
    <x v="0"/>
    <x v="0"/>
    <x v="4"/>
    <s v="9 - N/A - Instituciones públicas descentralizadas y autónomas no financieras"/>
    <s v="5158 - DIRECCION GENERAL DE ADUANAS"/>
    <s v="0001 - DIRECCION GENERAL DE ADUANAS"/>
    <s v="1 - SERVICIOS  GENERALES"/>
    <s v="1.4 - Justicia, orden público y seguridad"/>
    <s v="1.4.03 - Administración y servicios de justicia"/>
    <s v="2.4 - TRANSFERENCIAS CORRIENTES"/>
    <s v="2.4.2 - TRANSFERENCIAS CORRIENTES AL  GOBIERNO GENERAL NACIONAL"/>
    <s v="N"/>
    <s v="00 - N/A"/>
    <s v="30 - FONDOS PROPIOS"/>
    <s v="(blank)"/>
    <s v="99 - MULTIPROVINCIAL"/>
    <n v="500000"/>
    <n v="0"/>
  </r>
  <r>
    <s v="2025"/>
    <x v="1"/>
    <x v="0"/>
    <x v="0"/>
    <x v="4"/>
    <s v="9 - N/A - Instituciones públicas descentralizadas y autónomas no financieras"/>
    <s v="5158 - DIRECCION GENERAL DE ADUANAS"/>
    <s v="0001 - DIRECCION GENERAL DE ADUANAS"/>
    <s v="2 - SERVICIOS ECONÓMICOS"/>
    <s v="2.1 - Asuntos económicos, comerciales y laborales"/>
    <s v="2.1.01 - Asuntos económicos y regulación del comercio"/>
    <s v="2.4 - TRANSFERENCIAS CORRIENTES"/>
    <s v="2.4.1 - TRANSFERENCIAS CORRIENTES AL SECTOR PRIVADO"/>
    <s v="N"/>
    <s v="00 - N/A"/>
    <s v="30 - FONDOS PROPIOS"/>
    <s v="(blank)"/>
    <s v="99 - MULTIPROVINCIAL"/>
    <n v="3000000"/>
    <n v="0"/>
  </r>
  <r>
    <s v="2025"/>
    <x v="1"/>
    <x v="0"/>
    <x v="0"/>
    <x v="4"/>
    <s v="9 - N/A - Instituciones públicas descentralizadas y autónomas no financieras"/>
    <s v="5158 - DIRECCION GENERAL DE ADUANAS"/>
    <s v="0001 - DIRECCION GENERAL DE ADUANAS"/>
    <s v="4 - SERVICIOS SOCIALES"/>
    <s v="4.5 - Protección social"/>
    <s v="4.5.10 - Asistencia social"/>
    <s v="2.4 - TRANSFERENCIAS CORRIENTES"/>
    <s v="2.4.1 - TRANSFERENCIAS CORRIENTES AL SECTOR PRIVADO"/>
    <s v="N"/>
    <s v="00 - N/A"/>
    <s v="30 - FONDOS PROPIOS"/>
    <s v="(blank)"/>
    <s v="99 - MULTIPROVINCIAL"/>
    <n v="169400000"/>
    <n v="0"/>
  </r>
  <r>
    <s v="2025"/>
    <x v="1"/>
    <x v="0"/>
    <x v="0"/>
    <x v="4"/>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3900865"/>
    <n v="0"/>
  </r>
  <r>
    <s v="2025"/>
    <x v="1"/>
    <x v="0"/>
    <x v="0"/>
    <x v="4"/>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85689"/>
    <n v="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49000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120000"/>
    <n v="157345.03999999998"/>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9 - TRANSFERENCIAS CORRIENTES A OTRAS INSTITUCIONES PÚBLICAS"/>
    <s v="N"/>
    <s v="00 - N/A"/>
    <s v="10 - FONDO GENERAL"/>
    <s v="(blank)"/>
    <s v="99 - MULTIPROVINCIAL"/>
    <n v="1080000"/>
    <n v="0"/>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1 - TRANSFERENCIAS CORRIENTES AL SECTOR PRIVADO"/>
    <s v="N"/>
    <s v="00 - N/A"/>
    <s v="30 - FONDOS PROPIOS"/>
    <s v="(blank)"/>
    <s v="99 - MULTIPROVINCIAL"/>
    <n v="23000000"/>
    <n v="8520274.9199999999"/>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7 - TRANSFERENCIAS CORRIENTES AL SECTOR EXTERNO"/>
    <s v="N"/>
    <s v="00 - N/A"/>
    <s v="30 - FONDOS PROPIOS"/>
    <s v="(blank)"/>
    <s v="99 - MULTIPROVINCIAL"/>
    <n v="24000000"/>
    <n v="11371520"/>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9 - TRANSFERENCIAS CORRIENTES A OTRAS INSTITUCIONES PÚBLICAS"/>
    <s v="N"/>
    <s v="00 - N/A"/>
    <s v="30 - FONDOS PROPIOS"/>
    <s v="(blank)"/>
    <s v="99 - MULTIPROVINCIAL"/>
    <n v="0"/>
    <n v="56000000"/>
  </r>
  <r>
    <s v="2025"/>
    <x v="1"/>
    <x v="0"/>
    <x v="0"/>
    <x v="4"/>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000000"/>
    <n v="0"/>
  </r>
  <r>
    <s v="2025"/>
    <x v="1"/>
    <x v="0"/>
    <x v="0"/>
    <x v="4"/>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4 - TRANSFERENCIAS CORRIENTES"/>
    <s v="2.4.1 - TRANSFERENCIAS CORRIENTES AL SECTOR PRIVADO"/>
    <s v="N"/>
    <s v="00 - N/A"/>
    <s v="30 - FONDOS PROPIOS"/>
    <s v="(blank)"/>
    <s v="99 - MULTIPROVINCIAL"/>
    <n v="300000"/>
    <n v="90000"/>
  </r>
  <r>
    <s v="2025"/>
    <x v="1"/>
    <x v="0"/>
    <x v="0"/>
    <x v="4"/>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4 - TRANSFERENCIAS CORRIENTES"/>
    <s v="2.4.7 - TRANSFERENCIAS CORRIENTES AL SECTOR EXTERNO"/>
    <s v="N"/>
    <s v="00 - N/A"/>
    <s v="30 - FONDOS PROPIOS"/>
    <s v="(blank)"/>
    <s v="99 - MULTIPROVINCIAL"/>
    <n v="1000000"/>
    <n v="859347.26"/>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10 - FONDO GENERAL"/>
    <s v="(blank)"/>
    <s v="99 - MULTIPROVINCIAL"/>
    <n v="2880250"/>
    <n v="1449493.22"/>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30 - FONDOS PROPIOS"/>
    <s v="(blank)"/>
    <s v="99 - MULTIPROVINCIAL"/>
    <n v="255000"/>
    <n v="33000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70 - DONACION EXTERNA"/>
    <s v="(blank)"/>
    <s v="99 - MULTIPROVINCIAL"/>
    <n v="0"/>
    <n v="8500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10 - FONDO GENERAL"/>
    <s v="(blank)"/>
    <s v="99 - MULTIPROVINCIAL"/>
    <n v="4050500"/>
    <n v="3745557.24"/>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30 - FONDOS PROPIOS"/>
    <s v="(blank)"/>
    <s v="99 - MULTIPROVINCIAL"/>
    <n v="11745000"/>
    <n v="5573931.25"/>
  </r>
  <r>
    <s v="2025"/>
    <x v="1"/>
    <x v="0"/>
    <x v="0"/>
    <x v="4"/>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80000"/>
    <n v="0"/>
  </r>
  <r>
    <s v="2025"/>
    <x v="1"/>
    <x v="0"/>
    <x v="0"/>
    <x v="4"/>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3000000"/>
    <n v="2179779.0299999998"/>
  </r>
  <r>
    <s v="2025"/>
    <x v="1"/>
    <x v="0"/>
    <x v="0"/>
    <x v="4"/>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575000"/>
    <n v="447791.48"/>
  </r>
  <r>
    <s v="2025"/>
    <x v="1"/>
    <x v="0"/>
    <x v="0"/>
    <x v="4"/>
    <s v="9 - N/A - Instituciones públicas descentralizadas y autónomas no financieras"/>
    <s v="5176 - CONSEJO NACIONAL DE DISCAPACIDAD (CONADIS)"/>
    <s v="0001 - CONSEJO NACIONAL DE DISCAPACITADOS (CONADIS)"/>
    <s v="4 - SERVICIOS SOCIALES"/>
    <s v="4.5 - Protección social"/>
    <s v="4.5.03 - Invalidez"/>
    <s v="2.4 - TRANSFERENCIAS CORRIENTES"/>
    <s v="2.4.1 - TRANSFERENCIAS CORRIENTES AL SECTOR PRIVADO"/>
    <s v="N"/>
    <s v="00 - N/A"/>
    <s v="10 - FONDO GENERAL"/>
    <s v="(blank)"/>
    <s v="99 - MULTIPROVINCIAL"/>
    <n v="141220800"/>
    <n v="70610400.010000005"/>
  </r>
  <r>
    <s v="2025"/>
    <x v="1"/>
    <x v="0"/>
    <x v="0"/>
    <x v="4"/>
    <s v="9 - N/A - Instituciones públicas descentralizadas y autónomas no financieras"/>
    <s v="5176 - CONSEJO NACIONAL DE DISCAPACIDAD (CONADIS)"/>
    <s v="0001 - CONSEJO NACIONAL DE DISCAPACITADOS (CONADIS)"/>
    <s v="4 - SERVICIOS SOCIALES"/>
    <s v="4.5 - Protección social"/>
    <s v="4.5.03 - Invalidez"/>
    <s v="2.4 - TRANSFERENCIAS CORRIENTES"/>
    <s v="2.4.7 - TRANSFERENCIAS CORRIENTES AL SECTOR EXTERNO"/>
    <s v="N"/>
    <s v="00 - N/A"/>
    <s v="10 - FONDO GENERAL"/>
    <s v="(blank)"/>
    <s v="99 - MULTIPROVINCIAL"/>
    <n v="0"/>
    <n v="1406640"/>
  </r>
  <r>
    <s v="2025"/>
    <x v="1"/>
    <x v="0"/>
    <x v="0"/>
    <x v="4"/>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70000"/>
    <n v="0"/>
  </r>
  <r>
    <s v="2025"/>
    <x v="1"/>
    <x v="0"/>
    <x v="0"/>
    <x v="4"/>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30000"/>
    <n v="0"/>
  </r>
  <r>
    <s v="2025"/>
    <x v="1"/>
    <x v="0"/>
    <x v="0"/>
    <x v="4"/>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4 - TRANSFERENCIAS CORRIENTES"/>
    <s v="2.4.1 - TRANSFERENCIAS CORRIENTES AL SECTOR PRIVADO"/>
    <s v="N"/>
    <s v="00 - N/A"/>
    <s v="10 - FONDO GENERAL"/>
    <s v="(blank)"/>
    <s v="99 - MULTIPROVINCIAL"/>
    <n v="10000000"/>
    <n v="1158591.24"/>
  </r>
  <r>
    <s v="2025"/>
    <x v="1"/>
    <x v="0"/>
    <x v="0"/>
    <x v="4"/>
    <s v="9 - N/A - Instituciones públicas descentralizadas y autónomas no financieras"/>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blank)"/>
    <s v="32 - SANTO DOMINGO"/>
    <n v="500000"/>
    <n v="0"/>
  </r>
  <r>
    <s v="2025"/>
    <x v="1"/>
    <x v="0"/>
    <x v="0"/>
    <x v="4"/>
    <s v="9 - N/A - Instituciones públicas descentralizadas y autónomas no financieras"/>
    <s v="5180 - DIRECCION CENTRAL DEL SERVICIO NACIONAL DE SALUD"/>
    <s v="0005 - HOSPITAL TRAUMATOLOGICO QUIRURGICO PROFESOR JUAN BOSCH"/>
    <s v="4 - SERVICIOS SOCIALES"/>
    <s v="4.2 - Salud"/>
    <s v="4.2.02 - Servicios hospitalarios"/>
    <s v="2.4 - TRANSFERENCIAS CORRIENTES"/>
    <s v="2.4.1 - TRANSFERENCIAS CORRIENTES AL SECTOR PRIVADO"/>
    <s v="N"/>
    <s v="00 - N/A"/>
    <s v="30 - FONDOS PROPIOS"/>
    <s v="(blank)"/>
    <s v="99 - MULTIPROVINCIAL"/>
    <n v="500000"/>
    <n v="0"/>
  </r>
  <r>
    <s v="2025"/>
    <x v="1"/>
    <x v="0"/>
    <x v="0"/>
    <x v="4"/>
    <s v="9 - N/A - Instituciones públicas descentralizadas y autónomas no financieras"/>
    <s v="5180 - DIRECCION CENTRAL DEL SERVICIO NACIONAL DE SALUD"/>
    <s v="0014 - HOSPITAL MATERNO-INFANTIL SAN LORENZO DE LOS MINA"/>
    <s v="4 - SERVICIOS SOCIALES"/>
    <s v="4.2 - Salud"/>
    <s v="4.2.02 - Servicios hospitalarios"/>
    <s v="2.4 - TRANSFERENCIAS CORRIENTES"/>
    <s v="2.4.1 - TRANSFERENCIAS CORRIENTES AL SECTOR PRIVADO"/>
    <s v="N"/>
    <s v="00 - N/A"/>
    <s v="30 - FONDOS PROPIOS"/>
    <s v="(blank)"/>
    <s v="32 - SANTO DOMINGO"/>
    <n v="650000"/>
    <n v="0"/>
  </r>
  <r>
    <s v="2025"/>
    <x v="1"/>
    <x v="0"/>
    <x v="0"/>
    <x v="4"/>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s v="2025"/>
    <x v="1"/>
    <x v="0"/>
    <x v="0"/>
    <x v="4"/>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4 - TRANSFERENCIAS CORRIENTES"/>
    <s v="2.4.4 - TRANSFERENCIAS CORRIENTES A EMPRESAS PÚBLICAS NO FINANCIERAS"/>
    <s v="N"/>
    <s v="00 - N/A"/>
    <s v="30 - FONDOS PROPIOS"/>
    <s v="(blank)"/>
    <s v="99 - MULTIPROVINCIAL"/>
    <n v="0"/>
    <n v="5000000"/>
  </r>
  <r>
    <s v="2025"/>
    <x v="1"/>
    <x v="0"/>
    <x v="0"/>
    <x v="4"/>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700000"/>
    <n v="0"/>
  </r>
  <r>
    <s v="2025"/>
    <x v="1"/>
    <x v="0"/>
    <x v="0"/>
    <x v="4"/>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3700000"/>
    <n v="1900607.63"/>
  </r>
  <r>
    <s v="2025"/>
    <x v="1"/>
    <x v="0"/>
    <x v="0"/>
    <x v="4"/>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547000"/>
  </r>
  <r>
    <s v="2025"/>
    <x v="1"/>
    <x v="0"/>
    <x v="0"/>
    <x v="4"/>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4 - TRANSFERENCIAS CORRIENTES"/>
    <s v="2.4.1 - TRANSFERENCIAS CORRIENTES AL SECTOR PRIVADO"/>
    <s v="N"/>
    <s v="00 - N/A"/>
    <s v="10 - FONDO GENERAL"/>
    <s v="(blank)"/>
    <s v="99 - MULTIPROVINCIAL"/>
    <n v="73075010"/>
    <n v="28228527.390000001"/>
  </r>
  <r>
    <s v="2025"/>
    <x v="1"/>
    <x v="0"/>
    <x v="0"/>
    <x v="4"/>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4 - TRANSFERENCIAS CORRIENTES"/>
    <s v="2.4.7 - TRANSFERENCIAS CORRIENTES AL SECTOR EXTERNO"/>
    <s v="N"/>
    <s v="00 - N/A"/>
    <s v="10 - FONDO GENERAL"/>
    <s v="(blank)"/>
    <s v="99 - MULTIPROVINCIAL"/>
    <n v="125000"/>
    <n v="103797.72"/>
  </r>
  <r>
    <s v="2025"/>
    <x v="1"/>
    <x v="0"/>
    <x v="0"/>
    <x v="4"/>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00"/>
    <n v="10440000"/>
  </r>
  <r>
    <s v="2025"/>
    <x v="1"/>
    <x v="0"/>
    <x v="0"/>
    <x v="4"/>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4 - TRANSFERENCIAS CORRIENTES"/>
    <s v="2.4.7 - TRANSFERENCIAS CORRIENTES AL SECTOR EXTERNO"/>
    <s v="N"/>
    <s v="00 - N/A"/>
    <s v="10 - FONDO GENERAL"/>
    <s v="(blank)"/>
    <s v="99 - MULTIPROVINCIAL"/>
    <n v="0"/>
    <n v="0"/>
  </r>
  <r>
    <s v="2025"/>
    <x v="1"/>
    <x v="0"/>
    <x v="0"/>
    <x v="4"/>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4 - TRANSFERENCIAS CORRIENTES"/>
    <s v="2.4.1 - TRANSFERENCIAS CORRIENTES AL SECTOR PRIVADO"/>
    <s v="N"/>
    <s v="00 - N/A"/>
    <s v="10 - FONDO GENERAL"/>
    <s v="(blank)"/>
    <s v="99 - MULTIPROVINCIAL"/>
    <n v="850000"/>
    <n v="250000"/>
  </r>
  <r>
    <s v="2025"/>
    <x v="1"/>
    <x v="0"/>
    <x v="0"/>
    <x v="4"/>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4 - TRANSFERENCIAS CORRIENTES"/>
    <s v="2.4.7 - TRANSFERENCIAS CORRIENTES AL SECTOR EXTERNO"/>
    <s v="N"/>
    <s v="00 - N/A"/>
    <s v="10 - FONDO GENERAL"/>
    <s v="(blank)"/>
    <s v="99 - MULTIPROVINCIAL"/>
    <n v="3500000"/>
    <n v="3700000"/>
  </r>
  <r>
    <s v="2025"/>
    <x v="1"/>
    <x v="0"/>
    <x v="0"/>
    <x v="5"/>
    <s v="9 - N/A - Instituciones públicas descentralizadas y autónomas no financieras"/>
    <s v="5104 - DEPARTAMENTO AEROPORTUARIO"/>
    <s v="0001 - DEPARTAMENTO AEROPORTUARIO"/>
    <s v="2 - SERVICIOS ECONÓMICOS"/>
    <s v="2.6 - Transporte"/>
    <s v="2.6.04 - Transporte aéreo"/>
    <s v="2.2 - CONTRATACIÓN DE SERVICIOS"/>
    <s v="2.2.8 - OTROS SERVICIOS NO INCLUIDOS EN CONCEPTOS ANTERIORES"/>
    <s v="N"/>
    <s v="00 - N/A"/>
    <s v="30 - FONDOS PROPIOS"/>
    <s v="(blank)"/>
    <s v="99 - MULTIPROVINCIAL"/>
    <n v="0"/>
    <n v="0"/>
  </r>
  <r>
    <s v="2025"/>
    <x v="1"/>
    <x v="0"/>
    <x v="0"/>
    <x v="5"/>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N"/>
    <s v="00 - N/A"/>
    <s v="10 - FONDO GENERAL"/>
    <s v="(blank)"/>
    <s v="99 - MULTIPROVINCIAL"/>
    <n v="0"/>
    <n v="2024756"/>
  </r>
  <r>
    <s v="2025"/>
    <x v="1"/>
    <x v="0"/>
    <x v="0"/>
    <x v="5"/>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0"/>
    <n v="0"/>
  </r>
  <r>
    <s v="2025"/>
    <x v="1"/>
    <x v="0"/>
    <x v="0"/>
    <x v="5"/>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10 - FONDO GENERAL"/>
    <s v="(blank)"/>
    <s v="99 - MULTIPROVINCIAL"/>
    <n v="0"/>
    <n v="2180894.7599999998"/>
  </r>
  <r>
    <s v="2025"/>
    <x v="1"/>
    <x v="0"/>
    <x v="0"/>
    <x v="5"/>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8 - OTROS SERVICIOS NO INCLUIDOS EN CONCEPTOS ANTERIORES"/>
    <s v="N"/>
    <s v="00 - N/A"/>
    <s v="30 - FONDOS PROPIOS"/>
    <s v="(blank)"/>
    <s v="99 - MULTIPROVINCIAL"/>
    <n v="0"/>
    <n v="0"/>
  </r>
  <r>
    <s v="2025"/>
    <x v="1"/>
    <x v="0"/>
    <x v="1"/>
    <x v="6"/>
    <s v="9 - N/A - Instituciones públicas descentralizadas y autónomas no financieras"/>
    <s v="5104 - DEPARTAMENTO AEROPORTUARIO"/>
    <s v="0001 - DEPARTAMENTO AEROPORTUARIO"/>
    <s v="2 - SERVICIOS ECONÓMICOS"/>
    <s v="2.6 - Transporte"/>
    <s v="2.6.04 - Transporte aéreo"/>
    <s v="2.7 - OBRAS"/>
    <s v="2.7.2 - INFRAESTRUCTURA"/>
    <s v="N"/>
    <s v="00 - N/A"/>
    <s v="30 - FONDOS PROPIOS"/>
    <s v="(blank)"/>
    <s v="99 - MULTIPROVINCIAL"/>
    <n v="630000000"/>
    <n v="0"/>
  </r>
  <r>
    <s v="2025"/>
    <x v="1"/>
    <x v="0"/>
    <x v="1"/>
    <x v="6"/>
    <s v="9 - N/A - Instituciones públicas descentralizadas y autónomas no financieras"/>
    <s v="5111 - INSTITUTO AGRARIO DOMINICANO"/>
    <s v="0001 - INSTITUTO AGRARIO DOMINICANO"/>
    <s v="2 - SERVICIOS ECONÓMICOS"/>
    <s v="2.2 - Agropecuaria, caza, pesca y silvicultura"/>
    <s v="2.2.01 - Agropecuaria"/>
    <s v="2.7 - OBRAS"/>
    <s v="2.7.2 - INFRAESTRUCTURA"/>
    <s v="N"/>
    <s v="00 - N/A"/>
    <s v="10 - FONDO GENERAL"/>
    <s v="(blank)"/>
    <s v="99 - MULTIPROVINCIAL"/>
    <n v="54230468"/>
    <n v="7125303.6300000008"/>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S"/>
    <s v="01 - CONSTRUCCIÓN SISTEMA DE RIEGO AZUA II-PUEBLO VIEJO, PROVINCIA AZUA"/>
    <s v="10 - FONDO GENERAL"/>
    <n v="12342"/>
    <s v="02 - AZUA"/>
    <n v="410000"/>
    <n v="750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S"/>
    <s v="02 - CONSTRUCCIÓN PRESA DE MONTE GRANDE, REHABILITACION Y COMPLEMENTACION DE LA PRESA DE SABANA YEGUA, PROVINCIA AZUA"/>
    <s v="10 - FONDO GENERAL"/>
    <n v="3731"/>
    <s v="10 - INDEPENDENCIA"/>
    <n v="5420000"/>
    <n v="1803530.8499999999"/>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S"/>
    <s v="01 - CONSTRUCCIÓN SISTEMA DE RIEGO AZUA II-PUEBLO VIEJO, PROVINCIA AZUA"/>
    <s v="10 - FONDO GENERAL"/>
    <n v="12342"/>
    <s v="02 - AZUA"/>
    <n v="8620000"/>
    <n v="1465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S"/>
    <s v="02 - CONSTRUCCIÓN PRESA DE MONTE GRANDE, REHABILITACION Y COMPLEMENTACION DE LA PRESA DE SABANA YEGUA, PROVINCIA AZUA"/>
    <s v="10 - FONDO GENERAL"/>
    <n v="3731"/>
    <s v="10 - INDEPENDENCIA"/>
    <n v="13840000"/>
    <n v="4707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S"/>
    <s v="01 - CONSTRUCCIÓN SISTEMA DE RIEGO AZUA II-PUEBLO VIEJO, PROVINCIA AZUA"/>
    <s v="10 - FONDO GENERAL"/>
    <n v="12342"/>
    <s v="02 - AZUA"/>
    <n v="2566800"/>
    <n v="115425"/>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S"/>
    <s v="02 - CONSTRUCCIÓN PRESA DE MONTE GRANDE, REHABILITACION Y COMPLEMENTACION DE LA PRESA DE SABANA YEGUA, PROVINCIA AZUA"/>
    <s v="10 - FONDO GENERAL"/>
    <n v="3731"/>
    <s v="10 - INDEPENDENCIA"/>
    <n v="840000"/>
    <n v="275488.59000000003"/>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3 - VIÁTICOS"/>
    <s v="S"/>
    <s v="02 - CONSTRUCCIÓN PRESA DE MONTE GRANDE, REHABILITACION Y COMPLEMENTACION DE LA PRESA DE SABANA YEGUA, PROVINCIA AZUA"/>
    <s v="10 - FONDO GENERAL"/>
    <n v="3731"/>
    <s v="10 - INDEPENDENCIA"/>
    <n v="7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S"/>
    <s v="02 - CONSTRUCCIÓN PRESA DE MONTE GRANDE, REHABILITACION Y COMPLEMENTACION DE LA PRESA DE SABANA YEGUA, PROVINCIA AZUA"/>
    <s v="10 - FONDO GENERAL"/>
    <n v="3731"/>
    <s v="10 - INDEPENDENCIA"/>
    <n v="600000"/>
    <n v="180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S"/>
    <s v="02 - CONSTRUCCIÓN PRESA DE MONTE GRANDE, REHABILITACION Y COMPLEMENTACION DE LA PRESA DE SABANA YEGUA, PROVINCIA AZUA"/>
    <s v="10 - FONDO GENERAL"/>
    <n v="3731"/>
    <s v="10 - INDEPENDENCIA"/>
    <n v="4000000"/>
    <n v="9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2 - CONSTRUCCIÓN PRESA DE MONTE GRANDE, REHABILITACION Y COMPLEMENTACION DE LA PRESA DE SABANA YEGUA, PROVINCIA AZUA"/>
    <s v="10 - FONDO GENERAL"/>
    <n v="3731"/>
    <s v="10 - INDEPENDENCIA"/>
    <n v="55900000"/>
    <n v="6984512.160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2 - CONSTRUCCIÓN PRESA DE MONTE GRANDE, REHABILITACION Y COMPLEMENTACION DE LA PRESA DE SABANA YEGUA, PROVINCIA AZUA"/>
    <s v="60 - CREDITO EXTERNO"/>
    <n v="3731"/>
    <s v="10 - INDEPENDENCIA"/>
    <n v="0"/>
    <n v="3335734.63"/>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5 - CONSTRUCCIÓN PRESA DON MIGUEL,_x000a_MUNICIPIO LOMA DE CABRERA,_x000a_PROVINCIA DAJABÓN"/>
    <s v="10 - FONDO GENERAL"/>
    <n v="16817"/>
    <s v="05 - DAJABON"/>
    <n v="4879884"/>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S"/>
    <s v="02 - CONSTRUCCIÓN PRESA DE MONTE GRANDE, REHABILITACION Y COMPLEMENTACION DE LA PRESA DE SABANA YEGUA, PROVINCIA AZUA"/>
    <s v="10 - FONDO GENERAL"/>
    <n v="3731"/>
    <s v="10 - INDEPENDENCIA"/>
    <n v="600000"/>
    <n v="36875"/>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3 - PAPEL, CARTÓN E IMPRESOS"/>
    <s v="S"/>
    <s v="02 - CONSTRUCCIÓN PRESA DE MONTE GRANDE, REHABILITACION Y COMPLEMENTACION DE LA PRESA DE SABANA YEGUA, PROVINCIA AZUA"/>
    <s v="10 - FONDO GENERAL"/>
    <n v="3731"/>
    <s v="10 - INDEPENDENCIA"/>
    <n v="2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S"/>
    <s v="01 - CONSTRUCCIÓN SISTEMA DE RIEGO AZUA II-PUEBLO VIEJO, PROVINCIA AZUA"/>
    <s v="10 - FONDO GENERAL"/>
    <n v="12342"/>
    <s v="02 - AZUA"/>
    <n v="25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S"/>
    <s v="02 - CONSTRUCCIÓN PRESA DE MONTE GRANDE, REHABILITACION Y COMPLEMENTACION DE LA PRESA DE SABANA YEGUA, PROVINCIA AZUA"/>
    <s v="10 - FONDO GENERAL"/>
    <n v="3731"/>
    <s v="10 - INDEPENDENCIA"/>
    <n v="1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1 - CONSTRUCCIÓN SISTEMA DE RIEGO AZUA II-PUEBLO VIEJO, PROVINCIA AZUA"/>
    <s v="10 - FONDO GENERAL"/>
    <n v="12342"/>
    <s v="02 - AZUA"/>
    <n v="2225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2 - CONSTRUCCIÓN PRESA DE MONTE GRANDE, REHABILITACION Y COMPLEMENTACION DE LA PRESA DE SABANA YEGUA, PROVINCIA AZUA"/>
    <s v="10 - FONDO GENERAL"/>
    <n v="3731"/>
    <s v="10 - INDEPENDENCIA"/>
    <n v="3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9 - PRODUCTOS Y ÚTILES VARIOS"/>
    <s v="S"/>
    <s v="02 - CONSTRUCCIÓN PRESA DE MONTE GRANDE, REHABILITACION Y COMPLEMENTACION DE LA PRESA DE SABANA YEGUA, PROVINCIA AZUA"/>
    <s v="10 - FONDO GENERAL"/>
    <n v="3731"/>
    <s v="10 - INDEPENDENCIA"/>
    <n v="3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10 - FONDO GENERAL"/>
    <s v="(blank)"/>
    <s v="99 - MULTIPROVINCIAL"/>
    <n v="0"/>
    <n v="2922039.95"/>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30 - FONDOS PROPIOS"/>
    <s v="(blank)"/>
    <s v="99 - MULTIPROVINCIAL"/>
    <n v="0"/>
    <n v="411962.6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50 - CRÉDITO INTERNO"/>
    <s v="(blank)"/>
    <s v="99 - MULTIPROVINCIAL"/>
    <n v="0"/>
    <n v="221169298.99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60 - CREDITO EXTERNO"/>
    <s v="(blank)"/>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1 - CONSTRUCCIÓN SISTEMA DE RIEGO AZUA II-PUEBLO VIEJO, PROVINCIA AZUA"/>
    <s v="10 - FONDO GENERAL"/>
    <n v="12342"/>
    <s v="02 - AZUA"/>
    <n v="484128200"/>
    <n v="173889136.9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10 - FONDO GENERAL"/>
    <n v="3731"/>
    <s v="10 - INDEPENDENCIA"/>
    <n v="1600000002"/>
    <n v="215335514.4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60 - CREDITO EXTERNO"/>
    <n v="3731"/>
    <s v="10 - INDEPENDENCIA"/>
    <n v="1072870000"/>
    <n v="309574031.65999997"/>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3 - MEJORAMIENTO CAÑADA GRANDE EN EL MUNICIPIO SAN FRANCISCO DE MACORIS, PROVINCIA DUARTE"/>
    <s v="10 - FONDO GENERAL"/>
    <n v="14650"/>
    <s v="06 - DUARTE"/>
    <n v="40101012"/>
    <n v="8105160.910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5 - CONSTRUCCIÓN PRESA DON MIGUEL,_x000a_MUNICIPIO LOMA DE CABRERA,_x000a_PROVINCIA DAJABÓN"/>
    <s v="10 - FONDO GENERAL"/>
    <n v="16817"/>
    <s v="05 - DAJABON"/>
    <n v="10724416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1 - CONSTRUCCIÓN MURO DE GAVIONES RIO NIZAO MUNICIPIO RANCHO ARRIBA, PROVINCIA SAN JOSE DE OCOA"/>
    <s v="10 - FONDO GENERAL"/>
    <n v="14762"/>
    <s v="31 - SAN JOSE DE OCOA"/>
    <n v="35386918"/>
    <n v="22284950.03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2 - CONSTRUCCIÓN MURO DE GAVIONES SOBRE EL RIO YUNA PARA LA PROTECCIÓN DE LOS MUNICIPIOS DE ARENOSO Y VILLA RIVA, PROVINCIA DUARTE"/>
    <s v="10 - FONDO GENERAL"/>
    <n v="14806"/>
    <s v="06 - DUARTE"/>
    <n v="31000000"/>
    <n v="24739026.879999999"/>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3 - CONSTRUCCIÓN DE SISTEMA DE RIEGO EN LA PRESA MAGUACA, MUNICIPIO DE LAS MATAS DE SANTA CRUZ, PROVINCIA MONTECRISTI"/>
    <s v="10 - FONDO GENERAL"/>
    <n v="14951"/>
    <s v="15 - MONTE CRISTI"/>
    <n v="16422540"/>
    <n v="17881519.920000002"/>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7 - RECONSTRUCCIÓN DEL SISTEMA DE RIEGO NIZAITO, EN LAS PROVINCIAS DE BARAHONA Y  PEDERNALES"/>
    <s v="10 - FONDO GENERAL"/>
    <n v="15382"/>
    <s v="04 - BARAHONA"/>
    <n v="8792947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8 - RECONSTRUCCIÓN  DIQUE CONTRA MAREA SOBRE RIO YAQUE DEL NORTE, MUNICIPIO DE MONTE CRISTI."/>
    <s v="10 - FONDO GENERAL"/>
    <n v="16146"/>
    <s v="15 - MONTE CRISTI"/>
    <n v="39088891"/>
    <n v="21892310.23"/>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0 - REHABILITACIÓN  DEL SISTEMA DE RIEGO LA VIGÍA Y CONTRUCCION  OBRAS COMPLEMENTARIAS, PROVINCIA DAJABÓN"/>
    <s v="10 - FONDO GENERAL"/>
    <n v="16364"/>
    <s v="05 - DAJABON"/>
    <n v="91237683"/>
    <n v="57647462.219999999"/>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1 - REHABILITACIÓN  DEL SISTEMA DE RIEGO LA ISABELA, EN LOS MUNICIPIOS VILLA ISABELA Y LUPERÓN, PROVINCIA PUERTO PLATA"/>
    <s v="10 - FONDO GENERAL"/>
    <n v="16371"/>
    <s v="18 - PUERTO PLATA"/>
    <n v="60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2 - RECONSTRUCCIÓN  CANAL MASIPEDRO, MUNICIPIO BONAO, PROVINCIA MONSEÑOR NOUEL"/>
    <s v="10 - FONDO GENERAL"/>
    <n v="16754"/>
    <s v="28 - MONSENOR NOUEL"/>
    <n v="1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3 - REHABILITACIÓN DEL SISTEMA DE RIEGO AGLIPO I, EN LOS MUNICIPIOS ARENOSO Y EL FACTOR, PROVINCIAS DUARTE Y MARÍA TRINIDAD SÁNCHEZ"/>
    <s v="10 - FONDO GENERAL"/>
    <n v="16779"/>
    <s v="14 - MARIA TRINIDAD SANCHEZ"/>
    <n v="48277704"/>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3 - CONSTRUCCIÓN MURO DE GAVIONES Y ESPIGONES EN EL RIO LAS CUEVAS, MUNICIPIO PADRE LAS CASAS, PROVINCIA DE AZUA"/>
    <s v="10 - FONDO GENERAL"/>
    <n v="15136"/>
    <s v="02 - AZUA"/>
    <n v="0"/>
    <n v="17801887.34"/>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6 - RECONSTRUCCIÓN SISTEMA DE RIEGO LAS CEJAS, MUNICIPIO SABANA DE LA MAR, PROVINCIA HATO MAYOR"/>
    <s v="10 - FONDO GENERAL"/>
    <n v="15125"/>
    <s v="30 - HATO MAYOR"/>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4 - CONSTRUCCIÓN  SISTEMA DE RIEGO HATO DAMAS EN EL DISTRITO MUNICIPAL DE HATO DAMAS, PROVINCIA DE SAN CRISTÓBAL"/>
    <s v="10 - FONDO GENERAL"/>
    <n v="14190"/>
    <s v="21 - SAN CRISTOBAL"/>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1 - REHABILITACIÓN DIQUES MAGUA-CAÑITA, LA CULEBRA Y ARROYO RICO, PROVINCIAS EL SEIBO Y HATO MAYOR"/>
    <s v="10 - FONDO GENERAL"/>
    <n v="14197"/>
    <s v="30 - HATO MAYOR"/>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9 - CONSTRUCCIÓN MURO DE GAVIONES EN EL CANAL MONSIEUR BOGAERT, MUNICIPIO DE SANTIAGO DE LOS CABALLEROS, PROVINCIA SANTIAGO"/>
    <s v="10 - FONDO GENERAL"/>
    <n v="14715"/>
    <s v="25 - SANTIAGO"/>
    <n v="0"/>
    <n v="21604184.85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7 - MEJORAMIENTO ARROYO TENGUERENGUE EN EL MUNICIPIO SAN  JUAN, PROVINCIA SAN JUAN DE LA MAGUANA"/>
    <s v="10 - FONDO GENERAL"/>
    <n v="14222"/>
    <s v="22 - SAN JUAN"/>
    <n v="0"/>
    <n v="64553988.649999999"/>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4 - CONSTRUCCIÓN MURO DE GAVIONES EN EL RÍO BANÍ, MUNICIPIO BANÍ, PROVINCIA PERAVIA"/>
    <s v="10 - FONDO GENERAL"/>
    <n v="14970"/>
    <s v="17 - PERAVIA"/>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0 - REHABILITACIÓN DEL SISTEMA DE RIEGO PANTUFLAS EN EL MUNICIPIO CONSTANZA, PROVINCIA LA VEGA"/>
    <s v="10 - FONDO GENERAL"/>
    <n v="14196"/>
    <s v="13 - LA VEGA"/>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0 - CONSTRUCCIÓN  SISTEMA DE RIEGO POR BOMBEO EN EL DISTRITO MUNICIPAL EL PINAR, PROVINCIA SAN JOSÉ DE OCOA."/>
    <s v="10 - FONDO GENERAL"/>
    <n v="14732"/>
    <s v="31 - SAN JOSE DE OCOA"/>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4 - REHABILITACIÓN REHABILITACION DE LOS CANALES DE RIEGO JOSE JOAQUIN PUELLO, LAS CHARCAS DE CHALONA Y MACASIAS II EN LOS MUNICIPIOS SAN J"/>
    <s v="10 - FONDO GENERAL"/>
    <n v="14219"/>
    <s v="22 - SAN JUAN"/>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8 - REHABILITACIÓN DE LOS SISTEMAS DE RIEGO LAS YAYAS DE VIAJAMA Y PADRE DE LAS CASAS II PROVINCIA DE AZUA"/>
    <s v="10 - FONDO GENERAL"/>
    <n v="14189"/>
    <s v="02 - AZUA"/>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2 - CONTRATACIÓN DE SERVICIOS"/>
    <s v="2.2.6 - SEGUR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2 - CONTRATACIÓN DE SERVICIOS"/>
    <s v="2.2.8 - OTROS SERVICIOS NO INCLUIDOS EN CONCEPTOS ANTERIORES"/>
    <s v="S"/>
    <s v="04 - CONSTRUCCIÓN DE CENTRAL HIDROELECTRICA EN LA PRESA DE MONTE GRANDE, PROVINCIA BARAHONA"/>
    <s v="60 - CREDITO EXTERNO"/>
    <n v="16304"/>
    <s v="99 - MULTIPROVINCIAL"/>
    <n v="0"/>
    <n v="1297049.6000000001"/>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3 - MATERIALES Y SUMINISTROS"/>
    <s v="2.3.3 - PAPEL, CARTÓN E IMPRES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3 - MATERIALES Y SUMINISTROS"/>
    <s v="2.3.9 - PRODUCTOS Y ÚTILES VARI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7 - OBRAS"/>
    <s v="2.7.2 - INFRAESTRUCTURA"/>
    <s v="S"/>
    <s v="04 - CONSTRUCCIÓN DE CENTRAL HIDROELECTRICA EN LA PRESA DE MONTE GRANDE, PROVINCIA BARAHONA"/>
    <s v="60 - CREDITO EXTERNO"/>
    <n v="16304"/>
    <s v="99 - MULTIPROVINCIAL"/>
    <n v="631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10 - FONDO GENERAL"/>
    <n v="13925"/>
    <s v="25 - SANTIAGO"/>
    <n v="27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60 - CREDITO EXTERNO"/>
    <n v="13925"/>
    <s v="25 - SANTIAGO"/>
    <n v="7608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10 - FONDO GENERAL"/>
    <n v="13925"/>
    <s v="25 - SANTIAGO"/>
    <n v="5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60 - CREDITO EXTERNO"/>
    <n v="13925"/>
    <s v="25 - SANTIAGO"/>
    <n v="317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10 - FONDO GENERAL"/>
    <n v="13925"/>
    <s v="25 - SANTIAGO"/>
    <n v="1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60 - CREDITO EXTERNO"/>
    <n v="13925"/>
    <s v="25 - SANTIAGO"/>
    <n v="4493592"/>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10 - FONDO GENERAL"/>
    <n v="13925"/>
    <s v="25 - SANTIAGO"/>
    <n v="211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60 - CREDITO EXTERNO"/>
    <n v="13925"/>
    <s v="25 - SANTIAGO"/>
    <n v="1095725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5 - ALQUILERES Y RENTAS"/>
    <s v="S"/>
    <s v="02 - GESTION INTEGRADA DE REC.NATURALES Y AGRICULTURA RESILIENTE EN CUENCAS HIDROGRÁRICAS  YAQUE DEL NORTE Y OZAMA-ISABELA EN R.D."/>
    <s v="60 - CREDITO EXTERNO"/>
    <n v="13925"/>
    <s v="25 - SANTIAGO"/>
    <n v="7567699"/>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60 - CREDITO EXTERNO"/>
    <n v="13925"/>
    <s v="25 - SANTIAGO"/>
    <n v="15216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10 - FONDO GENERAL"/>
    <n v="13925"/>
    <s v="25 - SANTIAGO"/>
    <n v="15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60 - CREDITO EXTERNO"/>
    <n v="13925"/>
    <s v="25 - SANTIAGO"/>
    <n v="9346808"/>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10 - FONDO GENERAL"/>
    <n v="13925"/>
    <s v="25 - SANTIAGO"/>
    <n v="9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60 - CREDITO EXTERNO"/>
    <n v="13925"/>
    <s v="25 - SANTIAGO"/>
    <n v="318246198"/>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29 - FORTALECIMIENTO DE CAPACIDADES DE REGULACIÓN Y GESTIÓN DE RECURSOS HÍDRICOS EN LA CUENCA DEL RÍO YAQUE DEL NORTE, REPÚBLICA DOMINICANA"/>
    <s v="60 - CREDITO EXTERNO"/>
    <n v="16262"/>
    <s v="13 - LA VEGA"/>
    <n v="138861371"/>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9 - OTRAS CONTRATACIONES DE SERVICIOS"/>
    <s v="S"/>
    <s v="02 - GESTION INTEGRADA DE REC.NATURALES Y AGRICULTURA RESILIENTE EN CUENCAS HIDROGRÁRICAS  YAQUE DEL NORTE Y OZAMA-ISABELA EN R.D."/>
    <s v="10 - FONDO GENERAL"/>
    <n v="13925"/>
    <s v="25 - SANTIAGO"/>
    <n v="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9 - OTRAS CONTRATACIONES DE SERVICIOS"/>
    <s v="S"/>
    <s v="02 - GESTION INTEGRADA DE REC.NATURALES Y AGRICULTURA RESILIENTE EN CUENCAS HIDROGRÁRICAS  YAQUE DEL NORTE Y OZAMA-ISABELA EN R.D."/>
    <s v="60 - CREDITO EXTERNO"/>
    <n v="13925"/>
    <s v="25 - SANTIAGO"/>
    <n v="8069425"/>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2 - TEXTILES Y VESTUARIOS"/>
    <s v="S"/>
    <s v="02 - GESTION INTEGRADA DE REC.NATURALES Y AGRICULTURA RESILIENTE EN CUENCAS HIDROGRÁRICAS  YAQUE DEL NORTE Y OZAMA-ISABELA EN R.D."/>
    <s v="60 - CREDITO EXTERNO"/>
    <n v="13925"/>
    <s v="25 - SANTIAGO"/>
    <n v="5072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10 - FONDO GENERAL"/>
    <n v="13925"/>
    <s v="25 - SANTIAGO"/>
    <n v="11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60 - CREDITO EXTERNO"/>
    <n v="13925"/>
    <s v="25 - SANTIAGO"/>
    <n v="10144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10 - FONDO GENERAL"/>
    <n v="13925"/>
    <s v="25 - SANTIAGO"/>
    <n v="5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60 - CREDITO EXTERNO"/>
    <n v="13925"/>
    <s v="25 - SANTIAGO"/>
    <n v="16509867"/>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9 - PRODUCTOS Y ÚTILES VARI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2 - INFRAESTRUCTURA"/>
    <s v="S"/>
    <s v="02 - GESTION INTEGRADA DE REC.NATURALES Y AGRICULTURA RESILIENTE EN CUENCAS HIDROGRÁRICAS  YAQUE DEL NORTE Y OZAMA-ISABELA EN R.D."/>
    <s v="60 - CREDITO EXTERNO"/>
    <n v="13925"/>
    <s v="25 - SANTIAGO"/>
    <n v="56631391"/>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2 - INFRAESTRUCTURA"/>
    <s v="S"/>
    <s v="29 - FORTALECIMIENTO DE CAPACIDADES DE REGULACIÓN Y GESTIÓN DE RECURSOS HÍDRICOS EN LA CUENCA DEL RÍO YAQUE DEL NORTE, REPÚBLICA DOMINICANA"/>
    <s v="10 - FONDO GENERAL"/>
    <n v="16262"/>
    <s v="13 - LA VEGA"/>
    <n v="0"/>
    <n v="0"/>
  </r>
  <r>
    <s v="2025"/>
    <x v="1"/>
    <x v="0"/>
    <x v="1"/>
    <x v="6"/>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7 - OBRAS"/>
    <s v="2.7.2 - INFRAESTRUCTURA"/>
    <s v="N"/>
    <s v="00 - N/A"/>
    <s v="10 - FONDO GENERAL"/>
    <s v="(blank)"/>
    <s v="02 - AZUA"/>
    <n v="0"/>
    <n v="22245111.920000002"/>
  </r>
  <r>
    <s v="2025"/>
    <x v="1"/>
    <x v="0"/>
    <x v="1"/>
    <x v="6"/>
    <s v="9 - N/A - Instituciones públicas descentralizadas y autónomas no financieras"/>
    <s v="5119 - INSTITUTO PARA EL DESARROLLO DEL SUROESTE"/>
    <s v="0001 - INSTITUTO PARA EL DESARROLLO DEL SUROESTE -INDESUR-"/>
    <s v="4 - SERVICIOS SOCIALES"/>
    <s v="4.1 - Vivienda y servicios comunitarios"/>
    <s v="4.1.02 - Desarrollo comunitario"/>
    <s v="2.2 - CONTRATACIÓN DE SERVICIOS"/>
    <s v="2.2.8 - OTROS SERVICIOS NO INCLUIDOS EN CONCEPTOS ANTERIORES"/>
    <s v="S"/>
    <s v="01 - FORTALECIMIENTO DEL SISTEMA DE MERCADOS FRONTERIZOS DE LA REPUBLICA DOMINICANA"/>
    <s v="10 - FONDO GENERAL"/>
    <n v="14584"/>
    <s v="05 - DAJABON"/>
    <n v="0"/>
    <n v="150000"/>
  </r>
  <r>
    <s v="2025"/>
    <x v="1"/>
    <x v="0"/>
    <x v="1"/>
    <x v="6"/>
    <s v="9 - N/A - Instituciones públicas descentralizadas y autónomas no financieras"/>
    <s v="5128 - UNIVERSIDAD AUTÓNOMA DE SANTO DOMINGO"/>
    <s v="0001 - UNIVERSIDAD AUTONOMA DE SANTO DOMINGO"/>
    <s v="4 - SERVICIOS SOCIALES"/>
    <s v="4.4 - Educación"/>
    <s v="4.4.04 - Educación superior"/>
    <s v="2.7 - OBRAS"/>
    <s v="2.7.2 - INFRAESTRUCTURA"/>
    <s v="N"/>
    <s v="00 - N/A"/>
    <s v="10 - FONDO GENERAL"/>
    <s v="(blank)"/>
    <s v="99 - MULTIPROVINCIAL"/>
    <n v="2878924"/>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2 - PUBLICIDAD, IMPRESIÓN Y ENCUADERNACIÓN"/>
    <s v="S"/>
    <s v="01 - MEJORAMIENTO DE LA CONECTIVIDAD PARA LA TRANSFORMACION DIGITAL EN LA REPUBLICA DOMINICANA"/>
    <s v="60 - CREDITO EXTERNO"/>
    <n v="14491"/>
    <s v="32 - SANTO DOMINGO"/>
    <n v="1168302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3 - VIÁTICOS"/>
    <s v="S"/>
    <s v="01 - MEJORAMIENTO DE LA CONECTIVIDAD PARA LA TRANSFORMACION DIGITAL EN LA REPUBLICA DOMINICANA"/>
    <s v="60 - CREDITO EXTERNO"/>
    <n v="14491"/>
    <s v="32 - SANTO DOMINGO"/>
    <n v="4072100"/>
    <n v="331880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4 - TRANSPORTE Y ALMACENAJE"/>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5 - ALQUILERES Y RENTAS"/>
    <s v="S"/>
    <s v="01 - MEJORAMIENTO DE LA CONECTIVIDAD PARA LA TRANSFORMACION DIGITAL EN LA REPUBLICA DOMINICANA"/>
    <s v="60 - CREDITO EXTERNO"/>
    <n v="14491"/>
    <s v="32 - SANTO DOMINGO"/>
    <n v="3890343"/>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S"/>
    <s v="01 - MEJORAMIENTO DE LA CONECTIVIDAD PARA LA TRANSFORMACION DIGITAL EN LA REPUBLICA DOMINICANA"/>
    <s v="60 - CREDITO EXTERNO"/>
    <n v="14491"/>
    <s v="32 - SANTO DOMINGO"/>
    <n v="664806732"/>
    <n v="118222031.05"/>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2 - TEXTILES Y VESTUARIOS"/>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S"/>
    <s v="01 - MEJORAMIENTO DE LA CONECTIVIDAD PARA LA TRANSFORMACION DIGITAL EN LA REPUBLICA DOMINICANA"/>
    <s v="60 - CREDITO EXTERNO"/>
    <n v="14491"/>
    <s v="32 - SANTO DOMINGO"/>
    <n v="700000"/>
    <n v="583926.52"/>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0 - N/A"/>
    <s v="10 - FONDO GENERAL"/>
    <s v="(blank)"/>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1 - FORTALECIMIENTO DE LAS CAPACIDADES DE EXPORTACIÓN DE FRUTAS Y VEGETALES EN LA RD"/>
    <s v="10 - FONDO GENERAL"/>
    <n v="14198"/>
    <s v="99 - MULTIPROVINCIAL"/>
    <n v="2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S"/>
    <s v="01 - FORTALECIMIENTO DE LAS CAPACIDADES DE EXPORTACIÓN DE FRUTAS Y VEGETALES EN LA RD"/>
    <s v="10 - FONDO GENERAL"/>
    <n v="14198"/>
    <s v="99 - MULTIPROVINCIAL"/>
    <n v="49255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0 - N/A"/>
    <s v="10 - FONDO GENERAL"/>
    <s v="(blank)"/>
    <s v="99 - MULTIPROVINCIAL"/>
    <n v="7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1 - FORTALECIMIENTO DE LAS CAPACIDADES DE EXPORTACIÓN DE FRUTAS Y VEGETALES EN LA RD"/>
    <s v="10 - FONDO GENERAL"/>
    <n v="14198"/>
    <s v="99 - MULTIPROVINCIAL"/>
    <n v="12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0 - N/A"/>
    <s v="10 - FONDO GENERAL"/>
    <s v="(blank)"/>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S"/>
    <s v="01 - FORTALECIMIENTO DE LAS CAPACIDADES DE EXPORTACIÓN DE FRUTAS Y VEGETALES EN LA RD"/>
    <s v="10 - FONDO GENERAL"/>
    <n v="14198"/>
    <s v="99 - MULTIPROVINCIAL"/>
    <n v="9745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S"/>
    <s v="01 - FORTALECIMIENTO DE LAS CAPACIDADES DE EXPORTACIÓN DE FRUTAS Y VEGETALES EN LA RD"/>
    <s v="10 - FONDO GENERAL"/>
    <n v="14198"/>
    <s v="99 - MULTIPROVINCIAL"/>
    <n v="5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0 - N/A"/>
    <s v="10 - FONDO GENERAL"/>
    <s v="(blank)"/>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1 - FORTALECIMIENTO DE LAS CAPACIDADES DE EXPORTACIÓN DE FRUTAS Y VEGETALES EN LA RD"/>
    <s v="10 - FONDO GENERAL"/>
    <n v="14198"/>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S"/>
    <s v="00 - N/A"/>
    <s v="10 - FONDO GENERAL"/>
    <s v="(blank)"/>
    <s v="99 - MULTIPROVINCIAL"/>
    <n v="525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S"/>
    <s v="01 - FORTALECIMIENTO DE LAS CAPACIDADES DE EXPORTACIÓN DE FRUTAS Y VEGETALES EN LA RD"/>
    <s v="10 - FONDO GENERAL"/>
    <n v="14198"/>
    <s v="99 - MULTIPROVINCIAL"/>
    <n v="0"/>
    <n v="0"/>
  </r>
  <r>
    <s v="2025"/>
    <x v="1"/>
    <x v="0"/>
    <x v="1"/>
    <x v="6"/>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8 - OTROS SERVICIOS NO INCLUIDOS EN CONCEPTOS ANTERIORES"/>
    <s v="S"/>
    <s v="02 - RESTAURACIÓN DE ZONAS CAFETALERAS CON VARIEDADES DE CAFE QUE CONTRIBUYAN A LA MITIGACION DE LAS EMISIONES DE GEI A NIVEL NACIONAL"/>
    <s v="10 - FONDO GENERAL"/>
    <n v="14185"/>
    <s v="99 - MULTIPROVINCIAL"/>
    <n v="3400000"/>
    <n v="0"/>
  </r>
  <r>
    <s v="2025"/>
    <x v="1"/>
    <x v="0"/>
    <x v="1"/>
    <x v="6"/>
    <s v="9 - N/A - Instituciones públicas descentralizadas y autónomas no financieras"/>
    <s v="5136 - INSTITUTO DOMINICANO DEL CAFÉ"/>
    <s v="0001 - INSTITUTO DOMINICANO DEL CAFÉ"/>
    <s v="2 - SERVICIOS ECONÓMICOS"/>
    <s v="2.2 - Agropecuaria, caza, pesca y silvicultura"/>
    <s v="2.2.01 - Agropecuaria"/>
    <s v="2.7 - OBRAS"/>
    <s v="2.7.2 - INFRAESTRUCTURA"/>
    <s v="S"/>
    <s v="02 - RESTAURACIÓN DE ZONAS CAFETALERAS CON VARIEDADES DE CAFE QUE CONTRIBUYAN A LA MITIGACION DE LAS EMISIONES DE GEI A NIVEL NACIONAL"/>
    <s v="10 - FONDO GENERAL"/>
    <n v="14185"/>
    <s v="99 - MULTIPROVINCIAL"/>
    <n v="1600000"/>
    <n v="0"/>
  </r>
  <r>
    <s v="2025"/>
    <x v="1"/>
    <x v="0"/>
    <x v="1"/>
    <x v="6"/>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36124420"/>
    <n v="0"/>
  </r>
  <r>
    <s v="2025"/>
    <x v="1"/>
    <x v="0"/>
    <x v="1"/>
    <x v="6"/>
    <s v="9 - N/A - Instituciones públicas descentralizadas y autónomas no financieras"/>
    <s v="5162 - INSTITUTO DOMINICANO DE AVIACION CIVIL"/>
    <s v="0001 - INSTITUTO DOMINICANO DE AVIACION CIVIL"/>
    <s v="2 - SERVICIOS ECONÓMICOS"/>
    <s v="2.6 - Transporte"/>
    <s v="2.6.04 - Transporte aéreo"/>
    <s v="2.7 - OBRAS"/>
    <s v="2.7.2 - INFRAESTRUCTURA"/>
    <s v="N"/>
    <s v="00 - N/A"/>
    <s v="30 - FONDOS PROPIOS"/>
    <s v="(blank)"/>
    <s v="99 - MULTIPROVINCIAL"/>
    <n v="28999000"/>
    <n v="0"/>
  </r>
  <r>
    <s v="2025"/>
    <x v="1"/>
    <x v="0"/>
    <x v="1"/>
    <x v="6"/>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7 - OBRAS"/>
    <s v="2.7.2 - INFRAESTRUCTURA"/>
    <s v="N"/>
    <s v="00 - N/A"/>
    <s v="30 - FONDOS PROPIOS"/>
    <s v="(blank)"/>
    <s v="99 - MULTIPROVINCIAL"/>
    <n v="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S"/>
    <s v="00 - N/A"/>
    <s v="10 - FONDO GENERAL"/>
    <s v="(blank)"/>
    <s v="99 - MULTIPROVINCIAL"/>
    <n v="4122051"/>
    <n v="803500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S"/>
    <s v="00 - N/A"/>
    <s v="70 - DONACION EXTERNA"/>
    <s v="(blank)"/>
    <s v="99 - MULTIPROVINCIAL"/>
    <n v="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S"/>
    <s v="00 - N/A"/>
    <s v="10 - FONDO GENERAL"/>
    <s v="(blank)"/>
    <s v="99 - MULTIPROVINCIAL"/>
    <n v="0"/>
    <n v="91500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S"/>
    <s v="00 - N/A"/>
    <s v="10 - FONDO GENERAL"/>
    <s v="(blank)"/>
    <s v="99 - MULTIPROVINCIAL"/>
    <n v="557949"/>
    <n v="1191708.9799999997"/>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S"/>
    <s v="00 - N/A"/>
    <s v="70 - DONACION EXTERNA"/>
    <s v="(blank)"/>
    <s v="99 - MULTIPROVINCIAL"/>
    <n v="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S"/>
    <s v="00 - N/A"/>
    <s v="10 - FONDO GENERAL"/>
    <s v="(blank)"/>
    <s v="99 - MULTIPROVINCIAL"/>
    <n v="2500000"/>
    <n v="333080.89"/>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S"/>
    <s v="00 - N/A"/>
    <s v="10 - FONDO GENERAL"/>
    <s v="(blank)"/>
    <s v="99 - MULTIPROVINCIAL"/>
    <n v="0"/>
    <n v="187866.02000000002"/>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3020000"/>
    <n v="905776"/>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270792.3"/>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0"/>
    <n v="0"/>
  </r>
  <r>
    <s v="2025"/>
    <x v="1"/>
    <x v="0"/>
    <x v="1"/>
    <x v="6"/>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S"/>
    <s v="00 - N/A"/>
    <s v="10 - FONDO GENERAL"/>
    <s v="(blank)"/>
    <s v="99 - MULTIPROVINCIAL"/>
    <n v="8000000"/>
    <n v="3200000"/>
  </r>
  <r>
    <s v="2025"/>
    <x v="1"/>
    <x v="0"/>
    <x v="1"/>
    <x v="6"/>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7 - OBRAS"/>
    <s v="2.7.2 - INFRAESTRUCTURA"/>
    <s v="N"/>
    <s v="00 - N/A"/>
    <s v="60 - CREDITO EXTERNO"/>
    <s v="(blank)"/>
    <s v="99 - MULTIPROVINCIAL"/>
    <n v="8287864"/>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1 - REMUNERACIONES"/>
    <s v="S"/>
    <s v="00 - N/A"/>
    <s v="10 - FONDO GENERAL"/>
    <s v="(blank)"/>
    <s v="99 - MULTIPROVINCIAL"/>
    <n v="0"/>
    <n v="373850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5 - CONTRIBUCIONES A LA SEGURIDAD SOCIAL"/>
    <s v="S"/>
    <s v="00 - N/A"/>
    <s v="10 - FONDO GENERAL"/>
    <s v="(blank)"/>
    <s v="99 - MULTIPROVINCIAL"/>
    <n v="0"/>
    <n v="560055.77000000014"/>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3 - VIÁTICOS"/>
    <s v="S"/>
    <s v="00 - N/A"/>
    <s v="10 - FONDO GENERAL"/>
    <s v="(blank)"/>
    <s v="99 - MULTIPROVINCIAL"/>
    <n v="0"/>
    <n v="719512.5"/>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5 - ALQUILERES Y RENTAS"/>
    <s v="S"/>
    <s v="00 - N/A"/>
    <s v="10 - FONDO GENERAL"/>
    <s v="(blank)"/>
    <s v="99 - MULTIPROVINCIAL"/>
    <n v="0"/>
    <n v="276885"/>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6 - SEGUR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0"/>
    <n v="10642.63"/>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48568.800000000003"/>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3 - PAPEL, CARTÓN E IMPRES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5 - CUERO, CAUCHO Y PLÁSTICO"/>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9 - PRODUCTOS Y ÚTILES VARIOS"/>
    <s v="S"/>
    <s v="00 - N/A"/>
    <s v="10 - FONDO GENERAL"/>
    <s v="(blank)"/>
    <s v="99 - MULTIPROVINCIAL"/>
    <n v="0"/>
    <n v="31352.37"/>
  </r>
  <r>
    <s v="2025"/>
    <x v="1"/>
    <x v="0"/>
    <x v="1"/>
    <x v="6"/>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2 - INFRAESTRUCTURA"/>
    <s v="N"/>
    <s v="00 - N/A"/>
    <s v="10 - FONDO GENERAL"/>
    <s v="(blank)"/>
    <s v="99 - MULTIPROVINCIAL"/>
    <n v="0"/>
    <n v="0"/>
  </r>
  <r>
    <s v="2025"/>
    <x v="1"/>
    <x v="0"/>
    <x v="1"/>
    <x v="6"/>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2 - INFRAESTRUCTURA"/>
    <s v="N"/>
    <s v="00 - N/A"/>
    <s v="30 - FONDOS PROPIOS"/>
    <s v="(blank)"/>
    <s v="99 - MULTIPROVINCIAL"/>
    <n v="70000000"/>
    <n v="22634502.150000002"/>
  </r>
  <r>
    <s v="2025"/>
    <x v="1"/>
    <x v="0"/>
    <x v="1"/>
    <x v="6"/>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7 - OBRAS"/>
    <s v="2.7.2 - INFRAESTRUCTURA"/>
    <s v="N"/>
    <s v="00 - N/A"/>
    <s v="10 - FONDO GENERAL"/>
    <s v="(blank)"/>
    <s v="99 - MULTIPROVINCIAL"/>
    <n v="0"/>
    <n v="2241441.31"/>
  </r>
  <r>
    <s v="2025"/>
    <x v="1"/>
    <x v="0"/>
    <x v="1"/>
    <x v="6"/>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2 - INFRAESTRUCTURA"/>
    <s v="N"/>
    <s v="00 - N/A"/>
    <s v="10 - FONDO GENERAL"/>
    <s v="(blank)"/>
    <s v="99 - MULTIPROVINCIAL"/>
    <n v="886594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3621673"/>
    <n v="57726.78"/>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30 - FONDOS PROPIOS"/>
    <s v="(blank)"/>
    <s v="99 - MULTIPROVINCIAL"/>
    <n v="2751727"/>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900634"/>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3000"/>
    <n v="83544"/>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30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585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7 - OBRAS"/>
    <s v="2.7.1 - OBRAS EN EDIFICACIONES"/>
    <s v="N"/>
    <s v="00 - N/A"/>
    <s v="10 - FONDO GENERAL"/>
    <s v="(blank)"/>
    <s v="99 - MULTIPROVINCIAL"/>
    <n v="4000000"/>
    <n v="7113262.3400000008"/>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1 - MOBILIARIO Y EQUIPO"/>
    <s v="N"/>
    <s v="00 - N/A"/>
    <s v="10 - FONDO GENERAL"/>
    <s v="(blank)"/>
    <s v="99 - MULTIPROVINCIAL"/>
    <n v="1180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225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85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5 - MAQUINARIA, OTROS EQUIPOS Y HERRAMIENTAS"/>
    <s v="N"/>
    <s v="00 - N/A"/>
    <s v="10 - FONDO GENERAL"/>
    <s v="(blank)"/>
    <s v="99 - MULTIPROVINCIAL"/>
    <n v="330776"/>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1 - MOBILIARIO Y EQUIPO"/>
    <s v="N"/>
    <s v="00 - N/A"/>
    <s v="30 - FONDOS PROPIOS"/>
    <s v="(blank)"/>
    <s v="99 - MULTIPROVINCIAL"/>
    <n v="75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2 - MOBILIARIO Y EQUIPO DE AUDIO, AUDIOVISUAL, RECREATIVO Y EDUCACIONAL"/>
    <s v="N"/>
    <s v="00 - N/A"/>
    <s v="30 - FONDOS PROPIOS"/>
    <s v="(blank)"/>
    <s v="99 - MULTIPROVINCIAL"/>
    <n v="17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3 - EQUIPO E INSTRUMENTAL, CIENTÍFICO Y LABORATORIO"/>
    <s v="N"/>
    <s v="00 - N/A"/>
    <s v="30 - FONDOS PROPIOS"/>
    <s v="(blank)"/>
    <s v="99 - MULTIPROVINCIAL"/>
    <n v="8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4 - VEHÍCULOS Y EQUIPO DE TRANSPORTE, TRACCIÓN Y ELEVACIÓN"/>
    <s v="N"/>
    <s v="00 - N/A"/>
    <s v="30 - FONDOS PROPIOS"/>
    <s v="(blank)"/>
    <s v="99 - MULTIPROVINCIAL"/>
    <n v="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5 - MAQUINARIA, OTROS EQUIPOS Y HERRAMIENTAS"/>
    <s v="N"/>
    <s v="00 - N/A"/>
    <s v="30 - FONDOS PROPIOS"/>
    <s v="(blank)"/>
    <s v="99 - MULTIPROVINCIAL"/>
    <n v="29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6 - EQUIPOS DE DEFENSA Y SEGURIDAD"/>
    <s v="N"/>
    <s v="00 - N/A"/>
    <s v="30 - FONDOS PROPIOS"/>
    <s v="(blank)"/>
    <s v="99 - MULTIPROVINCIAL"/>
    <n v="1042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8 - BIENES INTANGIBLES"/>
    <s v="N"/>
    <s v="00 - N/A"/>
    <s v="30 - FONDOS PROPIOS"/>
    <s v="(blank)"/>
    <s v="99 - MULTIPROVINCIAL"/>
    <n v="30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blank)"/>
    <s v="99 - MULTIPROVINCIAL"/>
    <n v="90793000"/>
    <n v="0"/>
  </r>
  <r>
    <s v="2025"/>
    <x v="1"/>
    <x v="0"/>
    <x v="1"/>
    <x v="7"/>
    <s v="9 - N/A - Instituciones públicas descentralizadas y autónomas no financieras"/>
    <s v="5104 - DEPARTAMENTO AEROPORTUARIO"/>
    <s v="0001 - DEPARTAMENTO AEROPORTUARIO"/>
    <s v="2 - SERVICIOS ECONÓMICOS"/>
    <s v="2.6 - Transporte"/>
    <s v="2.6.04 - Transporte aéreo"/>
    <s v="2.7 - OBRAS"/>
    <s v="2.7.1 - OBRAS EN EDIFICACIONES"/>
    <s v="N"/>
    <s v="00 - N/A"/>
    <s v="30 - FONDOS PROPIOS"/>
    <s v="(blank)"/>
    <s v="99 - MULTIPROVINCIAL"/>
    <n v="12000000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1 - MOBILIARIO Y EQUIPO"/>
    <s v="N"/>
    <s v="00 - N/A"/>
    <s v="10 - FONDO GENERAL"/>
    <s v="(blank)"/>
    <s v="99 - MULTIPROVINCIAL"/>
    <n v="1150000"/>
    <n v="892354.39999999991"/>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1 - MOBILIARIO Y EQUIPO"/>
    <s v="N"/>
    <s v="00 - N/A"/>
    <s v="30 - FONDOS PROPIOS"/>
    <s v="(blank)"/>
    <s v="99 - MULTIPROVINCIAL"/>
    <n v="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1 - MOBILIARIO Y EQUIPO"/>
    <s v="N"/>
    <s v="00 - N/A"/>
    <s v="70 - DONACION EXTERNA"/>
    <s v="(blank)"/>
    <s v="99 - MULTIPROVINCIAL"/>
    <n v="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5 - MAQUINARIA, OTROS EQUIPOS Y HERRAMIENTAS"/>
    <s v="N"/>
    <s v="00 - N/A"/>
    <s v="10 - FONDO GENERAL"/>
    <s v="(blank)"/>
    <s v="99 - MULTIPROVINCIAL"/>
    <n v="938186"/>
    <n v="448989.17999999993"/>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5 - MAQUINARIA, OTROS EQUIPOS Y HERRAMIENTAS"/>
    <s v="N"/>
    <s v="00 - N/A"/>
    <s v="30 - FONDOS PROPIOS"/>
    <s v="(blank)"/>
    <s v="99 - MULTIPROVINCIAL"/>
    <n v="0"/>
    <n v="936855.01"/>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5 - MAQUINARIA, OTROS EQUIPOS Y HERRAMIENTAS"/>
    <s v="N"/>
    <s v="00 - N/A"/>
    <s v="70 - DONACION EXTERNA"/>
    <s v="(blank)"/>
    <s v="99 - MULTIPROVINCIAL"/>
    <n v="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1 - MOBILIARIO Y EQUIPO"/>
    <s v="N"/>
    <s v="00 - N/A"/>
    <s v="10 - FONDO GENERAL"/>
    <s v="(blank)"/>
    <s v="99 - MULTIPROVINCIAL"/>
    <n v="5732095"/>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265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3 - EQUIPO E INSTRUMENTAL, CIENTÍFICO Y LABORATORIO"/>
    <s v="N"/>
    <s v="00 - N/A"/>
    <s v="10 - FONDO GENERAL"/>
    <s v="(blank)"/>
    <s v="99 - MULTIPROVINCIAL"/>
    <n v="100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5 - MAQUINARIA, OTROS EQUIPOS Y HERRAMIENTAS"/>
    <s v="N"/>
    <s v="00 - N/A"/>
    <s v="10 - FONDO GENERAL"/>
    <s v="(blank)"/>
    <s v="99 - MULTIPROVINCIAL"/>
    <n v="1889738"/>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7 - ACTIVOS BIOLÓGICOS"/>
    <s v="N"/>
    <s v="00 - N/A"/>
    <s v="10 - FONDO GENERAL"/>
    <s v="(blank)"/>
    <s v="99 - MULTIPROVINCIAL"/>
    <n v="5000000"/>
    <n v="1824887"/>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7 - OBRAS"/>
    <s v="2.7.1 - OBRAS EN EDIFICACIONES"/>
    <s v="N"/>
    <s v="00 - N/A"/>
    <s v="10 - FONDO GENERAL"/>
    <s v="(blank)"/>
    <s v="99 - MULTIPROVINCIAL"/>
    <n v="15600000"/>
    <n v="2942691.98"/>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01 - DISTRITO NACIONAL"/>
    <n v="6704000"/>
    <n v="171439.28"/>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blank)"/>
    <s v="01 - DISTRITO NACIONAL"/>
    <n v="600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blank)"/>
    <s v="01 - DISTRITO NACIONAL"/>
    <n v="1985395"/>
    <n v="1692878.15"/>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6 - EQUIPOS DE DEFENSA Y SEGURIDAD"/>
    <s v="N"/>
    <s v="00 - N/A"/>
    <s v="10 - FONDO GENERAL"/>
    <s v="(blank)"/>
    <s v="01 - DISTRITO NACIONAL"/>
    <n v="728612"/>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8 - BIENES INTANGIBLES"/>
    <s v="N"/>
    <s v="00 - N/A"/>
    <s v="10 - FONDO GENERAL"/>
    <s v="(blank)"/>
    <s v="01 - DISTRITO NACIONAL"/>
    <n v="1950000"/>
    <n v="194205"/>
  </r>
  <r>
    <s v="2025"/>
    <x v="1"/>
    <x v="0"/>
    <x v="1"/>
    <x v="7"/>
    <s v="9 - N/A - Instituciones públicas descentralizadas y autónomas no financieras"/>
    <s v="5112 - INSTITUTO AZUCARERO DOMINICANO"/>
    <s v="0001 - INSTITUTO AZUCARERO DOMINICANO"/>
    <s v="2 - SERVICIOS ECONÓMICOS"/>
    <s v="2.2 - Agropecuaria, caza, pesca y silvicultura"/>
    <s v="2.2.01 - Agropecuaria"/>
    <s v="2.6 - BIENES MUEBLES, INMUEBLES E INTANGIBLES"/>
    <s v="2.6.1 - MOBILIARIO Y EQUIPO"/>
    <s v="N"/>
    <s v="00 - N/A"/>
    <s v="30 - FONDOS PROPIOS"/>
    <s v="(blank)"/>
    <s v="99 - MULTIPROVINCIAL"/>
    <n v="0"/>
    <n v="0"/>
  </r>
  <r>
    <s v="2025"/>
    <x v="1"/>
    <x v="0"/>
    <x v="1"/>
    <x v="7"/>
    <s v="9 - N/A - Instituciones públicas descentralizadas y autónomas no financieras"/>
    <s v="5112 - INSTITUTO AZUCARERO DOMINICANO"/>
    <s v="0001 - INSTITUTO AZUCARERO DOMINICANO"/>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0"/>
    <n v="0"/>
  </r>
  <r>
    <s v="2025"/>
    <x v="1"/>
    <x v="0"/>
    <x v="1"/>
    <x v="7"/>
    <s v="9 - N/A - Instituciones públicas descentralizadas y autónomas no financieras"/>
    <s v="5112 - INSTITUTO AZUCARERO DOMINICANO"/>
    <s v="0001 - INSTITUTO AZUCARERO DOMINICANO"/>
    <s v="2 - SERVICIOS ECONÓMICOS"/>
    <s v="2.2 - Agropecuaria, caza, pesca y silvicultura"/>
    <s v="2.2.01 - Agropecuaria"/>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12 - INSTITUTO AZUCARERO DOMINICANO"/>
    <s v="0001 - INSTITUTO AZUCARERO DOMINICANO"/>
    <s v="2 - SERVICIOS ECONÓMICOS"/>
    <s v="2.2 - Agropecuaria, caza, pesca y silvicultura"/>
    <s v="2.2.01 - Agropecuaria"/>
    <s v="2.6 - BIENES MUEBLES, INMUEBLES E INTANGIBLES"/>
    <s v="2.6.6 - EQUIPOS DE DEFENSA Y SEGURIDAD"/>
    <s v="N"/>
    <s v="00 - N/A"/>
    <s v="30 - FONDOS PROPIOS"/>
    <s v="(blank)"/>
    <s v="99 - MULTIPROVINCIAL"/>
    <n v="0"/>
    <n v="0"/>
  </r>
  <r>
    <s v="2025"/>
    <x v="1"/>
    <x v="0"/>
    <x v="1"/>
    <x v="7"/>
    <s v="9 - N/A - Instituciones públicas descentralizadas y autónomas no financieras"/>
    <s v="5118 - INSTITUTO NACIONAL DE RECURSOS HIDRAÚLICOS (INDRHI)"/>
    <s v="0001 - INSTITUTO NACIONAL DE RECURSOS HIDRAULICOS -INDRHI-"/>
    <s v="1 - SERVICIOS  GENERALES"/>
    <s v="1.1 - Administración general"/>
    <s v="1.1.02 - Gestión administrativa, financiera, fiscal, económica y planificación"/>
    <s v="2.7 - OBRAS"/>
    <s v="2.7.1 - OBRAS EN EDIFICACIONES"/>
    <s v="S"/>
    <s v="07 - CONSTRUCCIÓN OFICINAS ADMINISTRATIVAS DEL INDRHI EN LAS REGIONALES ALTO YAQUE, BAJO YAQUE Y SAN JUAN DE LA MAGUANA, PROV"/>
    <s v="10 - FONDO GENERAL"/>
    <n v="14193"/>
    <s v="22 - SAN JUAN"/>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1 - MOBILIARIO Y EQUIPO"/>
    <s v="N"/>
    <s v="00 - N/A"/>
    <s v="10 - FONDO GENERAL"/>
    <s v="(blank)"/>
    <s v="99 - MULTIPROVINCIAL"/>
    <n v="7500000"/>
    <n v="764270.99"/>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1 - MOBILIARIO Y EQUIPO"/>
    <s v="S"/>
    <s v="02 - CONSTRUCCIÓN PRESA DE MONTE GRANDE, REHABILITACION Y COMPLEMENTACION DE LA PRESA DE SABANA YEGUA, PROVINCIA AZUA"/>
    <s v="10 - FONDO GENERAL"/>
    <n v="3731"/>
    <s v="10 - INDEPENDENCIA"/>
    <n v="12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2 - MOBILIARIO Y EQUIPO DE AUDIO, AUDIOVISUAL, RECREATIVO Y EDUCACIONAL"/>
    <s v="N"/>
    <s v="00 - N/A"/>
    <s v="10 - FONDO GENERAL"/>
    <s v="(blank)"/>
    <s v="99 - MULTIPROVINCIAL"/>
    <n v="25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3 - EQUIPO E INSTRUMENTAL, CIENTÍFICO Y LABORATORIO"/>
    <s v="N"/>
    <s v="00 - N/A"/>
    <s v="10 - FONDO GENERAL"/>
    <s v="(blank)"/>
    <s v="99 - MULTIPROVINCIAL"/>
    <n v="3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N"/>
    <s v="00 - N/A"/>
    <s v="10 - FONDO GENERAL"/>
    <s v="(blank)"/>
    <s v="99 - MULTIPROVINCIAL"/>
    <n v="18675000"/>
    <n v="2828962.62"/>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N"/>
    <s v="00 - N/A"/>
    <s v="30 - FONDOS PROPIOS"/>
    <s v="(blank)"/>
    <s v="99 - MULTIPROVINCIAL"/>
    <n v="0"/>
    <n v="202350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S"/>
    <s v="02 - CONSTRUCCIÓN PRESA DE MONTE GRANDE, REHABILITACION Y COMPLEMENTACION DE LA PRESA DE SABANA YEGUA, PROVINCIA AZUA"/>
    <s v="10 - FONDO GENERAL"/>
    <n v="3731"/>
    <s v="10 - INDEPENDENCIA"/>
    <n v="100000"/>
    <n v="248767.6"/>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6 - EQUIPOS DE DEFENSA Y SEGURIDAD"/>
    <s v="N"/>
    <s v="00 - N/A"/>
    <s v="30 - FONDOS PROPIOS"/>
    <s v="(blank)"/>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8 - BIENES INTANGIBLES"/>
    <s v="N"/>
    <s v="00 - N/A"/>
    <s v="10 - FONDO GENERAL"/>
    <s v="(blank)"/>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8 - BIENES INTANGIBLES"/>
    <s v="S"/>
    <s v="00 - N/A"/>
    <s v="10 - FONDO GENERAL"/>
    <s v="(blank)"/>
    <s v="07 - ELIAS PINA"/>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8 - BIENES INTANGIBLES"/>
    <s v="S"/>
    <s v="05 - CONSTRUCCIÓN PRESA DON MIGUEL,_x000a_MUNICIPIO LOMA DE CABRERA,_x000a_PROVINCIA DAJABÓN"/>
    <s v="10 - FONDO GENERAL"/>
    <n v="16817"/>
    <s v="05 - DAJABON"/>
    <n v="6431735"/>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N"/>
    <s v="00 - N/A"/>
    <s v="10 - FONDO GENERAL"/>
    <s v="(blank)"/>
    <s v="99 - MULTIPROVINCIAL"/>
    <n v="5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N"/>
    <s v="00 - N/A"/>
    <s v="30 - FONDOS PROPIOS"/>
    <s v="(blank)"/>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32 - RECONSTRUCCIÓN  CANAL MASIPEDRO, MUNICIPIO BONAO, PROVINCIA MONSEÑOR NOUEL"/>
    <s v="10 - FONDO GENERAL"/>
    <n v="16754"/>
    <s v="28 - MONSENOR NOUEL"/>
    <n v="310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7 - OBRAS"/>
    <s v="2.7.1 - OBRAS EN EDIFICACIONES"/>
    <s v="N"/>
    <s v="00 - N/A"/>
    <s v="10 - FONDO GENERAL"/>
    <s v="(blank)"/>
    <s v="99 - MULTIPROVINCIAL"/>
    <n v="0"/>
    <n v="693352.79"/>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7 - OBRAS"/>
    <s v="2.7.1 - OBRAS EN EDIFICACIONES"/>
    <s v="N"/>
    <s v="00 - N/A"/>
    <s v="70 - DONACION EXTERNA"/>
    <s v="(blank)"/>
    <s v="99 - MULTIPROVINCIAL"/>
    <n v="966264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7 - OBRAS"/>
    <s v="2.7.1 - OBRAS EN EDIFICACIONES"/>
    <s v="S"/>
    <s v="16 - REHABILITACIÓN  DEL EDIFICIO I  Y II DEL INDRHI EN LA SEDE CENTRAL EN EL  DISTRITO NACIONAL."/>
    <s v="10 - FONDO GENERAL"/>
    <n v="14221"/>
    <s v="01 - DISTRITO NACIONAL"/>
    <n v="0"/>
    <n v="0"/>
  </r>
  <r>
    <s v="2025"/>
    <x v="1"/>
    <x v="0"/>
    <x v="1"/>
    <x v="7"/>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1 - MOBILIARIO Y EQUIPO"/>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4 - VEHÍCULOS Y EQUIPO DE TRANSPORTE, TRACCIÓN Y ELEVACIÓN"/>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8 - BIENES INTANGIBLES"/>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10 - FONDO GENERAL"/>
    <n v="13925"/>
    <s v="25 - SANTIAGO"/>
    <n v="80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60 - CREDITO EXTERNO"/>
    <n v="13925"/>
    <s v="25 - SANTIAGO"/>
    <n v="20742372"/>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4 - VEHÍCULOS Y EQUIPO DE TRANSPORTE, TRACCIÓN Y ELEVACIÓN"/>
    <s v="S"/>
    <s v="02 - GESTION INTEGRADA DE REC.NATURALES Y AGRICULTURA RESILIENTE EN CUENCAS HIDROGRÁRICAS  YAQUE DEL NORTE Y OZAMA-ISABELA EN R.D."/>
    <s v="60 - CREDITO EXTERNO"/>
    <n v="13925"/>
    <s v="25 - SANTIAGO"/>
    <n v="13631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5 - MAQUINARIA, OTROS EQUIPOS Y HERRAMIENTAS"/>
    <s v="S"/>
    <s v="02 - GESTION INTEGRADA DE REC.NATURALES Y AGRICULTURA RESILIENTE EN CUENCAS HIDROGRÁRICAS  YAQUE DEL NORTE Y OZAMA-ISABELA EN R.D."/>
    <s v="60 - CREDITO EXTERNO"/>
    <n v="13925"/>
    <s v="25 - SANTIAGO"/>
    <n v="32426171"/>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7 - ACTIVOS BIOLÓGICOS"/>
    <s v="S"/>
    <s v="02 - GESTION INTEGRADA DE REC.NATURALES Y AGRICULTURA RESILIENTE EN CUENCAS HIDROGRÁRICAS  YAQUE DEL NORTE Y OZAMA-ISABELA EN R.D."/>
    <s v="60 - CREDITO EXTERNO"/>
    <n v="13925"/>
    <s v="25 - SANTIAGO"/>
    <n v="8098236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8 - BIENES INTANGIBLES"/>
    <s v="S"/>
    <s v="29 - FORTALECIMIENTO DE CAPACIDADES DE REGULACIÓN Y GESTIÓN DE RECURSOS HÍDRICOS EN LA CUENCA DEL RÍO YAQUE DEL NORTE, REPÚBLICA DOMINICANA"/>
    <s v="60 - CREDITO EXTERNO"/>
    <n v="16262"/>
    <s v="13 - LA VEGA"/>
    <n v="3240455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10 - FONDO GENERAL"/>
    <n v="13925"/>
    <s v="25 - SANTIAGO"/>
    <n v="3500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60 - CREDITO EXTERNO"/>
    <n v="13925"/>
    <s v="25 - SANTIAGO"/>
    <n v="37674667"/>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1 - MOBILIARIO Y EQUIPO"/>
    <s v="N"/>
    <s v="00 - N/A"/>
    <s v="10 - FONDO GENERAL"/>
    <s v="(blank)"/>
    <s v="02 - AZUA"/>
    <n v="450000"/>
    <n v="81673.7"/>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4 - VEHÍCULOS Y EQUIPO DE TRANSPORTE, TRACCIÓN Y ELEVACIÓN"/>
    <s v="N"/>
    <s v="00 - N/A"/>
    <s v="10 - FONDO GENERAL"/>
    <s v="(blank)"/>
    <s v="02 - AZUA"/>
    <n v="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5 - MAQUINARIA, OTROS EQUIPOS Y HERRAMIENTAS"/>
    <s v="N"/>
    <s v="00 - N/A"/>
    <s v="10 - FONDO GENERAL"/>
    <s v="(blank)"/>
    <s v="02 - AZUA"/>
    <n v="0"/>
    <n v="239018.44"/>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8 - BIENES INTANGIBLES"/>
    <s v="N"/>
    <s v="00 - N/A"/>
    <s v="10 - FONDO GENERAL"/>
    <s v="(blank)"/>
    <s v="02 - AZUA"/>
    <n v="30000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7 - OBRAS"/>
    <s v="2.7.1 - OBRAS EN EDIFICACIONES"/>
    <s v="N"/>
    <s v="00 - N/A"/>
    <s v="10 - FONDO GENERAL"/>
    <s v="(blank)"/>
    <s v="02 - AZUA"/>
    <n v="15800000"/>
    <n v="5029684.16"/>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2 - Desarrollo comunitario"/>
    <s v="2.7 - OBRAS"/>
    <s v="2.7.1 - OBRAS EN EDIFICACIONES"/>
    <s v="S"/>
    <s v="01 - FORTALECIMIENTO DEL SISTEMA DE MERCADOS FRONTERIZOS DE LA REPUBLICA DOMINICANA"/>
    <s v="10 - FONDO GENERAL"/>
    <n v="14584"/>
    <s v="05 - DAJABON"/>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1 - MOBILIARIO Y EQUIPO"/>
    <s v="N"/>
    <s v="00 - N/A"/>
    <s v="10 - FONDO GENERAL"/>
    <s v="(blank)"/>
    <s v="01 - DISTRITO NACIONAL"/>
    <n v="0"/>
    <n v="589173"/>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1 - MOBILIARIO Y EQUIPO"/>
    <s v="N"/>
    <s v="00 - N/A"/>
    <s v="30 - FONDOS PROPIOS"/>
    <s v="(blank)"/>
    <s v="01 - DISTRITO NACIONAL"/>
    <n v="93805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2 - MOBILIARIO Y EQUIPO DE AUDIO, AUDIOVISUAL, RECREATIVO Y EDUCACIONAL"/>
    <s v="N"/>
    <s v="00 - N/A"/>
    <s v="10 - FONDO GENERAL"/>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2 - MOBILIARIO Y EQUIPO DE AUDIO, AUDIOVISUAL, RECREATIVO Y EDUCACIONAL"/>
    <s v="N"/>
    <s v="00 - N/A"/>
    <s v="30 - FONDOS PROPIOS"/>
    <s v="(blank)"/>
    <s v="01 - DISTRITO NACIONAL"/>
    <n v="174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3 - EQUIPO E INSTRUMENTAL, CIENTÍFICO Y LABORATORIO"/>
    <s v="N"/>
    <s v="00 - N/A"/>
    <s v="30 - FONDOS PROPIOS"/>
    <s v="(blank)"/>
    <s v="01 - DISTRITO NACIONAL"/>
    <n v="10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4 - VEHÍCULOS Y EQUIPO DE TRANSPORTE, TRACCIÓN Y ELEVACIÓN"/>
    <s v="N"/>
    <s v="00 - N/A"/>
    <s v="10 - FONDO GENERAL"/>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4 - VEHÍCULOS Y EQUIPO DE TRANSPORTE, TRACCIÓN Y ELEVACIÓN"/>
    <s v="N"/>
    <s v="00 - N/A"/>
    <s v="30 - FONDOS PROPIOS"/>
    <s v="(blank)"/>
    <s v="01 - DISTRITO NACIONAL"/>
    <n v="0"/>
    <n v="260000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5 - MAQUINARIA, OTROS EQUIPOS Y HERRAMIENTAS"/>
    <s v="N"/>
    <s v="00 - N/A"/>
    <s v="10 - FONDO GENERAL"/>
    <s v="(blank)"/>
    <s v="01 - DISTRITO NACIONAL"/>
    <n v="0"/>
    <n v="438935.1"/>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5 - MAQUINARIA, OTROS EQUIPOS Y HERRAMIENTAS"/>
    <s v="N"/>
    <s v="00 - N/A"/>
    <s v="30 - FONDOS PROPIOS"/>
    <s v="(blank)"/>
    <s v="01 - DISTRITO NACIONAL"/>
    <n v="1840663"/>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6 - EQUIPOS DE DEFENSA Y SEGURIDAD"/>
    <s v="N"/>
    <s v="00 - N/A"/>
    <s v="10 - FONDO GENERAL"/>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6 - EQUIPOS DE DEFENSA Y SEGURIDAD"/>
    <s v="N"/>
    <s v="00 - N/A"/>
    <s v="30 - FONDOS PROPIOS"/>
    <s v="(blank)"/>
    <s v="01 - DISTRITO NACIONAL"/>
    <n v="2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7 - ACTIVOS BIOLÓGICOS"/>
    <s v="N"/>
    <s v="00 - N/A"/>
    <s v="30 - FONDOS PROPIOS"/>
    <s v="(blank)"/>
    <s v="01 - DISTRITO NACIONAL"/>
    <n v="52175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8 - BIENES INTANGIBLES"/>
    <s v="N"/>
    <s v="00 - N/A"/>
    <s v="10 - FONDO GENERAL"/>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8 - BIENES INTANGIBLES"/>
    <s v="N"/>
    <s v="00 - N/A"/>
    <s v="30 - FONDOS PROPIOS"/>
    <s v="(blank)"/>
    <s v="01 - DISTRITO NACIONAL"/>
    <n v="100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7 - OBRAS"/>
    <s v="2.7.1 - OBRAS EN EDIFICACIONES"/>
    <s v="N"/>
    <s v="00 - N/A"/>
    <s v="10 - FONDO GENERAL"/>
    <s v="(blank)"/>
    <s v="01 - DISTRITO NACIONAL"/>
    <n v="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1 - MOBILIARIO Y EQUIPO"/>
    <s v="N"/>
    <s v="00 - N/A"/>
    <s v="20 - FONDOS CON DESTINO ESPECÍFICO"/>
    <s v="(blank)"/>
    <s v="99 - MULTIPROVINCIAL"/>
    <n v="8100000"/>
    <n v="4326659.9799999995"/>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4 - VEHÍCULOS Y EQUIPO DE TRANSPORTE, TRACCIÓN Y ELEVACIÓN"/>
    <s v="N"/>
    <s v="00 - N/A"/>
    <s v="20 - FONDOS CON DESTINO ESPECÍFICO"/>
    <s v="(blank)"/>
    <s v="99 - MULTIPROVINCIAL"/>
    <n v="3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5 - MAQUINARIA, OTROS EQUIPOS Y HERRAMIENTAS"/>
    <s v="N"/>
    <s v="00 - N/A"/>
    <s v="20 - FONDOS CON DESTINO ESPECÍFICO"/>
    <s v="(blank)"/>
    <s v="99 - MULTIPROVINCIAL"/>
    <n v="4500000"/>
    <n v="1044117.9999999999"/>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6 - EQUIPOS DE DEFENSA Y SEGURIDAD"/>
    <s v="N"/>
    <s v="00 - N/A"/>
    <s v="20 - FONDOS CON DESTINO ESPECÍFICO"/>
    <s v="(blank)"/>
    <s v="99 - MULTIPROVINCIAL"/>
    <n v="10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8 - BIENES INTANGIBLES"/>
    <s v="N"/>
    <s v="00 - N/A"/>
    <s v="20 - FONDOS CON DESTINO ESPECÍFICO"/>
    <s v="(blank)"/>
    <s v="99 - MULTIPROVINCIAL"/>
    <n v="25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7 - OBRAS"/>
    <s v="2.7.1 - OBRAS EN EDIFICACIONES"/>
    <s v="N"/>
    <s v="00 - N/A"/>
    <s v="20 - FONDOS CON DESTINO ESPECÍFICO"/>
    <s v="(blank)"/>
    <s v="99 - MULTIPROVINCIAL"/>
    <n v="10000000"/>
    <n v="38154272"/>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1 - MOBILIARIO Y EQUIPO"/>
    <s v="N"/>
    <s v="00 - N/A"/>
    <s v="10 - FONDO GENERAL"/>
    <s v="(blank)"/>
    <s v="01 - DISTRITO NACIONAL"/>
    <n v="5000000"/>
    <n v="1239424.8900000001"/>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1 - MOBILIARIO Y EQUIPO"/>
    <s v="N"/>
    <s v="00 - N/A"/>
    <s v="30 - FONDOS PROPIOS"/>
    <s v="(blank)"/>
    <s v="01 - DISTRITO NACIONAL"/>
    <n v="1500000"/>
    <n v="414885"/>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10 - FONDO GENERAL"/>
    <s v="(blank)"/>
    <s v="01 - DISTRITO NACIONAL"/>
    <n v="500000"/>
    <n v="137490.73000000001"/>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30 - FONDOS PROPIOS"/>
    <s v="(blank)"/>
    <s v="01 - DISTRITO NACIONAL"/>
    <n v="17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10 - FONDO GENERAL"/>
    <s v="(blank)"/>
    <s v="01 - DISTRITO NACIONAL"/>
    <n v="2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30 - FONDOS PROPIOS"/>
    <s v="(blank)"/>
    <s v="01 - DISTRITO NACIONAL"/>
    <n v="11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10 - FONDO GENERAL"/>
    <s v="(blank)"/>
    <s v="01 - DISTRITO NACIONAL"/>
    <n v="10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30 - FONDOS PROPIOS"/>
    <s v="(blank)"/>
    <s v="01 - DISTRITO NACIONAL"/>
    <n v="9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10 - FONDO GENERAL"/>
    <s v="(blank)"/>
    <s v="01 - DISTRITO NACIONAL"/>
    <n v="15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30 - FONDOS PROPIOS"/>
    <s v="(blank)"/>
    <s v="01 - DISTRITO NACIONAL"/>
    <n v="1366050"/>
    <n v="936990.88"/>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6 - EQUIPOS DE DEFENSA Y SEGURIDAD"/>
    <s v="N"/>
    <s v="00 - N/A"/>
    <s v="30 - FONDOS PROPIOS"/>
    <s v="(blank)"/>
    <s v="01 - DISTRITO NACIONAL"/>
    <n v="3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blank)"/>
    <s v="01 - DISTRITO NACIONAL"/>
    <n v="1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9 - EDIFICIOS, ESTRUCTURAS, TIERRAS, TERRENOS Y OBJETOS DE VALOR"/>
    <s v="N"/>
    <s v="00 - N/A"/>
    <s v="30 - FONDOS PROPIOS"/>
    <s v="(blank)"/>
    <s v="01 - DISTRITO NACIONAL"/>
    <n v="300000"/>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1 - MOBILIARIO Y EQUIPO"/>
    <s v="N"/>
    <s v="00 - N/A"/>
    <s v="10 - FONDO GENERAL"/>
    <s v="(blank)"/>
    <s v="99 - MULTIPROVINCIAL"/>
    <n v="47750450"/>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2 - MOBILIARIO Y EQUIPO DE AUDIO, AUDIOVISUAL, RECREATIVO Y EDUCACIONAL"/>
    <s v="N"/>
    <s v="00 - N/A"/>
    <s v="10 - FONDO GENERAL"/>
    <s v="(blank)"/>
    <s v="99 - MULTIPROVINCIAL"/>
    <n v="7746484"/>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3 - EQUIPO E INSTRUMENTAL, CIENTÍFICO Y LABORATORIO"/>
    <s v="N"/>
    <s v="00 - N/A"/>
    <s v="10 - FONDO GENERAL"/>
    <s v="(blank)"/>
    <s v="99 - MULTIPROVINCIAL"/>
    <n v="6672917"/>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4 - VEHÍCULOS Y EQUIPO DE TRANSPORTE, TRACCIÓN Y ELEVACIÓN"/>
    <s v="N"/>
    <s v="00 - N/A"/>
    <s v="10 - FONDO GENERAL"/>
    <s v="(blank)"/>
    <s v="99 - MULTIPROVINCIAL"/>
    <n v="5250603"/>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5 - MAQUINARIA, OTROS EQUIPOS Y HERRAMIENTAS"/>
    <s v="N"/>
    <s v="00 - N/A"/>
    <s v="10 - FONDO GENERAL"/>
    <s v="(blank)"/>
    <s v="99 - MULTIPROVINCIAL"/>
    <n v="19774296"/>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6 - EQUIPOS DE DEFENSA Y SEGURIDAD"/>
    <s v="N"/>
    <s v="00 - N/A"/>
    <s v="10 - FONDO GENERAL"/>
    <s v="(blank)"/>
    <s v="99 - MULTIPROVINCIAL"/>
    <n v="43051"/>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7 - OBRAS"/>
    <s v="2.7.1 - OBRAS EN EDIFICACIONES"/>
    <s v="N"/>
    <s v="00 - N/A"/>
    <s v="10 - FONDO GENERAL"/>
    <s v="(blank)"/>
    <s v="99 - MULTIPROVINCIAL"/>
    <n v="114311609"/>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01 - DISTRITO NACIONAL"/>
    <n v="1178000"/>
    <n v="282514.34999999998"/>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01 - DISTRITO NACIONAL"/>
    <n v="2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01 - DISTRITO NACIONAL"/>
    <n v="2000000"/>
    <n v="2026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4 - VEHÍCULOS Y EQUIPO DE TRANSPORTE, TRACCIÓN Y ELEVACIÓN"/>
    <s v="N"/>
    <s v="00 - N/A"/>
    <s v="30 - FONDOS PROPIOS"/>
    <s v="(blank)"/>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01 - DISTRITO NACIONAL"/>
    <n v="925000"/>
    <n v="583648.24"/>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6 - EQUIPOS DE DEFENSA Y SEGURIDAD"/>
    <s v="N"/>
    <s v="00 - N/A"/>
    <s v="30 - FONDOS PROPIOS"/>
    <s v="(blank)"/>
    <s v="01 - DISTRITO NACIONAL"/>
    <n v="300000"/>
    <n v="8850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blank)"/>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8 - BIENES INTANGIBLES"/>
    <s v="N"/>
    <s v="00 - N/A"/>
    <s v="30 - FONDOS PROPIOS"/>
    <s v="(blank)"/>
    <s v="01 - DISTRITO NACIONAL"/>
    <n v="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1 - MOBILIARIO Y EQUIPO"/>
    <s v="N"/>
    <s v="00 - N/A"/>
    <s v="30 - FONDOS PROPIOS"/>
    <s v="(blank)"/>
    <s v="99 - MULTIPROVINCIAL"/>
    <n v="94253360"/>
    <n v="1668005.3900000001"/>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1 - MOBILIARIO Y EQUIPO"/>
    <s v="S"/>
    <s v="01 - MEJORAMIENTO DE LA CONECTIVIDAD PARA LA TRANSFORMACION DIGITAL EN LA REPUBLICA DOMINICANA"/>
    <s v="60 - CREDITO EXTERNO"/>
    <n v="14491"/>
    <s v="32 - SANTO DOMINGO"/>
    <n v="282370625"/>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2 - MOBILIARIO Y EQUIPO DE AUDIO, AUDIOVISUAL, RECREATIVO Y EDUCACIONAL"/>
    <s v="N"/>
    <s v="00 - N/A"/>
    <s v="30 - FONDOS PROPIOS"/>
    <s v="(blank)"/>
    <s v="99 - MULTIPROVINCIAL"/>
    <n v="2890637"/>
    <n v="338953.82"/>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3 - EQUIPO E INSTRUMENTAL, CIENTÍFICO Y LABORATORIO"/>
    <s v="N"/>
    <s v="00 - N/A"/>
    <s v="30 - FONDOS PROPIOS"/>
    <s v="(blank)"/>
    <s v="99 - MULTIPROVINCIAL"/>
    <n v="7450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4 - VEHÍCULOS Y EQUIPO DE TRANSPORTE, TRACCIÓN Y ELEVACIÓN"/>
    <s v="N"/>
    <s v="00 - N/A"/>
    <s v="30 - FONDOS PROPIOS"/>
    <s v="(blank)"/>
    <s v="99 - MULTIPROVINCIAL"/>
    <n v="684855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5 - MAQUINARIA, OTROS EQUIPOS Y HERRAMIENTAS"/>
    <s v="N"/>
    <s v="00 - N/A"/>
    <s v="30 - FONDOS PROPIOS"/>
    <s v="(blank)"/>
    <s v="99 - MULTIPROVINCIAL"/>
    <n v="40260756"/>
    <n v="220470.46999999997"/>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6 - EQUIPOS DE DEFENSA Y SEGURIDAD"/>
    <s v="N"/>
    <s v="00 - N/A"/>
    <s v="30 - FONDOS PROPIOS"/>
    <s v="(blank)"/>
    <s v="99 - MULTIPROVINCIAL"/>
    <n v="46500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8 - BIENES INTANGIBLES"/>
    <s v="N"/>
    <s v="00 - N/A"/>
    <s v="30 - FONDOS PROPIOS"/>
    <s v="(blank)"/>
    <s v="99 - MULTIPROVINCIAL"/>
    <n v="9256383"/>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9 - EDIFICIOS, ESTRUCTURAS, TIERRAS, TERRENOS Y OBJETOS DE VALOR"/>
    <s v="N"/>
    <s v="00 - N/A"/>
    <s v="30 - FONDOS PROPIOS"/>
    <s v="(blank)"/>
    <s v="99 - MULTIPROVINCIAL"/>
    <n v="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N"/>
    <s v="00 - N/A"/>
    <s v="10 - FONDO GENERAL"/>
    <s v="(blank)"/>
    <s v="99 - MULTIPROVINCIAL"/>
    <n v="18724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S"/>
    <s v="01 - FORTALECIMIENTO DE LAS CAPACIDADES DE EXPORTACIÓN DE FRUTAS Y VEGETALES EN LA RD"/>
    <s v="10 - FONDO GENERAL"/>
    <n v="14198"/>
    <s v="99 - MULTIPROVINCIAL"/>
    <n v="3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N"/>
    <s v="00 - N/A"/>
    <s v="10 - FONDO GENERAL"/>
    <s v="(blank)"/>
    <s v="99 - MULTIPROVINCIAL"/>
    <n v="5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0 - N/A"/>
    <s v="10 - FONDO GENERAL"/>
    <s v="(blank)"/>
    <s v="99 - MULTIPROVINCIAL"/>
    <n v="153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1 - FORTALECIMIENTO DE LAS CAPACIDADES DE EXPORTACIÓN DE FRUTAS Y VEGETALES EN LA RD"/>
    <s v="10 - FONDO GENERAL"/>
    <n v="14198"/>
    <s v="99 - MULTIPROVINCIAL"/>
    <n v="38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4 - VEHÍCULOS Y EQUIPO DE TRANSPORTE, TRACCIÓN Y ELEVACIÓN"/>
    <s v="N"/>
    <s v="00 - N/A"/>
    <s v="10 - FONDO GENERAL"/>
    <s v="(blank)"/>
    <s v="99 - MULTIPROVINCIAL"/>
    <n v="1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N"/>
    <s v="00 - N/A"/>
    <s v="10 - FONDO GENERAL"/>
    <s v="(blank)"/>
    <s v="99 - MULTIPROVINCIAL"/>
    <n v="627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0 - N/A"/>
    <s v="10 - FONDO GENERAL"/>
    <s v="(blank)"/>
    <s v="99 - MULTIPROVINCIAL"/>
    <n v="146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1 - FORTALECIMIENTO DE LAS CAPACIDADES DE EXPORTACIÓN DE FRUTAS Y VEGETALES EN LA RD"/>
    <s v="10 - FONDO GENERAL"/>
    <n v="14198"/>
    <s v="99 - MULTIPROVINCIAL"/>
    <n v="165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6 - EQUIPOS DE DEFENSA Y SEGURIDAD"/>
    <s v="N"/>
    <s v="00 - N/A"/>
    <s v="10 - FONDO GENERAL"/>
    <s v="(blank)"/>
    <s v="99 - MULTIPROVINCIAL"/>
    <n v="12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N"/>
    <s v="00 - N/A"/>
    <s v="10 - FONDO GENERAL"/>
    <s v="(blank)"/>
    <s v="99 - MULTIPROVINCIAL"/>
    <n v="30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S"/>
    <s v="00 - N/A"/>
    <s v="10 - FONDO GENERAL"/>
    <s v="(blank)"/>
    <s v="99 - MULTIPROVINCIAL"/>
    <n v="33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8 - BIENES INTANGIBLES"/>
    <s v="N"/>
    <s v="00 - N/A"/>
    <s v="10 - FONDO GENERAL"/>
    <s v="(blank)"/>
    <s v="99 - MULTIPROVINCIAL"/>
    <n v="117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0"/>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1 - MOBILIARIO Y EQUIPO"/>
    <s v="N"/>
    <s v="00 - N/A"/>
    <s v="10 - FONDO GENERAL"/>
    <s v="(blank)"/>
    <s v="99 - MULTIPROVINCIAL"/>
    <n v="700000"/>
    <n v="266187.94"/>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99 - MULTIPROVINCIAL"/>
    <n v="0"/>
    <n v="9440"/>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99 - MULTIPROVINCIAL"/>
    <n v="0"/>
    <n v="0"/>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99 - MULTIPROVINCIAL"/>
    <n v="0"/>
    <n v="6254"/>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10 - FONDO GENERAL"/>
    <s v="(blank)"/>
    <s v="32 - SANTO DOMINGO"/>
    <n v="55258"/>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32 - SANTO DOMINGO"/>
    <n v="148845"/>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32 - SANTO DOMINGO"/>
    <n v="120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32 - SANTO DOMINGO"/>
    <n v="2905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32 - SANTO DOMINGO"/>
    <n v="2382346"/>
    <n v="16756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blank)"/>
    <s v="32 - SANTO DOMINGO"/>
    <n v="3341989"/>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1 - MOBILIARIO Y EQUIPO"/>
    <s v="N"/>
    <s v="00 - N/A"/>
    <s v="10 - FONDO GENERAL"/>
    <s v="(blank)"/>
    <s v="32 - SANTO DOMINGO"/>
    <n v="42885"/>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32 - SANTO DOMINGO"/>
    <n v="60020"/>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3 - EQUIPO E INSTRUMENTAL, CIENTÍFICO Y LABORATORIO"/>
    <s v="N"/>
    <s v="00 - N/A"/>
    <s v="10 - FONDO GENERAL"/>
    <s v="(blank)"/>
    <s v="32 - SANTO DOMINGO"/>
    <n v="124750"/>
    <n v="84900.4"/>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5 - MAQUINARIA, OTROS EQUIPOS Y HERRAMIENTAS"/>
    <s v="N"/>
    <s v="00 - N/A"/>
    <s v="10 - FONDO GENERAL"/>
    <s v="(blank)"/>
    <s v="32 - SANTO DOMINGO"/>
    <n v="8308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32 - SANTO DOMINGO"/>
    <n v="1349837"/>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30 - FONDOS PROPIOS"/>
    <s v="(blank)"/>
    <s v="32 - SANTO DOMINGO"/>
    <n v="2606942"/>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32 - SANTO DOMINGO"/>
    <n v="57094"/>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30 - FONDOS PROPIOS"/>
    <s v="(blank)"/>
    <s v="32 - SANTO DOMINGO"/>
    <n v="1686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32 - SANTO DOMINGO"/>
    <n v="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32 - SANTO DOMINGO"/>
    <n v="27500"/>
    <n v="225632.9"/>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30 - FONDOS PROPIOS"/>
    <s v="(blank)"/>
    <s v="32 - SANTO DOMINGO"/>
    <n v="549675"/>
    <n v="20973.58"/>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32 - SANTO DOMINGO"/>
    <n v="154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30 - FONDOS PROPIOS"/>
    <s v="(blank)"/>
    <s v="32 - SANTO DOMINGO"/>
    <n v="0"/>
    <n v="244496"/>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7 - ACTIVOS BIOLÓGICOS"/>
    <s v="N"/>
    <s v="00 - N/A"/>
    <s v="10 - FONDO GENERAL"/>
    <s v="(blank)"/>
    <s v="32 - SANTO DOMINGO"/>
    <n v="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32 - SANTO DOMINGO"/>
    <n v="4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30 - FONDOS PROPIOS"/>
    <s v="(blank)"/>
    <s v="32 - SANTO DOMINGO"/>
    <n v="3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32 - SANTO DOMINGO"/>
    <n v="27412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1 - MOBILIARIO Y EQUIPO"/>
    <s v="N"/>
    <s v="00 - N/A"/>
    <s v="30 - FONDOS PROPIOS"/>
    <s v="(blank)"/>
    <s v="99 - MULTIPROVINCIAL"/>
    <n v="11300000"/>
    <n v="191539.45"/>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blank)"/>
    <s v="99 - MULTIPROVINCIAL"/>
    <n v="7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blank)"/>
    <s v="99 - MULTIPROVINCIAL"/>
    <n v="1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315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6 - EQUIPOS DE DEFENSA Y SEGURIDAD"/>
    <s v="N"/>
    <s v="00 - N/A"/>
    <s v="30 - FONDOS PROPIOS"/>
    <s v="(blank)"/>
    <s v="99 - MULTIPROVINCIAL"/>
    <n v="5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8 - BIENES INTANGIBLES"/>
    <s v="N"/>
    <s v="00 - N/A"/>
    <s v="30 - FONDOS PROPIOS"/>
    <s v="(blank)"/>
    <s v="99 - MULTIPROVINCIAL"/>
    <n v="5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15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1 - MOBILIARIO Y EQUIPO"/>
    <s v="N"/>
    <s v="00 - N/A"/>
    <s v="10 - FONDO GENERAL"/>
    <s v="(blank)"/>
    <s v="99 - MULTIPROVINCIAL"/>
    <n v="525000"/>
    <n v="333225.32"/>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125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3 - EQUIPO E INSTRUMENTAL, CIENTÍFICO Y LABORATORIO"/>
    <s v="N"/>
    <s v="00 - N/A"/>
    <s v="10 - FONDO GENERAL"/>
    <s v="(blank)"/>
    <s v="99 - MULTIPROVINCIAL"/>
    <n v="50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4 - VEHÍCULOS Y EQUIPO DE TRANSPORTE, TRACCIÓN Y ELEVACIÓN"/>
    <s v="N"/>
    <s v="00 - N/A"/>
    <s v="10 - FONDO GENERAL"/>
    <s v="(blank)"/>
    <s v="99 - MULTIPROVINCIAL"/>
    <n v="421392"/>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7 - ACTIVOS BIOLÓGICOS"/>
    <s v="N"/>
    <s v="00 - N/A"/>
    <s v="10 - FONDO GENERAL"/>
    <s v="(blank)"/>
    <s v="99 - MULTIPROVINCIAL"/>
    <n v="250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7 - OBRAS"/>
    <s v="2.7.1 - OBRAS EN EDIFICACIONES"/>
    <s v="N"/>
    <s v="00 - N/A"/>
    <s v="10 - FONDO GENERAL"/>
    <s v="(blank)"/>
    <s v="99 - MULTIPROVINCIAL"/>
    <n v="1600000"/>
    <n v="0"/>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1 - MOBILIARIO Y EQUIPO"/>
    <s v="N"/>
    <s v="00 - N/A"/>
    <s v="10 - FONDO GENERAL"/>
    <s v="(blank)"/>
    <s v="99 - MULTIPROVINCIAL"/>
    <n v="0"/>
    <n v="49430.39"/>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13291.2"/>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1 - MOBILIARIO Y EQUIPO"/>
    <s v="N"/>
    <s v="00 - N/A"/>
    <s v="30 - FONDOS PROPIOS"/>
    <s v="(blank)"/>
    <s v="99 - MULTIPROVINCIAL"/>
    <n v="1271000"/>
    <n v="825028.64999999991"/>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25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3 - EQUIPO E INSTRUMENTAL, CIENTÍFICO Y LABORATORIO"/>
    <s v="N"/>
    <s v="00 - N/A"/>
    <s v="30 - FONDOS PROPIOS"/>
    <s v="(blank)"/>
    <s v="99 - MULTIPROVINCIAL"/>
    <n v="0"/>
    <n v="1534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10500000"/>
    <n v="364325"/>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6 - EQUIPOS DE DEFENSA Y SEGURIDAD"/>
    <s v="N"/>
    <s v="00 - N/A"/>
    <s v="30 - FONDOS PROPIOS"/>
    <s v="(blank)"/>
    <s v="99 - MULTIPROVINCIAL"/>
    <n v="150000"/>
    <n v="142733.01999999999"/>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8 - BIENES INTANGIBLES"/>
    <s v="N"/>
    <s v="00 - N/A"/>
    <s v="30 - FONDOS PROPIOS"/>
    <s v="(blank)"/>
    <s v="99 - MULTIPROVINCIAL"/>
    <n v="350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285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1 - MOBILIARIO Y EQUIPO"/>
    <s v="N"/>
    <s v="00 - N/A"/>
    <s v="30 - FONDOS PROPIOS"/>
    <s v="(blank)"/>
    <s v="99 - MULTIPROVINCIAL"/>
    <n v="542811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425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3 - EQUIPO E INSTRUMENTAL, CIENTÍFICO Y LABORATORIO"/>
    <s v="N"/>
    <s v="00 - N/A"/>
    <s v="30 - FONDOS PROPIOS"/>
    <s v="(blank)"/>
    <s v="99 - MULTIPROVINCIAL"/>
    <n v="79559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4 - VEHÍCULOS Y EQUIPO DE TRANSPORTE, TRACCIÓN Y ELEVACIÓN"/>
    <s v="N"/>
    <s v="00 - N/A"/>
    <s v="30 - FONDOS PROPIOS"/>
    <s v="(blank)"/>
    <s v="99 - MULTIPROVINCIAL"/>
    <n v="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2399426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6 - EQUIPOS DE DEFENSA Y SEGURIDAD"/>
    <s v="N"/>
    <s v="00 - N/A"/>
    <s v="30 - FONDOS PROPIOS"/>
    <s v="(blank)"/>
    <s v="99 - MULTIPROVINCIAL"/>
    <n v="546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8 - BIENES INTANGIBLES"/>
    <s v="N"/>
    <s v="00 - N/A"/>
    <s v="30 - FONDOS PROPIOS"/>
    <s v="(blank)"/>
    <s v="99 - MULTIPROVINCIAL"/>
    <n v="26201094"/>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7 - OBRAS"/>
    <s v="2.7.1 - OBRAS EN EDIFICACIONES"/>
    <s v="N"/>
    <s v="00 - N/A"/>
    <s v="30 - FONDOS PROPIOS"/>
    <s v="(blank)"/>
    <s v="99 - MULTIPROVINCIAL"/>
    <n v="200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1 - MOBILIARIO Y EQUIPO"/>
    <s v="N"/>
    <s v="00 - N/A"/>
    <s v="20 - FONDOS CON DESTINO ESPECÍFICO"/>
    <s v="(blank)"/>
    <s v="99 - MULTIPROVINCIAL"/>
    <n v="3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1 - MOBILIARIO Y EQUIPO"/>
    <s v="N"/>
    <s v="00 - N/A"/>
    <s v="30 - FONDOS PROPIOS"/>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2 - MOBILIARIO Y EQUIPO DE AUDIO, AUDIOVISUAL, RECREATIVO Y EDUCACIONAL"/>
    <s v="N"/>
    <s v="00 - N/A"/>
    <s v="20 - FONDOS CON DESTINO ESPECÍFICO"/>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0"/>
    <n v="1015290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10 - FONDO GENERAL"/>
    <s v="(blank)"/>
    <s v="99 - MULTIPROVINCIAL"/>
    <n v="15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20 - FONDOS CON DESTINO ESPECÍFICO"/>
    <s v="(blank)"/>
    <s v="99 - MULTIPROVINCIAL"/>
    <n v="200000"/>
    <n v="1730808.3"/>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6 - EQUIPOS DE DEFENSA Y SEGURIDAD"/>
    <s v="N"/>
    <s v="00 - N/A"/>
    <s v="20 - FONDOS CON DESTINO ESPECÍFICO"/>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7 - ACTIVOS BIOLÓGICOS"/>
    <s v="N"/>
    <s v="00 - N/A"/>
    <s v="20 - FONDOS CON DESTINO ESPECÍFICO"/>
    <s v="(blank)"/>
    <s v="99 - MULTIPROVINCIAL"/>
    <n v="0"/>
    <n v="1233751.1000000001"/>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10 - FONDO GENERAL"/>
    <s v="(blank)"/>
    <s v="99 - MULTIPROVINCIAL"/>
    <n v="5000000"/>
    <n v="90000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20 - FONDOS CON DESTINO ESPECÍFICO"/>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30 - FONDOS PROPIOS"/>
    <s v="(blank)"/>
    <s v="99 - MULTIPROVINCIAL"/>
    <n v="0"/>
    <n v="24000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1 - MOBILIARIO Y EQUIPO"/>
    <s v="N"/>
    <s v="00 - N/A"/>
    <s v="30 - FONDOS PROPIOS"/>
    <s v="(blank)"/>
    <s v="99 - MULTIPROVINCIAL"/>
    <n v="405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2 - MOBILIARIO Y EQUIPO DE AUDIO, AUDIOVISUAL, RECREATIVO Y EDUCACIONAL"/>
    <s v="N"/>
    <s v="00 - N/A"/>
    <s v="30 - FONDOS PROPIOS"/>
    <s v="(blank)"/>
    <s v="99 - MULTIPROVINCIAL"/>
    <n v="7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4 - VEHÍCULOS Y EQUIPO DE TRANSPORTE, TRACCIÓN Y ELEVACIÓN"/>
    <s v="N"/>
    <s v="00 - N/A"/>
    <s v="30 - FONDOS PROPIOS"/>
    <s v="(blank)"/>
    <s v="99 - MULTIPROVINCIAL"/>
    <n v="16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5 - MAQUINARIA, OTROS EQUIPOS Y HERRAMIENTAS"/>
    <s v="N"/>
    <s v="00 - N/A"/>
    <s v="30 - FONDOS PROPIOS"/>
    <s v="(blank)"/>
    <s v="99 - MULTIPROVINCIAL"/>
    <n v="115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8 - BIENES INTANGIBLES"/>
    <s v="N"/>
    <s v="00 - N/A"/>
    <s v="30 - FONDOS PROPIOS"/>
    <s v="(blank)"/>
    <s v="99 - MULTIPROVINCIAL"/>
    <n v="8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9 - EDIFICIOS, ESTRUCTURAS, TIERRAS, TERRENOS Y OBJETOS DE VALOR"/>
    <s v="N"/>
    <s v="00 - N/A"/>
    <s v="30 - FONDOS PROPIOS"/>
    <s v="(blank)"/>
    <s v="99 - MULTIPROVINCIAL"/>
    <n v="8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7 - OBRAS"/>
    <s v="2.7.1 - OBRAS EN EDIFICACIONES"/>
    <s v="N"/>
    <s v="00 - N/A"/>
    <s v="30 - FONDOS PROPIOS"/>
    <s v="(blank)"/>
    <s v="99 - MULTIPROVINCIAL"/>
    <n v="47250000"/>
    <n v="0"/>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2500000"/>
    <n v="2659132.35"/>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0"/>
    <n v="88782"/>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00000"/>
    <n v="434399.99"/>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200000"/>
    <n v="72042.539999999994"/>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1 - MOBILIARIO Y EQUIPO"/>
    <s v="N"/>
    <s v="00 - N/A"/>
    <s v="10 - FONDO GENERAL"/>
    <s v="(blank)"/>
    <s v="99 - MULTIPROVINCIAL"/>
    <n v="5000000"/>
    <n v="1508275.75"/>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264099.09999999998"/>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5 - MAQUINARIA, OTROS EQUIPOS Y HERRAMIENTAS"/>
    <s v="N"/>
    <s v="00 - N/A"/>
    <s v="10 - FONDO GENERAL"/>
    <s v="(blank)"/>
    <s v="99 - MULTIPROVINCIAL"/>
    <n v="0"/>
    <n v="1812175.58"/>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7 - ACTIVOS BIOLÓGICOS"/>
    <s v="N"/>
    <s v="00 - N/A"/>
    <s v="10 - FONDO GENERAL"/>
    <s v="(blank)"/>
    <s v="99 - MULTIPROVINCIAL"/>
    <n v="0"/>
    <n v="890411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8 - BIENES INTANGIBLES"/>
    <s v="N"/>
    <s v="00 - N/A"/>
    <s v="10 - FONDO GENERAL"/>
    <s v="(blank)"/>
    <s v="99 - MULTIPROVINCIAL"/>
    <n v="140000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7 - OBRAS"/>
    <s v="2.7.1 - OBRAS EN EDIFICACIONES"/>
    <s v="N"/>
    <s v="00 - N/A"/>
    <s v="10 - FONDO GENERAL"/>
    <s v="(blank)"/>
    <s v="99 - MULTIPROVINCIAL"/>
    <n v="0"/>
    <n v="1272307.31"/>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1 - MOBILIARIO Y EQUIPO"/>
    <s v="N"/>
    <s v="00 - N/A"/>
    <s v="10 - FONDO GENERAL"/>
    <s v="(blank)"/>
    <s v="03 - BAHORUCO"/>
    <n v="200000"/>
    <n v="53675"/>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4 - VEHÍCULOS Y EQUIPO DE TRANSPORTE, TRACCIÓN Y ELEVACIÓN"/>
    <s v="N"/>
    <s v="00 - N/A"/>
    <s v="10 - FONDO GENERAL"/>
    <s v="(blank)"/>
    <s v="03 - BAHORUCO"/>
    <n v="0"/>
    <n v="0"/>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5 - MAQUINARIA, OTROS EQUIPOS Y HERRAMIENTAS"/>
    <s v="N"/>
    <s v="00 - N/A"/>
    <s v="10 - FONDO GENERAL"/>
    <s v="(blank)"/>
    <s v="03 - BAHORUCO"/>
    <n v="1079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195000"/>
    <n v="496381.38999999996"/>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100000"/>
    <n v="8555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0"/>
    <n v="6039343.2000000002"/>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5000"/>
    <n v="6725.29"/>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0"/>
    <n v="39500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1 - MOBILIARIO Y EQUIPO"/>
    <s v="N"/>
    <s v="00 - N/A"/>
    <s v="10 - FONDO GENERAL"/>
    <s v="(blank)"/>
    <s v="99 - MULTIPROVINCIAL"/>
    <n v="1500000"/>
    <n v="1433894.69"/>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4 - VEHÍCULOS Y EQUIPO DE TRANSPORTE, TRACCIÓN Y ELEVACIÓN"/>
    <s v="N"/>
    <s v="00 - N/A"/>
    <s v="10 - FONDO GENERAL"/>
    <s v="(blank)"/>
    <s v="99 - MULTIPROVINCIAL"/>
    <n v="0"/>
    <n v="319980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5 - MAQUINARIA, OTROS EQUIPOS Y HERRAMIENTAS"/>
    <s v="N"/>
    <s v="00 - N/A"/>
    <s v="10 - FONDO GENERAL"/>
    <s v="(blank)"/>
    <s v="99 - MULTIPROVINCIAL"/>
    <n v="0"/>
    <n v="528398.10000000009"/>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8 - BIENES INTANGIBLES"/>
    <s v="N"/>
    <s v="00 - N/A"/>
    <s v="10 - FONDO GENERAL"/>
    <s v="(blank)"/>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7 - OBRAS"/>
    <s v="2.7.1 - OBRAS EN EDIFICACIONES"/>
    <s v="N"/>
    <s v="00 - N/A"/>
    <s v="10 - FONDO GENERAL"/>
    <s v="(blank)"/>
    <s v="99 - MULTIPROVINCIAL"/>
    <n v="0"/>
    <n v="211792.21"/>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10 - FONDO GENERAL"/>
    <s v="(blank)"/>
    <s v="99 - MULTIPROVINCIAL"/>
    <n v="27828"/>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30 - FONDOS PROPIOS"/>
    <s v="(blank)"/>
    <s v="99 - MULTIPROVINCIAL"/>
    <n v="421505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2 - MOBILIARIO Y EQUIPO DE AUDIO, AUDIOVISUAL, RECREATIVO Y EDUCACIONAL"/>
    <s v="N"/>
    <s v="00 - N/A"/>
    <s v="30 - FONDOS PROPIOS"/>
    <s v="(blank)"/>
    <s v="99 - MULTIPROVINCIAL"/>
    <n v="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10 - FONDO GENERAL"/>
    <s v="(blank)"/>
    <s v="99 - MULTIPROVINCIAL"/>
    <n v="2052747"/>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30 - FONDOS PROPIOS"/>
    <s v="(blank)"/>
    <s v="99 - MULTIPROVINCIAL"/>
    <n v="8963532"/>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8 - BIENES INTANGIBLES"/>
    <s v="N"/>
    <s v="00 - N/A"/>
    <s v="30 - FONDOS PROPIOS"/>
    <s v="(blank)"/>
    <s v="99 - MULTIPROVINCIAL"/>
    <n v="0"/>
    <n v="146877"/>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1 - MOBILIARIO Y EQUIPO"/>
    <s v="N"/>
    <s v="00 - N/A"/>
    <s v="30 - FONDOS PROPIOS"/>
    <s v="(blank)"/>
    <s v="99 - MULTIPROVINCIAL"/>
    <n v="33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2 - MOBILIARIO Y EQUIPO DE AUDIO, AUDIOVISUAL, RECREATIVO Y EDUCACIONAL"/>
    <s v="N"/>
    <s v="00 - N/A"/>
    <s v="30 - FONDOS PROPIOS"/>
    <s v="(blank)"/>
    <s v="99 - MULTIPROVINCIAL"/>
    <n v="10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4 - VEHÍCULOS Y EQUIPO DE TRANSPORTE, TRACCIÓN Y ELEVACIÓN"/>
    <s v="N"/>
    <s v="00 - N/A"/>
    <s v="30 - FONDOS PROPIOS"/>
    <s v="(blank)"/>
    <s v="99 - MULTIPROVINCIAL"/>
    <n v="3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7 - OBRAS"/>
    <s v="2.7.1 - OBRAS EN EDIFICACIONES"/>
    <s v="N"/>
    <s v="00 - N/A"/>
    <s v="30 - FONDOS PROPIOS"/>
    <s v="(blank)"/>
    <s v="99 - MULTIPROVINCIAL"/>
    <n v="2000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75150000"/>
    <n v="259600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30 - FONDOS PROPIOS"/>
    <s v="(blank)"/>
    <s v="99 - MULTIPROVINCIAL"/>
    <n v="131509957"/>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2 - MOBILIARIO Y EQUIPO DE AUDIO, AUDIOVISUAL, RECREATIVO Y EDUCACIONAL"/>
    <s v="N"/>
    <s v="00 - N/A"/>
    <s v="30 - FONDOS PROPIOS"/>
    <s v="(blank)"/>
    <s v="99 - MULTIPROVINCIAL"/>
    <n v="20094925"/>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144768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30 - FONDOS PROPIOS"/>
    <s v="(blank)"/>
    <s v="99 - MULTIPROVINCIAL"/>
    <n v="149670266"/>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4 - VEHÍCULOS Y EQUIPO DE TRANSPORTE, TRACCIÓN Y ELEVACIÓN"/>
    <s v="N"/>
    <s v="00 - N/A"/>
    <s v="30 - FONDOS PROPIOS"/>
    <s v="(blank)"/>
    <s v="99 - MULTIPROVINCIAL"/>
    <n v="156949949"/>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8259538.140000001"/>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5 - MAQUINARIA, OTROS EQUIPOS Y HERRAMIENTAS"/>
    <s v="N"/>
    <s v="00 - N/A"/>
    <s v="30 - FONDOS PROPIOS"/>
    <s v="(blank)"/>
    <s v="99 - MULTIPROVINCIAL"/>
    <n v="251736618"/>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971014.09000000008"/>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6 - EQUIPOS DE DEFENSA Y SEGURIDAD"/>
    <s v="N"/>
    <s v="00 - N/A"/>
    <s v="30 - FONDOS PROPIOS"/>
    <s v="(blank)"/>
    <s v="99 - MULTIPROVINCIAL"/>
    <n v="40866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8 - BIENES INTANGIBLES"/>
    <s v="N"/>
    <s v="00 - N/A"/>
    <s v="30 - FONDOS PROPIOS"/>
    <s v="(blank)"/>
    <s v="99 - MULTIPROVINCIAL"/>
    <n v="5975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9 - EDIFICIOS, ESTRUCTURAS, TIERRAS, TERRENOS Y OBJETOS DE VALOR"/>
    <s v="N"/>
    <s v="00 - N/A"/>
    <s v="30 - FONDOS PROPIOS"/>
    <s v="(blank)"/>
    <s v="99 - MULTIPROVINCIAL"/>
    <n v="48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7 - OBRAS"/>
    <s v="2.7.1 - OBRAS EN EDIFICACIONES"/>
    <s v="N"/>
    <s v="00 - N/A"/>
    <s v="10 - FONDO GENERAL"/>
    <s v="(blank)"/>
    <s v="99 - MULTIPROVINCIAL"/>
    <n v="0"/>
    <n v="1557727.16"/>
  </r>
  <r>
    <s v="2025"/>
    <x v="1"/>
    <x v="0"/>
    <x v="1"/>
    <x v="7"/>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01947989"/>
    <n v="0"/>
  </r>
  <r>
    <s v="2025"/>
    <x v="1"/>
    <x v="0"/>
    <x v="1"/>
    <x v="7"/>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7 - OBRAS"/>
    <s v="2.7.1 - OBRAS EN EDIFICACIONES"/>
    <s v="N"/>
    <s v="00 - N/A"/>
    <s v="10 - FONDO GENERAL"/>
    <s v="(blank)"/>
    <s v="99 - MULTIPROVINCIAL"/>
    <n v="57572442"/>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2900000"/>
    <n v="781565.36"/>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60000"/>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850000"/>
    <n v="449393.21"/>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1 - MOBILIARIO Y EQUIPO"/>
    <s v="N"/>
    <s v="00 - N/A"/>
    <s v="30 - FONDOS PROPIOS"/>
    <s v="(blank)"/>
    <s v="99 - MULTIPROVINCIAL"/>
    <n v="54789919"/>
    <n v="6597016.3000000007"/>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2 - MOBILIARIO Y EQUIPO DE AUDIO, AUDIOVISUAL, RECREATIVO Y EDUCACIONAL"/>
    <s v="N"/>
    <s v="00 - N/A"/>
    <s v="30 - FONDOS PROPIOS"/>
    <s v="(blank)"/>
    <s v="99 - MULTIPROVINCIAL"/>
    <n v="4580000"/>
    <n v="775123.57"/>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3 - EQUIPO E INSTRUMENTAL, CIENTÍFICO Y LABORATORIO"/>
    <s v="N"/>
    <s v="00 - N/A"/>
    <s v="30 - FONDOS PROPIOS"/>
    <s v="(blank)"/>
    <s v="99 - MULTIPROVINCIAL"/>
    <n v="261550"/>
    <n v="521387.94"/>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4 - VEHÍCULOS Y EQUIPO DE TRANSPORTE, TRACCIÓN Y ELEVACIÓN"/>
    <s v="N"/>
    <s v="00 - N/A"/>
    <s v="30 - FONDOS PROPIOS"/>
    <s v="(blank)"/>
    <s v="99 - MULTIPROVINCIAL"/>
    <n v="64970940"/>
    <n v="236312"/>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5 - MAQUINARIA, OTROS EQUIPOS Y HERRAMIENTAS"/>
    <s v="N"/>
    <s v="00 - N/A"/>
    <s v="30 - FONDOS PROPIOS"/>
    <s v="(blank)"/>
    <s v="99 - MULTIPROVINCIAL"/>
    <n v="1235818214"/>
    <n v="274205298.39999998"/>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6 - EQUIPOS DE DEFENSA Y SEGURIDAD"/>
    <s v="N"/>
    <s v="00 - N/A"/>
    <s v="30 - FONDOS PROPIOS"/>
    <s v="(blank)"/>
    <s v="99 - MULTIPROVINCIAL"/>
    <n v="1000000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blank)"/>
    <s v="99 - MULTIPROVINCIAL"/>
    <n v="2821925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7 - OBRAS"/>
    <s v="2.7.1 - OBRAS EN EDIFICACIONES"/>
    <s v="N"/>
    <s v="00 - N/A"/>
    <s v="30 - FONDOS PROPIOS"/>
    <s v="(blank)"/>
    <s v="99 - MULTIPROVINCIAL"/>
    <n v="10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10 - FONDO GENERAL"/>
    <s v="(blank)"/>
    <s v="99 - MULTIPROVINCIAL"/>
    <n v="10215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30 - FONDOS PROPIOS"/>
    <s v="(blank)"/>
    <s v="99 - MULTIPROVINCIAL"/>
    <n v="0"/>
    <n v="242165.5"/>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2 - MOBILIARIO Y EQUIPO DE AUDIO, AUDIOVISUAL, RECREATIVO Y EDUCACIONAL"/>
    <s v="N"/>
    <s v="00 - N/A"/>
    <s v="10 - FONDO GENERAL"/>
    <s v="(blank)"/>
    <s v="99 - MULTIPROVINCIAL"/>
    <n v="17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2 - MOBILIARIO Y EQUIPO DE AUDIO, AUDIOVISUAL, RECREATIVO Y EDUCACIONAL"/>
    <s v="N"/>
    <s v="00 - N/A"/>
    <s v="30 - FONDOS PROPIOS"/>
    <s v="(blank)"/>
    <s v="99 - MULTIPROVINCIAL"/>
    <n v="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4 - VEHÍCULOS Y EQUIPO DE TRANSPORTE, TRACCIÓN Y ELEVACIÓN"/>
    <s v="N"/>
    <s v="00 - N/A"/>
    <s v="10 - FONDO GENERAL"/>
    <s v="(blank)"/>
    <s v="99 - MULTIPROVINCIAL"/>
    <n v="18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5 - MAQUINARIA, OTROS EQUIPOS Y HERRAMIENTAS"/>
    <s v="N"/>
    <s v="00 - N/A"/>
    <s v="10 - FONDO GENERAL"/>
    <s v="(blank)"/>
    <s v="99 - MULTIPROVINCIAL"/>
    <n v="163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6 - EQUIPOS DE DEFENSA Y SEGURIDAD"/>
    <s v="N"/>
    <s v="00 - N/A"/>
    <s v="30 - FONDOS PROPIOS"/>
    <s v="(blank)"/>
    <s v="99 - MULTIPROVINCIAL"/>
    <n v="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7 - ACTIVOS BIOLÓGICOS"/>
    <s v="N"/>
    <s v="00 - N/A"/>
    <s v="10 - FONDO GENERAL"/>
    <s v="(blank)"/>
    <s v="99 - MULTIPROVINCIAL"/>
    <n v="3500000"/>
    <n v="160000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7 - ACTIVOS BIOLÓGICOS"/>
    <s v="N"/>
    <s v="00 - N/A"/>
    <s v="30 - FONDOS PROPIOS"/>
    <s v="(blank)"/>
    <s v="99 - MULTIPROVINCIAL"/>
    <n v="0"/>
    <n v="0"/>
  </r>
  <r>
    <s v="2025"/>
    <x v="1"/>
    <x v="0"/>
    <x v="1"/>
    <x v="7"/>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975000"/>
    <n v="364000.33999999997"/>
  </r>
  <r>
    <s v="2025"/>
    <x v="1"/>
    <x v="0"/>
    <x v="1"/>
    <x v="7"/>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129748.08"/>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628000"/>
    <n v="180006.13"/>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05000"/>
    <n v="560140.1"/>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447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120000"/>
    <n v="56360.34"/>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10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1 - MOBILIARIO Y EQUIPO"/>
    <s v="N"/>
    <s v="00 - N/A"/>
    <s v="10 - FONDO GENERAL"/>
    <s v="(blank)"/>
    <s v="99 - MULTIPROVINCIAL"/>
    <n v="0"/>
    <n v="2061813.2"/>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1 - MOBILIARIO Y EQUIPO"/>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101244"/>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16724.310000000001"/>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5 - MAQUINARIA, OTROS EQUIPOS Y HERRAMIENTAS"/>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6 - EQUIPOS DE DEFENSA Y SEGURIDAD"/>
    <s v="N"/>
    <s v="00 - N/A"/>
    <s v="10 - FONDO GENERAL"/>
    <s v="(blank)"/>
    <s v="99 - MULTIPROVINCIAL"/>
    <n v="0"/>
    <n v="461503.35"/>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8 - BIENES INTANGIBLES"/>
    <s v="N"/>
    <s v="00 - N/A"/>
    <s v="10 - FONDO GENERAL"/>
    <s v="(blank)"/>
    <s v="99 - MULTIPROVINCIAL"/>
    <n v="0"/>
    <n v="381483.07"/>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9 - EDIFICIOS, ESTRUCTURAS, TIERRAS, TERRENOS Y OBJETOS DE VALOR"/>
    <s v="S"/>
    <s v="02 - HABILITACIÓN DE INMUEBLE PARA ARCHIVO REGIONAL CIBAO NORDESTE EN SAN FRANCISCO DE MACORIS"/>
    <s v="10 - FONDO GENERAL"/>
    <n v="14633"/>
    <s v="13 - LA VEGA"/>
    <n v="90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7 - OBRAS"/>
    <s v="2.7.1 - OBRAS EN EDIFICACIONES"/>
    <s v="N"/>
    <s v="00 - N/A"/>
    <s v="10 - FONDO GENERAL"/>
    <s v="(blank)"/>
    <s v="99 - MULTIPROVINCIAL"/>
    <n v="0"/>
    <n v="7908522.8100000005"/>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7 - OBRAS"/>
    <s v="2.7.1 - OBRAS EN EDIFICACIONES"/>
    <s v="S"/>
    <s v="02 - HABILITACIÓN DE INMUEBLE PARA ARCHIVO REGIONAL CIBAO NORDESTE EN SAN FRANCISCO DE MACORIS"/>
    <s v="10 - FONDO GENERAL"/>
    <n v="14633"/>
    <s v="13 - LA VEGA"/>
    <n v="100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1 - MOBILIARIO Y EQUIPO"/>
    <s v="N"/>
    <s v="00 - N/A"/>
    <s v="10 - FONDO GENERAL"/>
    <s v="(blank)"/>
    <s v="99 - MULTIPROVINCIAL"/>
    <n v="658193"/>
    <n v="941548.39"/>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2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712000"/>
    <n v="1867786.6600000001"/>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6 - EQUIPOS DE DEFENSA Y SEGURIDAD"/>
    <s v="N"/>
    <s v="00 - N/A"/>
    <s v="10 - FONDO GENERAL"/>
    <s v="(blank)"/>
    <s v="99 - MULTIPROVINCIAL"/>
    <n v="2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8 - BIENES INTANGIBLES"/>
    <s v="N"/>
    <s v="00 - N/A"/>
    <s v="10 - FONDO GENERAL"/>
    <s v="(blank)"/>
    <s v="99 - MULTIPROVINCIAL"/>
    <n v="732700"/>
    <n v="608583.53"/>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7 - OBRAS"/>
    <s v="2.7.1 - OBRAS EN EDIFICACIONES"/>
    <s v="N"/>
    <s v="00 - N/A"/>
    <s v="70 - DONACION EXTERNA"/>
    <s v="(blank)"/>
    <s v="99 - MULTIPROVINCIAL"/>
    <n v="209825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800000"/>
    <n v="1632746.6"/>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8000000"/>
    <n v="303155.90000000002"/>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44250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700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25000"/>
    <n v="10336.799999999999"/>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50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2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1 - MOBILIARIO Y EQUIPO"/>
    <s v="N"/>
    <s v="00 - N/A"/>
    <s v="10 - FONDO GENERAL"/>
    <s v="(blank)"/>
    <s v="99 - MULTIPROVINCIAL"/>
    <n v="0"/>
    <n v="500209.88"/>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1 - MOBILIARIO Y EQUIPO"/>
    <s v="N"/>
    <s v="00 - N/A"/>
    <s v="30 - FONDOS PROPIOS"/>
    <s v="(blank)"/>
    <s v="99 - MULTIPROVINCIAL"/>
    <n v="1700000"/>
    <n v="188725.16999999998"/>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12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51176.01"/>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4 - VEHÍCULOS Y EQUIPO DE TRANSPORTE, TRACCIÓN Y ELEVACIÓN"/>
    <s v="N"/>
    <s v="00 - N/A"/>
    <s v="30 - FONDOS PROPIOS"/>
    <s v="(blank)"/>
    <s v="99 - MULTIPROVINCIAL"/>
    <n v="175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5 - MAQUINARIA, OTROS EQUIPOS Y HERRAMIENTAS"/>
    <s v="N"/>
    <s v="00 - N/A"/>
    <s v="10 - FONDO GENERAL"/>
    <s v="(blank)"/>
    <s v="99 - MULTIPROVINCIAL"/>
    <n v="0"/>
    <n v="66973.61"/>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5 - MAQUINARIA, OTROS EQUIPOS Y HERRAMIENTAS"/>
    <s v="N"/>
    <s v="00 - N/A"/>
    <s v="30 - FONDOS PROPIOS"/>
    <s v="(blank)"/>
    <s v="99 - MULTIPROVINCIAL"/>
    <n v="300000"/>
    <n v="263578.83999999997"/>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7 - OBRAS"/>
    <s v="2.7.1 - OBRAS EN EDIFICACIONES"/>
    <s v="N"/>
    <s v="00 - N/A"/>
    <s v="30 - FONDOS PROPIOS"/>
    <s v="(blank)"/>
    <s v="99 - MULTIPROVINCIAL"/>
    <n v="0"/>
    <n v="0"/>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161508.49"/>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1 - MOBILIARIO Y EQUIPO"/>
    <s v="S"/>
    <s v="00 - N/A"/>
    <s v="10 - FONDO GENERAL"/>
    <s v="(blank)"/>
    <s v="99 - MULTIPROVINCIAL"/>
    <n v="9800000"/>
    <n v="1021677.6"/>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1 - MOBILIARIO Y EQUIPO"/>
    <s v="N"/>
    <s v="00 - N/A"/>
    <s v="10 - FONDO GENERAL"/>
    <s v="(blank)"/>
    <s v="99 - MULTIPROVINCIAL"/>
    <n v="1179303"/>
    <n v="2028164.73"/>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2 - MOBILIARIO Y EQUIPO DE AUDIO, AUDIOVISUAL, RECREATIVO Y EDUCACIONAL"/>
    <s v="N"/>
    <s v="00 - N/A"/>
    <s v="10 - FONDO GENERAL"/>
    <s v="(blank)"/>
    <s v="99 - MULTIPROVINCIAL"/>
    <n v="97000"/>
    <n v="383708.48"/>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3 - EQUIPO E INSTRUMENTAL, CIENTÍFICO Y LABORATORIO"/>
    <s v="N"/>
    <s v="00 - N/A"/>
    <s v="10 - FONDO GENERAL"/>
    <s v="(blank)"/>
    <s v="99 - MULTIPROVINCIAL"/>
    <n v="15131350"/>
    <n v="388729.76"/>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4 - VEHÍCULOS Y EQUIPO DE TRANSPORTE, TRACCIÓN Y ELEVACIÓN"/>
    <s v="N"/>
    <s v="00 - N/A"/>
    <s v="10 - FONDO GENERAL"/>
    <s v="(blank)"/>
    <s v="99 - MULTIPROVINCIAL"/>
    <n v="550000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5 - MAQUINARIA, OTROS EQUIPOS Y HERRAMIENTAS"/>
    <s v="N"/>
    <s v="00 - N/A"/>
    <s v="10 - FONDO GENERAL"/>
    <s v="(blank)"/>
    <s v="99 - MULTIPROVINCIAL"/>
    <n v="1157731"/>
    <n v="375593.94"/>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6 - EQUIPOS DE DEFENSA Y SEGURIDAD"/>
    <s v="N"/>
    <s v="00 - N/A"/>
    <s v="10 - FONDO GENERAL"/>
    <s v="(blank)"/>
    <s v="99 - MULTIPROVINCIAL"/>
    <n v="0"/>
    <n v="91640.41"/>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8 - BIENES INTANGIBLES"/>
    <s v="N"/>
    <s v="00 - N/A"/>
    <s v="10 - FONDO GENERAL"/>
    <s v="(blank)"/>
    <s v="99 - MULTIPROVINCIAL"/>
    <n v="0"/>
    <n v="2202254"/>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9 - EDIFICIOS, ESTRUCTURAS, TIERRAS, TERRENOS Y OBJETOS DE VALOR"/>
    <s v="N"/>
    <s v="00 - N/A"/>
    <s v="10 - FONDO GENERAL"/>
    <s v="(blank)"/>
    <s v="99 - MULTIPROVINCIAL"/>
    <n v="7000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7 - OBRAS"/>
    <s v="2.7.1 - OBRAS EN EDIFICACIONES"/>
    <s v="N"/>
    <s v="00 - N/A"/>
    <s v="10 - FONDO GENERAL"/>
    <s v="(blank)"/>
    <s v="99 - MULTIPROVINCIAL"/>
    <n v="0"/>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1 - MOBILIARIO Y EQUIPO"/>
    <s v="N"/>
    <s v="00 - N/A"/>
    <s v="10 - FONDO GENERAL"/>
    <s v="(blank)"/>
    <s v="99 - MULTIPROVINCIAL"/>
    <n v="812997"/>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5 - MAQUINARIA, OTROS EQUIPOS Y HERRAMIENTAS"/>
    <s v="N"/>
    <s v="00 - N/A"/>
    <s v="10 - FONDO GENERAL"/>
    <s v="(blank)"/>
    <s v="99 - MULTIPROVINCIAL"/>
    <n v="150000"/>
    <n v="15576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7 - OBRAS"/>
    <s v="2.7.1 - OBRAS EN EDIFICACIONES"/>
    <s v="N"/>
    <s v="00 - N/A"/>
    <s v="10 - FONDO GENERAL"/>
    <s v="(blank)"/>
    <s v="99 - MULTIPROVINCIAL"/>
    <n v="0"/>
    <n v="831349.04"/>
  </r>
  <r>
    <s v="2025"/>
    <x v="1"/>
    <x v="0"/>
    <x v="1"/>
    <x v="7"/>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1 - MOBILIARIO Y EQUIPO"/>
    <s v="N"/>
    <s v="00 - N/A"/>
    <s v="10 - FONDO GENERAL"/>
    <s v="(blank)"/>
    <s v="99 - MULTIPROVINCIAL"/>
    <n v="150000"/>
    <n v="88390.650000000009"/>
  </r>
  <r>
    <s v="2025"/>
    <x v="1"/>
    <x v="0"/>
    <x v="1"/>
    <x v="7"/>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8 - BIENES INTANGIBLES"/>
    <s v="N"/>
    <s v="00 - N/A"/>
    <s v="10 - FONDO GENERAL"/>
    <s v="(blank)"/>
    <s v="99 - MULTIPROVINCIAL"/>
    <n v="50000"/>
    <n v="48726"/>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31000"/>
    <n v="333919.09000000003"/>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30 - FONDOS PROPIOS"/>
    <s v="(blank)"/>
    <s v="99 - MULTIPROVINCIAL"/>
    <n v="0"/>
    <n v="19163.21"/>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3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91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2950"/>
    <n v="221515.59"/>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00000"/>
    <n v="1071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7 - OBRAS"/>
    <s v="2.7.1 - OBRAS EN EDIFICACIONES"/>
    <s v="N"/>
    <s v="00 - N/A"/>
    <s v="10 - FONDO GENERAL"/>
    <s v="(blank)"/>
    <s v="99 - MULTIPROVINCIAL"/>
    <n v="1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1 - MOBILIARIO Y EQUIPO"/>
    <s v="N"/>
    <s v="00 - N/A"/>
    <s v="60 - CREDITO EXTERNO"/>
    <s v="(blank)"/>
    <s v="99 - MULTIPROVINCIAL"/>
    <n v="326160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2 - MOBILIARIO Y EQUIPO DE AUDIO, AUDIOVISUAL, RECREATIVO Y EDUCACIONAL"/>
    <s v="N"/>
    <s v="00 - N/A"/>
    <s v="60 - CREDITO EXTERNO"/>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30 - FONDOS PROPIOS"/>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60 - CREDITO EXTERNO"/>
    <s v="(blank)"/>
    <s v="99 - MULTIPROVINCIAL"/>
    <n v="49915601"/>
    <n v="1748575.92"/>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2 - Servicios hospitalarios"/>
    <s v="2.6 - BIENES MUEBLES, INMUEBLES E INTANGIBLES"/>
    <s v="2.6.1 - MOBILIARIO Y EQUIPO"/>
    <s v="N"/>
    <s v="00 - N/A"/>
    <s v="60 - CREDITO EXTERNO"/>
    <s v="(blank)"/>
    <s v="99 - MULTIPROVINCIAL"/>
    <n v="416070"/>
    <n v="0"/>
  </r>
  <r>
    <s v="2025"/>
    <x v="1"/>
    <x v="0"/>
    <x v="1"/>
    <x v="7"/>
    <s v="9 - N/A - Instituciones públicas descentralizadas y autónomas no financieras"/>
    <s v="5180 - DIRECCION CENTRAL DEL SERVICIO NACIONAL DE SALUD"/>
    <s v="0001 - DIRECCIÓN CENTRAL DEL SERVICIO NACIONAL DE SALUD"/>
    <s v="4 - SERVICIOS SOCIALES"/>
    <s v="4.2 - Salud"/>
    <s v="4.2.02 - Servicios hospitalarios"/>
    <s v="2.6 - BIENES MUEBLES, INMUEBLES E INTANGIBLES"/>
    <s v="2.6.3 - EQUIPO E INSTRUMENTAL, CIENTÍFICO Y LABORATORIO"/>
    <s v="N"/>
    <s v="00 - N/A"/>
    <s v="60 - CREDITO EXTERNO"/>
    <s v="(blank)"/>
    <s v="99 - MULTIPROVINCIAL"/>
    <n v="9056167"/>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1 - MOBILIARIO Y EQUIPO"/>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1 - MOBILIARIO Y EQUIPO"/>
    <s v="N"/>
    <s v="00 - N/A"/>
    <s v="60 - CREDITO EXTERNO"/>
    <s v="(blank)"/>
    <s v="99 - MULTIPROVINCIAL"/>
    <n v="3659738"/>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3 - EQUIPO E INSTRUMENTAL, CIENTÍFICO Y LABORATORIO"/>
    <s v="N"/>
    <s v="00 - N/A"/>
    <s v="60 - CREDITO EXTERNO"/>
    <s v="(blank)"/>
    <s v="99 - MULTIPROVINCIAL"/>
    <n v="58618387"/>
    <n v="6488656"/>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5 - MAQUINARIA, OTROS EQUIPOS Y HERRAMIENTAS"/>
    <s v="N"/>
    <s v="00 - N/A"/>
    <s v="60 - CREDITO EXTERNO"/>
    <s v="(blank)"/>
    <s v="99 - MULTIPROVINCIAL"/>
    <n v="855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1 - MOBILIARIO Y EQUIPO"/>
    <s v="N"/>
    <s v="00 - N/A"/>
    <s v="10 - FONDO GENERAL"/>
    <s v="(blank)"/>
    <s v="99 - MULTIPROVINCIAL"/>
    <n v="0"/>
    <n v="172044"/>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1 - MOBILIARIO Y EQUIPO"/>
    <s v="N"/>
    <s v="00 - N/A"/>
    <s v="60 - CREDITO EXTERNO"/>
    <s v="(blank)"/>
    <s v="99 - MULTIPROVINCIAL"/>
    <n v="123799991"/>
    <n v="18868859.469999999"/>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2 - MOBILIARIO Y EQUIPO DE AUDIO, AUDIOVISUAL, RECREATIVO Y EDUCACIONAL"/>
    <s v="N"/>
    <s v="00 - N/A"/>
    <s v="60 - CREDITO EXTERNO"/>
    <s v="(blank)"/>
    <s v="99 - MULTIPROVINCIAL"/>
    <n v="1900000"/>
    <n v="943739.93000000017"/>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3 - EQUIPO E INSTRUMENTAL, CIENTÍFICO Y LABORATORIO"/>
    <s v="N"/>
    <s v="00 - N/A"/>
    <s v="50 - CRÉDITO INTERNO"/>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3 - EQUIPO E INSTRUMENTAL, CIENTÍFICO Y LABORATORIO"/>
    <s v="N"/>
    <s v="00 - N/A"/>
    <s v="60 - CREDITO EXTERNO"/>
    <s v="(blank)"/>
    <s v="99 - MULTIPROVINCIAL"/>
    <n v="284000000"/>
    <n v="32204702.229999997"/>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4 - VEHÍCULOS Y EQUIPO DE TRANSPORTE, TRACCIÓN Y ELEVACIÓN"/>
    <s v="N"/>
    <s v="00 - N/A"/>
    <s v="60 - CREDITO EXTERNO"/>
    <s v="(blank)"/>
    <s v="99 - MULTIPROVINCIAL"/>
    <n v="21100000"/>
    <n v="107200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5 - MAQUINARIA, OTROS EQUIPOS Y HERRAMIENTAS"/>
    <s v="N"/>
    <s v="00 - N/A"/>
    <s v="60 - CREDITO EXTERNO"/>
    <s v="(blank)"/>
    <s v="99 - MULTIPROVINCIAL"/>
    <n v="46000000"/>
    <n v="24127149.960000001"/>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6 - EQUIPOS DE DEFENSA Y SEGURIDAD"/>
    <s v="N"/>
    <s v="00 - N/A"/>
    <s v="60 - CREDITO EXTERNO"/>
    <s v="(blank)"/>
    <s v="99 - MULTIPROVINCIAL"/>
    <n v="7000000"/>
    <n v="96878"/>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10 - FONDO GENERAL"/>
    <s v="(blank)"/>
    <s v="99 - MULTIPROVINCIAL"/>
    <n v="0"/>
    <n v="3131381.1"/>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60 - CREDITO EXTERNO"/>
    <s v="(blank)"/>
    <s v="99 - MULTIPROVINCIAL"/>
    <n v="127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9 - EDIFICIOS, ESTRUCTURAS, TIERRAS, TERRENOS Y OBJETOS DE VALOR"/>
    <s v="N"/>
    <s v="00 - N/A"/>
    <s v="60 - CREDITO EXTERNO"/>
    <s v="(blank)"/>
    <s v="99 - MULTIPROVINCIAL"/>
    <n v="3500000"/>
    <n v="3162447.2"/>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10 - FONDO GENERAL"/>
    <s v="(blank)"/>
    <s v="99 - MULTIPROVINCIAL"/>
    <n v="0"/>
    <n v="248600678.93999994"/>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30 - FONDOS PROPIOS"/>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50 - CRÉDITO INTERNO"/>
    <s v="(blank)"/>
    <s v="99 - MULTIPROVINCIAL"/>
    <n v="0"/>
    <n v="72525192.379999995"/>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60 - CREDITO EXTERNO"/>
    <s v="(blank)"/>
    <s v="99 - MULTIPROVINCIAL"/>
    <n v="1000000000"/>
    <n v="333613323.16000003"/>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1 - MOBILIARIO Y EQUIPO"/>
    <s v="N"/>
    <s v="00 - N/A"/>
    <s v="30 - FONDOS PROPIOS"/>
    <s v="(blank)"/>
    <s v="32 - SANTO DOMINGO"/>
    <n v="3000000"/>
    <n v="292714.58"/>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2 - MOBILIARIO Y EQUIPO DE AUDIO, AUDIOVISUAL, RECREATIVO Y EDUCACIONAL"/>
    <s v="N"/>
    <s v="00 - N/A"/>
    <s v="30 - FONDOS PROPIOS"/>
    <s v="(blank)"/>
    <s v="32 - SANTO DOMINGO"/>
    <n v="2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3 - EQUIPO E INSTRUMENTAL, CIENTÍFICO Y LABORATORIO"/>
    <s v="N"/>
    <s v="00 - N/A"/>
    <s v="30 - FONDOS PROPIOS"/>
    <s v="(blank)"/>
    <s v="32 - SANTO DOMINGO"/>
    <n v="6000000"/>
    <n v="363876.60000000009"/>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4 - VEHÍCULOS Y EQUIPO DE TRANSPORTE, TRACCIÓN Y ELEVACIÓN"/>
    <s v="N"/>
    <s v="00 - N/A"/>
    <s v="30 - FONDOS PROPIOS"/>
    <s v="(blank)"/>
    <s v="32 - SANTO DOMINGO"/>
    <n v="2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5 - MAQUINARIA, OTROS EQUIPOS Y HERRAMIENTAS"/>
    <s v="N"/>
    <s v="00 - N/A"/>
    <s v="30 - FONDOS PROPIOS"/>
    <s v="(blank)"/>
    <s v="32 - SANTO DOMINGO"/>
    <n v="5000000"/>
    <n v="1187749.4100000001"/>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6 - EQUIPOS DE DEFENSA Y SEGURIDAD"/>
    <s v="N"/>
    <s v="00 - N/A"/>
    <s v="30 - FONDOS PROPIOS"/>
    <s v="(blank)"/>
    <s v="32 - SANTO DOMINGO"/>
    <n v="0"/>
    <n v="127322"/>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7 - ACTIVOS BIOLÓGICOS"/>
    <s v="N"/>
    <s v="00 - N/A"/>
    <s v="30 - FONDOS PROPIOS"/>
    <s v="(blank)"/>
    <s v="32 - SANTO DOMINGO"/>
    <n v="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8 - BIENES INTANGIBLES"/>
    <s v="N"/>
    <s v="00 - N/A"/>
    <s v="30 - FONDOS PROPIOS"/>
    <s v="(blank)"/>
    <s v="32 - SANTO DOMINGO"/>
    <n v="10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1 - MOBILIARIO Y EQUIPO"/>
    <s v="N"/>
    <s v="00 - N/A"/>
    <s v="10 - FONDO GENERAL"/>
    <s v="(blank)"/>
    <s v="32 - SANTO DOMINGO"/>
    <n v="0"/>
    <n v="52156"/>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1 - MOBILIARIO Y EQUIPO"/>
    <s v="N"/>
    <s v="00 - N/A"/>
    <s v="30 - FONDOS PROPIOS"/>
    <s v="(blank)"/>
    <s v="32 - SANTO DOMINGO"/>
    <n v="13125000"/>
    <n v="1732732.01"/>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2 - MOBILIARIO Y EQUIPO DE AUDIO, AUDIOVISUAL, RECREATIVO Y EDUCACIONAL"/>
    <s v="N"/>
    <s v="00 - N/A"/>
    <s v="30 - FONDOS PROPIOS"/>
    <s v="(blank)"/>
    <s v="32 - SANTO DOMINGO"/>
    <n v="8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3 - EQUIPO E INSTRUMENTAL, CIENTÍFICO Y LABORATORIO"/>
    <s v="N"/>
    <s v="00 - N/A"/>
    <s v="30 - FONDOS PROPIOS"/>
    <s v="(blank)"/>
    <s v="32 - SANTO DOMINGO"/>
    <n v="7400000"/>
    <n v="9554549.6000000015"/>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4 - VEHÍCULOS Y EQUIPO DE TRANSPORTE, TRACCIÓN Y ELEVACIÓN"/>
    <s v="N"/>
    <s v="00 - N/A"/>
    <s v="30 - FONDOS PROPIOS"/>
    <s v="(blank)"/>
    <s v="32 - SANTO DOMINGO"/>
    <n v="300000"/>
    <n v="80350.92"/>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5 - MAQUINARIA, OTROS EQUIPOS Y HERRAMIENTAS"/>
    <s v="N"/>
    <s v="00 - N/A"/>
    <s v="30 - FONDOS PROPIOS"/>
    <s v="(blank)"/>
    <s v="32 - SANTO DOMINGO"/>
    <n v="7800000"/>
    <n v="1032298.48"/>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6 - EQUIPOS DE DEFENSA Y SEGURIDAD"/>
    <s v="N"/>
    <s v="00 - N/A"/>
    <s v="30 - FONDOS PROPIOS"/>
    <s v="(blank)"/>
    <s v="32 - SANTO DOMINGO"/>
    <n v="10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8 - BIENES INTANGIBLES"/>
    <s v="N"/>
    <s v="00 - N/A"/>
    <s v="30 - FONDOS PROPIOS"/>
    <s v="(blank)"/>
    <s v="32 - SANTO DOMINGO"/>
    <n v="570000"/>
    <n v="16650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9 - EDIFICIOS, ESTRUCTURAS, TIERRAS, TERRENOS Y OBJETOS DE VALOR"/>
    <s v="N"/>
    <s v="00 - N/A"/>
    <s v="30 - FONDOS PROPIOS"/>
    <s v="(blank)"/>
    <s v="32 - SANTO DOMINGO"/>
    <n v="35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1 - MOBILIARIO Y EQUIPO"/>
    <s v="N"/>
    <s v="00 - N/A"/>
    <s v="30 - FONDOS PROPIOS"/>
    <s v="(blank)"/>
    <s v="99 - MULTIPROVINCIAL"/>
    <n v="3650000"/>
    <n v="652688.68000000005"/>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2 - MOBILIARIO Y EQUIPO DE AUDIO, AUDIOVISUAL, RECREATIVO Y EDUCACIONAL"/>
    <s v="N"/>
    <s v="00 - N/A"/>
    <s v="30 - FONDOS PROPIOS"/>
    <s v="(blank)"/>
    <s v="99 - MULTIPROVINCIAL"/>
    <n v="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3 - EQUIPO E INSTRUMENTAL, CIENTÍFICO Y LABORATORIO"/>
    <s v="N"/>
    <s v="00 - N/A"/>
    <s v="30 - FONDOS PROPIOS"/>
    <s v="(blank)"/>
    <s v="99 - MULTIPROVINCIAL"/>
    <n v="8000000"/>
    <n v="5202226.18"/>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4 - VEHÍCULOS Y EQUIPO DE TRANSPORTE, TRACCIÓN Y ELEVACIÓN"/>
    <s v="N"/>
    <s v="00 - N/A"/>
    <s v="30 - FONDOS PROPIOS"/>
    <s v="(blank)"/>
    <s v="99 - MULTIPROVINCIAL"/>
    <n v="15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5 - MAQUINARIA, OTROS EQUIPOS Y HERRAMIENTAS"/>
    <s v="N"/>
    <s v="00 - N/A"/>
    <s v="30 - FONDOS PROPIOS"/>
    <s v="(blank)"/>
    <s v="99 - MULTIPROVINCIAL"/>
    <n v="2700000"/>
    <n v="1371740.24"/>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6 - EQUIPOS DE DEFENSA Y SEGURIDAD"/>
    <s v="N"/>
    <s v="00 - N/A"/>
    <s v="30 - FONDOS PROPIOS"/>
    <s v="(blank)"/>
    <s v="99 - MULTIPROVINCIAL"/>
    <n v="500000"/>
    <n v="39648"/>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8 - BIENES INTANGIBLES"/>
    <s v="N"/>
    <s v="00 - N/A"/>
    <s v="30 - FONDOS PROPIOS"/>
    <s v="(blank)"/>
    <s v="99 - MULTIPROVINCIAL"/>
    <n v="1877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1 - MOBILIARIO Y EQUIPO"/>
    <s v="N"/>
    <s v="00 - N/A"/>
    <s v="30 - FONDOS PROPIOS"/>
    <s v="(blank)"/>
    <s v="32 - SANTO DOMINGO"/>
    <n v="6910000"/>
    <n v="2130445.2600000002"/>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2 - MOBILIARIO Y EQUIPO DE AUDIO, AUDIOVISUAL, RECREATIVO Y EDUCACIONAL"/>
    <s v="N"/>
    <s v="00 - N/A"/>
    <s v="30 - FONDOS PROPIOS"/>
    <s v="(blank)"/>
    <s v="32 - SANTO DOMINGO"/>
    <n v="961180"/>
    <n v="22302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3 - EQUIPO E INSTRUMENTAL, CIENTÍFICO Y LABORATORIO"/>
    <s v="N"/>
    <s v="00 - N/A"/>
    <s v="30 - FONDOS PROPIOS"/>
    <s v="(blank)"/>
    <s v="32 - SANTO DOMINGO"/>
    <n v="24500000"/>
    <n v="24316860.34"/>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4 - VEHÍCULOS Y EQUIPO DE TRANSPORTE, TRACCIÓN Y ELEVACIÓN"/>
    <s v="N"/>
    <s v="00 - N/A"/>
    <s v="30 - FONDOS PROPIOS"/>
    <s v="(blank)"/>
    <s v="32 - SANTO DOMINGO"/>
    <n v="1800000"/>
    <n v="51448"/>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5 - MAQUINARIA, OTROS EQUIPOS Y HERRAMIENTAS"/>
    <s v="N"/>
    <s v="00 - N/A"/>
    <s v="30 - FONDOS PROPIOS"/>
    <s v="(blank)"/>
    <s v="32 - SANTO DOMINGO"/>
    <n v="8005000"/>
    <n v="14778368.66"/>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6 - EQUIPOS DE DEFENSA Y SEGURIDAD"/>
    <s v="N"/>
    <s v="00 - N/A"/>
    <s v="30 - FONDOS PROPIOS"/>
    <s v="(blank)"/>
    <s v="32 - SANTO DOMINGO"/>
    <n v="410000"/>
    <n v="19824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8 - BIENES INTANGIBLES"/>
    <s v="N"/>
    <s v="00 - N/A"/>
    <s v="30 - FONDOS PROPIOS"/>
    <s v="(blank)"/>
    <s v="32 - SANTO DOMINGO"/>
    <n v="215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9 - EDIFICIOS, ESTRUCTURAS, TIERRAS, TERRENOS Y OBJETOS DE VALOR"/>
    <s v="N"/>
    <s v="00 - N/A"/>
    <s v="30 - FONDOS PROPIOS"/>
    <s v="(blank)"/>
    <s v="32 - SANTO DOMINGO"/>
    <n v="7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1 - MOBILIARIO Y EQUIPO"/>
    <s v="N"/>
    <s v="00 - N/A"/>
    <s v="30 - FONDOS PROPIOS"/>
    <s v="(blank)"/>
    <s v="99 - MULTIPROVINCIAL"/>
    <n v="6725000"/>
    <n v="2594342.2499999995"/>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2 - MOBILIARIO Y EQUIPO DE AUDIO, AUDIOVISUAL, RECREATIVO Y EDUCACIONAL"/>
    <s v="N"/>
    <s v="00 - N/A"/>
    <s v="30 - FONDOS PROPIOS"/>
    <s v="(blank)"/>
    <s v="99 - MULTIPROVINCIAL"/>
    <n v="25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3 - EQUIPO E INSTRUMENTAL, CIENTÍFICO Y LABORATORIO"/>
    <s v="N"/>
    <s v="00 - N/A"/>
    <s v="30 - FONDOS PROPIOS"/>
    <s v="(blank)"/>
    <s v="99 - MULTIPROVINCIAL"/>
    <n v="17200000"/>
    <n v="1057373.9300000002"/>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5 - MAQUINARIA, OTROS EQUIPOS Y HERRAMIENTAS"/>
    <s v="N"/>
    <s v="00 - N/A"/>
    <s v="30 - FONDOS PROPIOS"/>
    <s v="(blank)"/>
    <s v="99 - MULTIPROVINCIAL"/>
    <n v="17390000"/>
    <n v="4677456.74"/>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8 - BIENES INTANGIBLES"/>
    <s v="N"/>
    <s v="00 - N/A"/>
    <s v="30 - FONDOS PROPIOS"/>
    <s v="(blank)"/>
    <s v="99 - MULTIPROVINCIAL"/>
    <n v="4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7 - OBRAS"/>
    <s v="2.7.1 - OBRAS EN EDIFICACIONES"/>
    <s v="N"/>
    <s v="00 - N/A"/>
    <s v="30 - FONDOS PROPIOS"/>
    <s v="(blank)"/>
    <s v="99 - MULTIPROVINCIAL"/>
    <n v="1000000"/>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1 - MOBILIARIO Y EQUIPO"/>
    <s v="N"/>
    <s v="00 - N/A"/>
    <s v="30 - FONDOS PROPIOS"/>
    <s v="(blank)"/>
    <s v="32 - SANTO DOMINGO"/>
    <n v="6273647"/>
    <n v="3033326.3699999996"/>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2 - MOBILIARIO Y EQUIPO DE AUDIO, AUDIOVISUAL, RECREATIVO Y EDUCACIONAL"/>
    <s v="N"/>
    <s v="00 - N/A"/>
    <s v="30 - FONDOS PROPIOS"/>
    <s v="(blank)"/>
    <s v="32 - SANTO DOMINGO"/>
    <n v="500000"/>
    <n v="581841.48"/>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3 - EQUIPO E INSTRUMENTAL, CIENTÍFICO Y LABORATORIO"/>
    <s v="N"/>
    <s v="00 - N/A"/>
    <s v="30 - FONDOS PROPIOS"/>
    <s v="(blank)"/>
    <s v="32 - SANTO DOMINGO"/>
    <n v="32480775"/>
    <n v="6247838.0799999991"/>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5 - MAQUINARIA, OTROS EQUIPOS Y HERRAMIENTAS"/>
    <s v="N"/>
    <s v="00 - N/A"/>
    <s v="30 - FONDOS PROPIOS"/>
    <s v="(blank)"/>
    <s v="32 - SANTO DOMINGO"/>
    <n v="8191022"/>
    <n v="23730554.890000001"/>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6 - EQUIPOS DE DEFENSA Y SEGURIDAD"/>
    <s v="N"/>
    <s v="00 - N/A"/>
    <s v="30 - FONDOS PROPIOS"/>
    <s v="(blank)"/>
    <s v="32 - SANTO DOMINGO"/>
    <n v="1208882"/>
    <n v="239391.53"/>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8 - BIENES INTANGIBLES"/>
    <s v="N"/>
    <s v="00 - N/A"/>
    <s v="30 - FONDOS PROPIOS"/>
    <s v="(blank)"/>
    <s v="32 - SANTO DOMINGO"/>
    <n v="1200000"/>
    <n v="45000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9 - EDIFICIOS, ESTRUCTURAS, TIERRAS, TERRENOS Y OBJETOS DE VALOR"/>
    <s v="N"/>
    <s v="00 - N/A"/>
    <s v="30 - FONDOS PROPIOS"/>
    <s v="(blank)"/>
    <s v="32 - SANTO DOMINGO"/>
    <n v="0"/>
    <n v="20355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1 - MOBILIARIO Y EQUIPO"/>
    <s v="N"/>
    <s v="00 - N/A"/>
    <s v="30 - FONDOS PROPIOS"/>
    <s v="(blank)"/>
    <s v="32 - SANTO DOMINGO"/>
    <n v="4142100"/>
    <n v="2137875.3600000003"/>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2 - MOBILIARIO Y EQUIPO DE AUDIO, AUDIOVISUAL, RECREATIVO Y EDUCACIONAL"/>
    <s v="N"/>
    <s v="00 - N/A"/>
    <s v="30 - FONDOS PROPIOS"/>
    <s v="(blank)"/>
    <s v="32 - SANTO DOMINGO"/>
    <n v="704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3 - EQUIPO E INSTRUMENTAL, CIENTÍFICO Y LABORATORIO"/>
    <s v="N"/>
    <s v="00 - N/A"/>
    <s v="30 - FONDOS PROPIOS"/>
    <s v="(blank)"/>
    <s v="32 - SANTO DOMINGO"/>
    <n v="18268885"/>
    <n v="5104949.3800000008"/>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4 - VEHÍCULOS Y EQUIPO DE TRANSPORTE, TRACCIÓN Y ELEVACIÓN"/>
    <s v="N"/>
    <s v="00 - N/A"/>
    <s v="30 - FONDOS PROPIOS"/>
    <s v="(blank)"/>
    <s v="32 - SANTO DOMINGO"/>
    <n v="270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5 - MAQUINARIA, OTROS EQUIPOS Y HERRAMIENTAS"/>
    <s v="N"/>
    <s v="00 - N/A"/>
    <s v="30 - FONDOS PROPIOS"/>
    <s v="(blank)"/>
    <s v="32 - SANTO DOMINGO"/>
    <n v="504386"/>
    <n v="564542.35000000009"/>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6 - EQUIPOS DE DEFENSA Y SEGURIDAD"/>
    <s v="N"/>
    <s v="00 - N/A"/>
    <s v="30 - FONDOS PROPIOS"/>
    <s v="(blank)"/>
    <s v="32 - SANTO DOMINGO"/>
    <n v="1488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1 - MOBILIARIO Y EQUIPO"/>
    <s v="N"/>
    <s v="00 - N/A"/>
    <s v="30 - FONDOS PROPIOS"/>
    <s v="(blank)"/>
    <s v="99 - MULTIPROVINCIAL"/>
    <n v="9382200"/>
    <n v="2186670.09"/>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2 - MOBILIARIO Y EQUIPO DE AUDIO, AUDIOVISUAL, RECREATIVO Y EDUCACIONAL"/>
    <s v="N"/>
    <s v="00 - N/A"/>
    <s v="30 - FONDOS PROPIOS"/>
    <s v="(blank)"/>
    <s v="99 - MULTIPROVINCIAL"/>
    <n v="116853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3 - EQUIPO E INSTRUMENTAL, CIENTÍFICO Y LABORATORIO"/>
    <s v="N"/>
    <s v="00 - N/A"/>
    <s v="30 - FONDOS PROPIOS"/>
    <s v="(blank)"/>
    <s v="99 - MULTIPROVINCIAL"/>
    <n v="51000000"/>
    <n v="5482837.4400000004"/>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4 - VEHÍCULOS Y EQUIPO DE TRANSPORTE, TRACCIÓN Y ELEVACIÓN"/>
    <s v="N"/>
    <s v="00 - N/A"/>
    <s v="30 - FONDOS PROPIOS"/>
    <s v="(blank)"/>
    <s v="99 - MULTIPROVINCIAL"/>
    <n v="3727340"/>
    <n v="436650.01"/>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5 - MAQUINARIA, OTROS EQUIPOS Y HERRAMIENTAS"/>
    <s v="N"/>
    <s v="00 - N/A"/>
    <s v="30 - FONDOS PROPIOS"/>
    <s v="(blank)"/>
    <s v="99 - MULTIPROVINCIAL"/>
    <n v="6150000"/>
    <n v="1744244.65"/>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6 - EQUIPOS DE DEFENSA Y SEGURIDAD"/>
    <s v="N"/>
    <s v="00 - N/A"/>
    <s v="30 - FONDOS PROPIOS"/>
    <s v="(blank)"/>
    <s v="99 - MULTIPROVINCIAL"/>
    <n v="600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8 - BIENES INTANGIBLES"/>
    <s v="N"/>
    <s v="00 - N/A"/>
    <s v="30 - FONDOS PROPIOS"/>
    <s v="(blank)"/>
    <s v="99 - MULTIPROVINCIAL"/>
    <n v="100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1 - MOBILIARIO Y EQUIPO"/>
    <s v="N"/>
    <s v="00 - N/A"/>
    <s v="30 - FONDOS PROPIOS"/>
    <s v="(blank)"/>
    <s v="99 - MULTIPROVINCIAL"/>
    <n v="1740000"/>
    <n v="786155.97"/>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2 - MOBILIARIO Y EQUIPO DE AUDIO, AUDIOVISUAL, RECREATIVO Y EDUCACIONAL"/>
    <s v="N"/>
    <s v="00 - N/A"/>
    <s v="30 - FONDOS PROPIOS"/>
    <s v="(blank)"/>
    <s v="99 - MULTIPROVINCIAL"/>
    <n v="15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3 - EQUIPO E INSTRUMENTAL, CIENTÍFICO Y LABORATORIO"/>
    <s v="N"/>
    <s v="00 - N/A"/>
    <s v="30 - FONDOS PROPIOS"/>
    <s v="(blank)"/>
    <s v="99 - MULTIPROVINCIAL"/>
    <n v="5080000"/>
    <n v="2747985"/>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5 - MAQUINARIA, OTROS EQUIPOS Y HERRAMIENTAS"/>
    <s v="N"/>
    <s v="00 - N/A"/>
    <s v="30 - FONDOS PROPIOS"/>
    <s v="(blank)"/>
    <s v="99 - MULTIPROVINCIAL"/>
    <n v="50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6 - EQUIPOS DE DEFENSA Y SEGURIDAD"/>
    <s v="N"/>
    <s v="00 - N/A"/>
    <s v="30 - FONDOS PROPIOS"/>
    <s v="(blank)"/>
    <s v="99 - MULTIPROVINCIAL"/>
    <n v="25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8 - BIENES INTANGIBLES"/>
    <s v="N"/>
    <s v="00 - N/A"/>
    <s v="30 - FONDOS PROPIOS"/>
    <s v="(blank)"/>
    <s v="99 - MULTIPROVINCIAL"/>
    <n v="5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1 - MOBILIARIO Y EQUIPO"/>
    <s v="N"/>
    <s v="00 - N/A"/>
    <s v="10 - FONDO GENERAL"/>
    <s v="(blank)"/>
    <s v="99 - MULTIPROVINCIAL"/>
    <n v="0"/>
    <n v="319000.02"/>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1 - MOBILIARIO Y EQUIPO"/>
    <s v="N"/>
    <s v="00 - N/A"/>
    <s v="30 - FONDOS PROPIOS"/>
    <s v="(blank)"/>
    <s v="99 - MULTIPROVINCIAL"/>
    <n v="5000000"/>
    <n v="780243.93"/>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2 - MOBILIARIO Y EQUIPO DE AUDIO, AUDIOVISUAL, RECREATIVO Y EDUCACIONAL"/>
    <s v="N"/>
    <s v="00 - N/A"/>
    <s v="30 - FONDOS PROPIOS"/>
    <s v="(blank)"/>
    <s v="99 - MULTIPROVINCIAL"/>
    <n v="15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3 - EQUIPO E INSTRUMENTAL, CIENTÍFICO Y LABORATORIO"/>
    <s v="N"/>
    <s v="00 - N/A"/>
    <s v="30 - FONDOS PROPIOS"/>
    <s v="(blank)"/>
    <s v="99 - MULTIPROVINCIAL"/>
    <n v="3000000"/>
    <n v="920046"/>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4 - VEHÍCULOS Y EQUIPO DE TRANSPORTE, TRACCIÓN Y ELEVACIÓN"/>
    <s v="N"/>
    <s v="00 - N/A"/>
    <s v="30 - FONDOS PROPIOS"/>
    <s v="(blank)"/>
    <s v="99 - MULTIPROVINCIAL"/>
    <n v="10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5 - MAQUINARIA, OTROS EQUIPOS Y HERRAMIENTAS"/>
    <s v="N"/>
    <s v="00 - N/A"/>
    <s v="30 - FONDOS PROPIOS"/>
    <s v="(blank)"/>
    <s v="99 - MULTIPROVINCIAL"/>
    <n v="6000000"/>
    <n v="176281.60000000001"/>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6 - EQUIPOS DE DEFENSA Y SEGURIDAD"/>
    <s v="N"/>
    <s v="00 - N/A"/>
    <s v="30 - FONDOS PROPIOS"/>
    <s v="(blank)"/>
    <s v="99 - MULTIPROVINCIAL"/>
    <n v="275000"/>
    <n v="0"/>
  </r>
  <r>
    <s v="2025"/>
    <x v="1"/>
    <x v="0"/>
    <x v="1"/>
    <x v="7"/>
    <s v="9 - N/A - Instituciones públicas descentralizadas y autónomas no financieras"/>
    <s v="5180 - DIRECCION CENTRAL DEL SERVICIO NACIONAL DE SALUD"/>
    <s v="0013 - CIUDAD SANITARIA LUIS EDUARDO AYBAR"/>
    <s v="4 - SERVICIOS SOCIALES"/>
    <s v="4.2 - Salud"/>
    <s v="4.2.02 - Servicios hospitalarios"/>
    <s v="2.6 - BIENES MUEBLES, INMUEBLES E INTANGIBLES"/>
    <s v="2.6.1 - MOBILIARIO Y EQUIPO"/>
    <s v="N"/>
    <s v="00 - N/A"/>
    <s v="60 - CREDITO EXTERNO"/>
    <s v="(blank)"/>
    <s v="99 - MULTIPROVINCIAL"/>
    <n v="49225"/>
    <n v="0"/>
  </r>
  <r>
    <s v="2025"/>
    <x v="1"/>
    <x v="0"/>
    <x v="1"/>
    <x v="7"/>
    <s v="9 - N/A - Instituciones públicas descentralizadas y autónomas no financieras"/>
    <s v="5180 - DIRECCION CENTRAL DEL SERVICIO NACIONAL DE SALUD"/>
    <s v="0013 - CIUDAD SANITARIA LUIS EDUARDO AYBAR"/>
    <s v="4 - SERVICIOS SOCIALES"/>
    <s v="4.2 - Salud"/>
    <s v="4.2.02 - Servicios hospitalarios"/>
    <s v="2.6 - BIENES MUEBLES, INMUEBLES E INTANGIBLES"/>
    <s v="2.6.3 - EQUIPO E INSTRUMENTAL, CIENTÍFICO Y LABORATORIO"/>
    <s v="N"/>
    <s v="00 - N/A"/>
    <s v="60 - CREDITO EXTERNO"/>
    <s v="(blank)"/>
    <s v="99 - MULTIPROVINCIAL"/>
    <n v="4697882"/>
    <n v="0"/>
  </r>
  <r>
    <s v="2025"/>
    <x v="1"/>
    <x v="0"/>
    <x v="1"/>
    <x v="7"/>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6 - BIENES MUEBLES, INMUEBLES E INTANGIBLES"/>
    <s v="2.6.1 - MOBILIARIO Y EQUIPO"/>
    <s v="N"/>
    <s v="00 - N/A"/>
    <s v="60 - CREDITO EXTERNO"/>
    <s v="(blank)"/>
    <s v="32 - SANTO DOMINGO"/>
    <n v="1457844"/>
    <n v="284832.73"/>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1 - MOBILIARIO Y EQUIPO"/>
    <s v="N"/>
    <s v="00 - N/A"/>
    <s v="60 - CREDITO EXTERNO"/>
    <s v="(blank)"/>
    <s v="32 - SANTO DOMINGO"/>
    <n v="3165055"/>
    <n v="4412228.2000000011"/>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2 - MOBILIARIO Y EQUIPO DE AUDIO, AUDIOVISUAL, RECREATIVO Y EDUCACIONAL"/>
    <s v="N"/>
    <s v="00 - N/A"/>
    <s v="60 - CREDITO EXTERNO"/>
    <s v="(blank)"/>
    <s v="32 - SANTO DOMINGO"/>
    <n v="0"/>
    <n v="182926.74"/>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32 - SANTO DOMINGO"/>
    <n v="0"/>
    <n v="10221136.1"/>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3 - EQUIPO E INSTRUMENTAL, CIENTÍFICO Y LABORATORIO"/>
    <s v="N"/>
    <s v="00 - N/A"/>
    <s v="60 - CREDITO EXTERNO"/>
    <s v="(blank)"/>
    <s v="32 - SANTO DOMINGO"/>
    <n v="33300686"/>
    <n v="11883996.060000001"/>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5 - MAQUINARIA, OTROS EQUIPOS Y HERRAMIENTAS"/>
    <s v="N"/>
    <s v="00 - N/A"/>
    <s v="10 - FONDO GENERAL"/>
    <s v="(blank)"/>
    <s v="32 - SANTO DOMINGO"/>
    <n v="0"/>
    <n v="3227867.52"/>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5 - MAQUINARIA, OTROS EQUIPOS Y HERRAMIENTAS"/>
    <s v="N"/>
    <s v="00 - N/A"/>
    <s v="60 - CREDITO EXTERNO"/>
    <s v="(blank)"/>
    <s v="32 - SANTO DOMINGO"/>
    <n v="112000"/>
    <n v="940642"/>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9 - EDIFICIOS, ESTRUCTURAS, TIERRAS, TERRENOS Y OBJETOS DE VALOR"/>
    <s v="N"/>
    <s v="00 - N/A"/>
    <s v="60 - CREDITO EXTERNO"/>
    <s v="(blank)"/>
    <s v="32 - SANTO DOMINGO"/>
    <n v="0"/>
    <n v="357124.75"/>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6 - BIENES MUEBLES, INMUEBLES E INTANGIBLES"/>
    <s v="2.6.1 - MOBILIARIO Y EQUIPO"/>
    <s v="N"/>
    <s v="00 - N/A"/>
    <s v="60 - CREDITO EXTERNO"/>
    <s v="(blank)"/>
    <s v="01 - DISTRITO NACIONAL"/>
    <n v="172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6 - BIENES MUEBLES, INMUEBLES E INTANGIBLES"/>
    <s v="2.6.3 - EQUIPO E INSTRUMENTAL, CIENTÍFICO Y LABORATORIO"/>
    <s v="N"/>
    <s v="00 - N/A"/>
    <s v="60 - CREDITO EXTERNO"/>
    <s v="(blank)"/>
    <s v="01 - DISTRITO NACIONAL"/>
    <n v="657741"/>
    <n v="998537.56"/>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1 - MOBILIARIO Y EQUIPO"/>
    <s v="N"/>
    <s v="00 - N/A"/>
    <s v="10 - FONDO GENERAL"/>
    <s v="(blank)"/>
    <s v="01 - DISTRITO NACIONAL"/>
    <n v="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1 - MOBILIARIO Y EQUIPO"/>
    <s v="N"/>
    <s v="00 - N/A"/>
    <s v="60 - CREDITO EXTERNO"/>
    <s v="(blank)"/>
    <s v="01 - DISTRITO NACIONAL"/>
    <n v="275400"/>
    <n v="254502.39999999999"/>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01 - DISTRITO NACIONAL"/>
    <n v="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3 - EQUIPO E INSTRUMENTAL, CIENTÍFICO Y LABORATORIO"/>
    <s v="N"/>
    <s v="00 - N/A"/>
    <s v="60 - CREDITO EXTERNO"/>
    <s v="(blank)"/>
    <s v="01 - DISTRITO NACIONAL"/>
    <n v="6815900"/>
    <n v="2993619.2899999996"/>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4 - VEHÍCULOS Y EQUIPO DE TRANSPORTE, TRACCIÓN Y ELEVACIÓN"/>
    <s v="N"/>
    <s v="00 - N/A"/>
    <s v="60 - CREDITO EXTERNO"/>
    <s v="(blank)"/>
    <s v="01 - DISTRITO NACIONAL"/>
    <n v="2160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5 - MAQUINARIA, OTROS EQUIPOS Y HERRAMIENTAS"/>
    <s v="N"/>
    <s v="00 - N/A"/>
    <s v="60 - CREDITO EXTERNO"/>
    <s v="(blank)"/>
    <s v="01 - DISTRITO NACIONAL"/>
    <n v="200000"/>
    <n v="79768"/>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6 - EQUIPOS DE DEFENSA Y SEGURIDAD"/>
    <s v="N"/>
    <s v="00 - N/A"/>
    <s v="60 - CREDITO EXTERNO"/>
    <s v="(blank)"/>
    <s v="01 - DISTRITO NACIONAL"/>
    <n v="2800000"/>
    <n v="1458271.4"/>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1 - MOBILIARIO Y EQUIPO"/>
    <s v="N"/>
    <s v="00 - N/A"/>
    <s v="60 - CREDITO EXTERNO"/>
    <s v="(blank)"/>
    <s v="99 - MULTIPROVINCIAL"/>
    <n v="24217358"/>
    <n v="3565567.55"/>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2 - MOBILIARIO Y EQUIPO DE AUDIO, AUDIOVISUAL, RECREATIVO Y EDUCACIONAL"/>
    <s v="N"/>
    <s v="00 - N/A"/>
    <s v="60 - CREDITO EXTERNO"/>
    <s v="(blank)"/>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3 - EQUIPO E INSTRUMENTAL, CIENTÍFICO Y LABORATORIO"/>
    <s v="N"/>
    <s v="00 - N/A"/>
    <s v="60 - CREDITO EXTERNO"/>
    <s v="(blank)"/>
    <s v="99 - MULTIPROVINCIAL"/>
    <n v="103700000"/>
    <n v="109277.44"/>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4 - VEHÍCULOS Y EQUIPO DE TRANSPORTE, TRACCIÓN Y ELEVACIÓN"/>
    <s v="N"/>
    <s v="00 - N/A"/>
    <s v="60 - CREDITO EXTERNO"/>
    <s v="(blank)"/>
    <s v="99 - MULTIPROVINCIAL"/>
    <n v="80850950"/>
    <n v="398250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5 - MAQUINARIA, OTROS EQUIPOS Y HERRAMIENTAS"/>
    <s v="N"/>
    <s v="00 - N/A"/>
    <s v="10 - FONDO GENERAL"/>
    <s v="(blank)"/>
    <s v="99 - MULTIPROVINCIAL"/>
    <n v="0"/>
    <n v="1062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5 - MAQUINARIA, OTROS EQUIPOS Y HERRAMIENTAS"/>
    <s v="N"/>
    <s v="00 - N/A"/>
    <s v="60 - CREDITO EXTERNO"/>
    <s v="(blank)"/>
    <s v="99 - MULTIPROVINCIAL"/>
    <n v="3300000"/>
    <n v="36934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6 - EQUIPOS DE DEFENSA Y SEGURIDAD"/>
    <s v="N"/>
    <s v="00 - N/A"/>
    <s v="60 - CREDITO EXTERNO"/>
    <s v="(blank)"/>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7 - OBRAS"/>
    <s v="2.7.1 - OBRAS EN EDIFICACIONES"/>
    <s v="N"/>
    <s v="00 - N/A"/>
    <s v="60 - CREDITO EXTERNO"/>
    <s v="(blank)"/>
    <s v="99 - MULTIPROVINCIAL"/>
    <n v="458511661"/>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6 - BIENES MUEBLES, INMUEBLES E INTANGIBLES"/>
    <s v="2.6.1 - MOBILIARIO Y EQUIPO"/>
    <s v="N"/>
    <s v="00 - N/A"/>
    <s v="10 - FONDO GENERAL"/>
    <s v="(blank)"/>
    <s v="99 - MULTIPROVINCIAL"/>
    <n v="0"/>
    <n v="3388871.31"/>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10 - FONDO GENERAL"/>
    <s v="(blank)"/>
    <s v="32 - SANTO DOMINGO"/>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30 - FONDOS PROPIOS"/>
    <s v="(blank)"/>
    <s v="32 - SANTO DOMINGO"/>
    <n v="2000000"/>
    <n v="2505753.7800000003"/>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60 - CREDITO EXTERNO"/>
    <s v="(blank)"/>
    <s v="32 - SANTO DOMINGO"/>
    <n v="5200000"/>
    <n v="456039.32"/>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10 - FONDO GENERAL"/>
    <s v="(blank)"/>
    <s v="32 - SANTO DOMINGO"/>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30 - FONDOS PROPIOS"/>
    <s v="(blank)"/>
    <s v="32 - SANTO DOMINGO"/>
    <n v="5506900"/>
    <n v="8512961.1799999997"/>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60 - CREDITO EXTERNO"/>
    <s v="(blank)"/>
    <s v="32 - SANTO DOMINGO"/>
    <n v="0"/>
    <n v="1052555.04"/>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4 - VEHÍCULOS Y EQUIPO DE TRANSPORTE, TRACCIÓN Y ELEVACIÓN"/>
    <s v="N"/>
    <s v="00 - N/A"/>
    <s v="30 - FONDOS PROPIOS"/>
    <s v="(blank)"/>
    <s v="32 - SANTO DOMINGO"/>
    <n v="0"/>
    <n v="492502.5"/>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5 - MAQUINARIA, OTROS EQUIPOS Y HERRAMIENTAS"/>
    <s v="N"/>
    <s v="00 - N/A"/>
    <s v="10 - FONDO GENERAL"/>
    <s v="(blank)"/>
    <s v="32 - SANTO DOMINGO"/>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5 - MAQUINARIA, OTROS EQUIPOS Y HERRAMIENTAS"/>
    <s v="N"/>
    <s v="00 - N/A"/>
    <s v="30 - FONDOS PROPIOS"/>
    <s v="(blank)"/>
    <s v="32 - SANTO DOMINGO"/>
    <n v="0"/>
    <n v="718197.56"/>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5 - MAQUINARIA, OTROS EQUIPOS Y HERRAMIENTAS"/>
    <s v="N"/>
    <s v="00 - N/A"/>
    <s v="60 - CREDITO EXTERNO"/>
    <s v="(blank)"/>
    <s v="32 - SANTO DOMINGO"/>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6 - EQUIPOS DE DEFENSA Y SEGURIDAD"/>
    <s v="N"/>
    <s v="00 - N/A"/>
    <s v="30 - FONDOS PROPIOS"/>
    <s v="(blank)"/>
    <s v="32 - SANTO DOMINGO"/>
    <n v="0"/>
    <n v="11151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8 - BIENES INTANGIBLES"/>
    <s v="N"/>
    <s v="00 - N/A"/>
    <s v="60 - CREDITO EXTERNO"/>
    <s v="(blank)"/>
    <s v="32 - SANTO DOMINGO"/>
    <n v="0"/>
    <n v="24780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00000"/>
    <n v="13806"/>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1 - MOBILIARIO Y EQUIPO"/>
    <s v="S"/>
    <s v="00 - N/A"/>
    <s v="10 - FONDO GENERAL"/>
    <s v="(blank)"/>
    <s v="99 - MULTIPROVINCIAL"/>
    <n v="0"/>
    <n v="241306.1"/>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4 - VEHÍCULOS Y EQUIPO DE TRANSPORTE, TRACCIÓN Y ELEVACIÓN"/>
    <s v="S"/>
    <s v="00 - N/A"/>
    <s v="10 - FONDO GENERAL"/>
    <s v="(blank)"/>
    <s v="99 - MULTIPROVINCIAL"/>
    <n v="0"/>
    <n v="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4192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5 - MAQUINARIA, OTROS EQUIPOS Y HERRAMIENTAS"/>
    <s v="S"/>
    <s v="00 - N/A"/>
    <s v="10 - FONDO GENERAL"/>
    <s v="(blank)"/>
    <s v="99 - MULTIPROVINCIAL"/>
    <n v="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10 - FONDO GENERAL"/>
    <s v="(blank)"/>
    <s v="99 - MULTIPROVINCIAL"/>
    <n v="1500000"/>
    <n v="286486.3"/>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30 - FONDOS PROPIOS"/>
    <s v="(blank)"/>
    <s v="99 - MULTIPROVINCIAL"/>
    <n v="38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10 - FONDO GENERAL"/>
    <s v="(blank)"/>
    <s v="99 - MULTIPROVINCIAL"/>
    <n v="5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30 - FONDOS PROPIOS"/>
    <s v="(blank)"/>
    <s v="99 - MULTIPROVINCIAL"/>
    <n v="600000"/>
    <n v="425718.04"/>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3 - EQUIPO E INSTRUMENTAL, CIENTÍFICO Y LABORATORIO"/>
    <s v="N"/>
    <s v="00 - N/A"/>
    <s v="30 - FONDOS PROPIOS"/>
    <s v="(blank)"/>
    <s v="99 - MULTIPROVINCIAL"/>
    <n v="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4 - VEHÍCULOS Y EQUIPO DE TRANSPORTE, TRACCIÓN Y ELEVACIÓN"/>
    <s v="N"/>
    <s v="00 - N/A"/>
    <s v="30 - FONDOS PROPIOS"/>
    <s v="(blank)"/>
    <s v="99 - MULTIPROVINCIAL"/>
    <n v="17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5 - MAQUINARIA, OTROS EQUIPOS Y HERRAMIENTAS"/>
    <s v="N"/>
    <s v="00 - N/A"/>
    <s v="10 - FONDO GENERAL"/>
    <s v="(blank)"/>
    <s v="99 - MULTIPROVINCIAL"/>
    <n v="0"/>
    <n v="46899.98"/>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5 - MAQUINARIA, OTROS EQUIPOS Y HERRAMIENTAS"/>
    <s v="N"/>
    <s v="00 - N/A"/>
    <s v="30 - FONDOS PROPIOS"/>
    <s v="(blank)"/>
    <s v="99 - MULTIPROVINCIAL"/>
    <n v="60000000"/>
    <n v="18075.330000000002"/>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10 - FONDO GENERAL"/>
    <s v="(blank)"/>
    <s v="99 - MULTIPROVINCIAL"/>
    <n v="3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30 - FONDOS PROPIOS"/>
    <s v="(blank)"/>
    <s v="99 - MULTIPROVINCIAL"/>
    <n v="7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8 - BIENES INTANGIBLES"/>
    <s v="N"/>
    <s v="00 - N/A"/>
    <s v="10 - FONDO GENERAL"/>
    <s v="(blank)"/>
    <s v="99 - MULTIPROVINCIAL"/>
    <n v="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8 - BIENES INTANGIBLES"/>
    <s v="N"/>
    <s v="00 - N/A"/>
    <s v="30 - FONDOS PROPIOS"/>
    <s v="(blank)"/>
    <s v="99 - MULTIPROVINCIAL"/>
    <n v="300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1 - OBRAS EN EDIFICACIONES"/>
    <s v="N"/>
    <s v="00 - N/A"/>
    <s v="30 - FONDOS PROPIOS"/>
    <s v="(blank)"/>
    <s v="99 - MULTIPROVINCIAL"/>
    <n v="500000"/>
    <n v="1000000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56620.58"/>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74586.33"/>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45944297.840000004"/>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7 - OBRAS"/>
    <s v="2.7.1 - OBRAS EN EDIFICACIONES"/>
    <s v="N"/>
    <s v="00 - N/A"/>
    <s v="10 - FONDO GENERAL"/>
    <s v="(blank)"/>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15000"/>
    <n v="765828.11"/>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23799.99"/>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384899.99"/>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8458"/>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1 - MOBILIARIO Y EQUIPO"/>
    <s v="N"/>
    <s v="00 - N/A"/>
    <s v="10 - FONDO GENERAL"/>
    <s v="(blank)"/>
    <s v="99 - MULTIPROVINCIAL"/>
    <n v="4210000"/>
    <n v="147234.5"/>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5 - MAQUINARIA, OTROS EQUIPOS Y HERRAMIENTAS"/>
    <s v="N"/>
    <s v="00 - N/A"/>
    <s v="10 - FONDO GENERAL"/>
    <s v="(blank)"/>
    <s v="99 - MULTIPROVINCIAL"/>
    <n v="2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1 - MOBILIARIO Y EQUIPO"/>
    <s v="N"/>
    <s v="00 - N/A"/>
    <s v="10 - FONDO GENERAL"/>
    <s v="(blank)"/>
    <s v="99 - MULTIPROVINCIAL"/>
    <n v="10676584"/>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2 - MOBILIARIO Y EQUIPO DE AUDIO, AUDIOVISUAL, RECREATIVO Y EDUCACIONAL"/>
    <s v="N"/>
    <s v="00 - N/A"/>
    <s v="10 - FONDO GENERAL"/>
    <s v="(blank)"/>
    <s v="99 - MULTIPROVINCIAL"/>
    <n v="10299075"/>
    <n v="1767228.6900000002"/>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3 - EQUIPO E INSTRUMENTAL, CIENTÍFICO Y LABORATORIO"/>
    <s v="N"/>
    <s v="00 - N/A"/>
    <s v="10 - FONDO GENERAL"/>
    <s v="(blank)"/>
    <s v="99 - MULTIPROVINCIAL"/>
    <n v="8273536"/>
    <n v="364382.14999999991"/>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4 - VEHÍCULOS Y EQUIPO DE TRANSPORTE, TRACCIÓN Y ELEVACIÓN"/>
    <s v="N"/>
    <s v="00 - N/A"/>
    <s v="10 - FONDO GENERAL"/>
    <s v="(blank)"/>
    <s v="99 - MULTIPROVINCIAL"/>
    <n v="175000"/>
    <n v="2250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5 - MAQUINARIA, OTROS EQUIPOS Y HERRAMIENTAS"/>
    <s v="N"/>
    <s v="00 - N/A"/>
    <s v="10 - FONDO GENERAL"/>
    <s v="(blank)"/>
    <s v="99 - MULTIPROVINCIAL"/>
    <n v="9652530"/>
    <n v="2990571.77"/>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6 - EQUIPOS DE DEFENSA Y SEGURIDAD"/>
    <s v="N"/>
    <s v="00 - N/A"/>
    <s v="10 - FONDO GENERAL"/>
    <s v="(blank)"/>
    <s v="99 - MULTIPROVINCIAL"/>
    <n v="2385000"/>
    <n v="704724.25"/>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9 - EDIFICIOS, ESTRUCTURAS, TIERRAS, TERRENOS Y OBJETOS DE VALOR"/>
    <s v="N"/>
    <s v="00 - N/A"/>
    <s v="10 - FONDO GENERAL"/>
    <s v="(blank)"/>
    <s v="99 - MULTIPROVINCIAL"/>
    <n v="36135"/>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blank)"/>
    <s v="01 - DISTRITO NACIONAL"/>
    <n v="1436454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blank)"/>
    <s v="99 - MULTIPROVINCIAL"/>
    <n v="92631472"/>
    <n v="19382298.32"/>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blank)"/>
    <s v="01 - DISTRITO NACIONAL"/>
    <n v="710130"/>
    <n v="381671"/>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9556779"/>
    <n v="1072844.1100000001"/>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3 - EQUIPO E INSTRUMENTAL, CIENTÍFICO Y LABORATORIO"/>
    <s v="N"/>
    <s v="00 - N/A"/>
    <s v="10 - FONDO GENERAL"/>
    <s v="(blank)"/>
    <s v="01 - DISTRITO NACIONAL"/>
    <n v="27233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blank)"/>
    <s v="01 - DISTRITO NACIONAL"/>
    <n v="52992000"/>
    <n v="7613839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252656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blank)"/>
    <s v="01 - DISTRITO NACIONAL"/>
    <n v="4586314"/>
    <n v="425849.67000000004"/>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blank)"/>
    <s v="99 - MULTIPROVINCIAL"/>
    <n v="41121338"/>
    <n v="13096410.340000002"/>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6 - EQUIPOS DE DEFENSA Y SEGURIDAD"/>
    <s v="N"/>
    <s v="00 - N/A"/>
    <s v="10 - FONDO GENERAL"/>
    <s v="(blank)"/>
    <s v="99 - MULTIPROVINCIAL"/>
    <n v="19423591"/>
    <n v="11692348.689999999"/>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blank)"/>
    <s v="01 - DISTRITO NACIONAL"/>
    <n v="50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blank)"/>
    <s v="99 - MULTIPROVINCIAL"/>
    <n v="27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blank)"/>
    <s v="99 - MULTIPROVINCIAL"/>
    <n v="3304955"/>
    <n v="312826.44"/>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1 - OBRAS EN EDIFICACIONES"/>
    <s v="N"/>
    <s v="00 - N/A"/>
    <s v="10 - FONDO GENERAL"/>
    <s v="(blank)"/>
    <s v="99 - MULTIPROVINCIAL"/>
    <n v="210000000"/>
    <n v="15013256.700000003"/>
  </r>
  <r>
    <s v="2025"/>
    <x v="1"/>
    <x v="0"/>
    <x v="1"/>
    <x v="7"/>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6 - BIENES MUEBLES, INMUEBLES E INTANGIBLES"/>
    <s v="2.6.1 - MOBILIARIO Y EQUIPO"/>
    <s v="N"/>
    <s v="00 - N/A"/>
    <s v="10 - FONDO GENERAL"/>
    <s v="(blank)"/>
    <s v="99 - MULTIPROVINCIAL"/>
    <n v="150000"/>
    <n v="0"/>
  </r>
  <r>
    <s v="2025"/>
    <x v="1"/>
    <x v="0"/>
    <x v="1"/>
    <x v="7"/>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94068"/>
    <n v="0"/>
  </r>
  <r>
    <s v="2025"/>
    <x v="1"/>
    <x v="0"/>
    <x v="1"/>
    <x v="7"/>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1 - MOBILIARIO Y EQUIPO"/>
    <s v="N"/>
    <s v="00 - N/A"/>
    <s v="10 - FONDO GENERAL"/>
    <s v="(blank)"/>
    <s v="99 - MULTIPROVINCIAL"/>
    <n v="950000"/>
    <n v="44255.94"/>
  </r>
  <r>
    <s v="2025"/>
    <x v="1"/>
    <x v="0"/>
    <x v="1"/>
    <x v="7"/>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5 - MAQUINARIA, OTROS EQUIPOS Y HERRAMIENTAS"/>
    <s v="N"/>
    <s v="00 - N/A"/>
    <s v="10 - FONDO GENERAL"/>
    <s v="(blank)"/>
    <s v="99 - MULTIPROVINCIAL"/>
    <n v="200000"/>
    <n v="0"/>
  </r>
  <r>
    <s v="2025"/>
    <x v="1"/>
    <x v="0"/>
    <x v="1"/>
    <x v="7"/>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87432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68000"/>
    <n v="923972.13999999978"/>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600000"/>
    <n v="20488.43"/>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3 - EQUIPO E INSTRUMENTAL, CIENTÍFICO Y LABORATORIO"/>
    <s v="N"/>
    <s v="00 - N/A"/>
    <s v="10 - FONDO GENERAL"/>
    <s v="(blank)"/>
    <s v="99 - MULTIPROVINCIAL"/>
    <n v="50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4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280000"/>
    <n v="453685.96"/>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2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2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7 - OBRAS"/>
    <s v="2.7.1 - OBRAS EN EDIFICACIONES"/>
    <s v="N"/>
    <s v="00 - N/A"/>
    <s v="10 - FONDO GENERAL"/>
    <s v="(blank)"/>
    <s v="99 - MULTIPROVINCIAL"/>
    <n v="780000"/>
    <n v="0"/>
  </r>
  <r>
    <s v="2025"/>
    <x v="1"/>
    <x v="0"/>
    <x v="1"/>
    <x v="8"/>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0"/>
    <n v="200000.01"/>
  </r>
  <r>
    <s v="2025"/>
    <x v="1"/>
    <x v="0"/>
    <x v="1"/>
    <x v="8"/>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9 - EDIFICIOS, ESTRUCTURAS, TIERRAS, TERRENOS Y OBJETOS DE VALOR"/>
    <s v="N"/>
    <s v="00 - N/A"/>
    <s v="30 - FONDOS PROPIOS"/>
    <s v="(blank)"/>
    <s v="01 - DISTRITO NACIONAL"/>
    <n v="20000"/>
    <n v="0"/>
  </r>
  <r>
    <s v="2025"/>
    <x v="1"/>
    <x v="0"/>
    <x v="1"/>
    <x v="8"/>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9 - EDIFICIOS, ESTRUCTURAS, TIERRAS, TERRENOS Y OBJETOS DE VALOR"/>
    <s v="N"/>
    <s v="00 - N/A"/>
    <s v="10 - FONDO GENERAL"/>
    <s v="(blank)"/>
    <s v="99 - MULTIPROVINCIAL"/>
    <n v="167298"/>
    <n v="0"/>
  </r>
  <r>
    <s v="2025"/>
    <x v="1"/>
    <x v="0"/>
    <x v="1"/>
    <x v="8"/>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100000"/>
    <n v="0"/>
  </r>
  <r>
    <s v="2025"/>
    <x v="1"/>
    <x v="0"/>
    <x v="1"/>
    <x v="8"/>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800000"/>
    <n v="1444000"/>
  </r>
  <r>
    <s v="2025"/>
    <x v="1"/>
    <x v="0"/>
    <x v="1"/>
    <x v="8"/>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0"/>
    <n v="220660"/>
  </r>
  <r>
    <s v="2025"/>
    <x v="1"/>
    <x v="0"/>
    <x v="1"/>
    <x v="8"/>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9 - EDIFICIOS, ESTRUCTURAS, TIERRAS, TERRENOS Y OBJETOS DE VALOR"/>
    <s v="N"/>
    <s v="00 - N/A"/>
    <s v="30 - FONDOS PROPIOS"/>
    <s v="(blank)"/>
    <s v="99 - MULTIPROVINCIAL"/>
    <n v="657624019"/>
    <n v="0"/>
  </r>
  <r>
    <s v="2025"/>
    <x v="1"/>
    <x v="0"/>
    <x v="1"/>
    <x v="8"/>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9 - EDIFICIOS, ESTRUCTURAS, TIERRAS, TERRENOS Y OBJETOS DE VALOR"/>
    <s v="N"/>
    <s v="00 - N/A"/>
    <s v="30 - FONDOS PROPIOS"/>
    <s v="(blank)"/>
    <s v="32 - SANTO DOMINGO"/>
    <n v="525800"/>
    <n v="305620"/>
  </r>
  <r>
    <s v="2025"/>
    <x v="1"/>
    <x v="0"/>
    <x v="1"/>
    <x v="8"/>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blank)"/>
    <s v="01 - DISTRITO NACIONAL"/>
    <n v="300000"/>
    <n v="0"/>
  </r>
  <r>
    <s v="2025"/>
    <x v="1"/>
    <x v="0"/>
    <x v="1"/>
    <x v="8"/>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00000"/>
    <n v="0"/>
  </r>
  <r>
    <s v="2025"/>
    <x v="1"/>
    <x v="0"/>
    <x v="1"/>
    <x v="9"/>
    <s v="9 - N/A - Instituciones públicas descentralizadas y autónomas no financieras"/>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blank)"/>
    <s v="99 - MULTIPROVINCIAL"/>
    <n v="100000000"/>
    <n v="0"/>
  </r>
  <r>
    <s v="2025"/>
    <x v="1"/>
    <x v="0"/>
    <x v="1"/>
    <x v="9"/>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02 - CONSTRUCCIÓN PRESA DE MONTE GRANDE, REHABILITACION Y COMPLEMENTACION DE LA PRESA DE SABANA YEGUA, PROVINCIA AZUA"/>
    <s v="10 - FONDO GENERAL"/>
    <n v="3731"/>
    <s v="10 - INDEPENDENCIA"/>
    <n v="54500000"/>
    <n v="0"/>
  </r>
  <r>
    <s v="2025"/>
    <x v="1"/>
    <x v="0"/>
    <x v="1"/>
    <x v="9"/>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blank)"/>
    <s v="01 - DISTRITO NACIONAL"/>
    <n v="57000"/>
    <n v="0"/>
  </r>
  <r>
    <s v="2025"/>
    <x v="1"/>
    <x v="0"/>
    <x v="1"/>
    <x v="9"/>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blank)"/>
    <s v="99 - MULTIPROVINCIAL"/>
    <n v="300000"/>
    <n v="0"/>
  </r>
  <r>
    <s v="2025"/>
    <x v="1"/>
    <x v="0"/>
    <x v="1"/>
    <x v="9"/>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2000"/>
    <n v="0"/>
  </r>
  <r>
    <s v="2025"/>
    <x v="1"/>
    <x v="0"/>
    <x v="1"/>
    <x v="10"/>
    <s v="9 - N/A - Instituciones públicas descentralizadas y autónomas no financieras"/>
    <s v="5104 - DEPARTAMENTO AEROPORTUARIO"/>
    <s v="0001 - DEPARTAMENTO AEROPORTUARIO"/>
    <s v="2 - SERVICIOS ECONÓMICOS"/>
    <s v="2.6 - Transporte"/>
    <s v="2.6.04 - Transporte aéreo"/>
    <s v="2.5 - TRANSFERENCIAS DE CAPITAL"/>
    <s v="2.5.9 - TRANSFERENCIAS DE CAPITAL A OTRAS INSTITUCIONES PÚBLICAS"/>
    <s v="N"/>
    <s v="00 - N/A"/>
    <s v="30 - FONDOS PROPIOS"/>
    <s v="(blank)"/>
    <s v="99 - MULTIPROVINCIAL"/>
    <n v="50000000"/>
    <n v="0"/>
  </r>
  <r>
    <s v="2025"/>
    <x v="1"/>
    <x v="0"/>
    <x v="1"/>
    <x v="1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28202000"/>
  </r>
  <r>
    <s v="2025"/>
    <x v="1"/>
    <x v="0"/>
    <x v="1"/>
    <x v="1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74000000"/>
    <n v="36286420.149999999"/>
  </r>
  <r>
    <s v="2025"/>
    <x v="1"/>
    <x v="0"/>
    <x v="1"/>
    <x v="10"/>
    <s v="9 - N/A - Instituciones públicas descentralizadas y autónomas no financieras"/>
    <s v="5131 - INSTITUTO DOMINICANO DE LAS TELECOMUNICACIONES"/>
    <s v="0001 - INSTITUTO DOMINICANO DE LA TELECOMUNICACIONES"/>
    <s v="2 - SERVICIOS ECONÓMICOS"/>
    <s v="2.7 - Comunicaciones"/>
    <s v="2.7.01 - Comunicaciones"/>
    <s v="2.5 - TRANSFERENCIAS DE CAPITAL"/>
    <s v="2.5.3 - TRANSFERENCIAS DE CAPITAL A GOBIERNOS GENERALES LOCALES"/>
    <s v="N"/>
    <s v="00 - N/A"/>
    <s v="30 - FONDOS PROPIOS"/>
    <s v="(blank)"/>
    <s v="99 - MULTIPROVINCIAL"/>
    <n v="599533787"/>
    <n v="32002866.279999997"/>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1 - TRANSFERENCIAS DE CAPITAL AL SECTOR PRIVADO"/>
    <s v="N"/>
    <s v="00 - N/A"/>
    <s v="30 - FONDOS PROPIOS"/>
    <s v="(blank)"/>
    <s v="99 - MULTIPROVINCIAL"/>
    <n v="5000000"/>
    <n v="0"/>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2 - TRANSFERENCIAS DE CAPITAL AL GOBIERNO GENERAL  NACIONAL"/>
    <s v="N"/>
    <s v="00 - N/A"/>
    <s v="30 - FONDOS PROPIOS"/>
    <s v="(blank)"/>
    <s v="99 - MULTIPROVINCIAL"/>
    <n v="1426082208"/>
    <n v="0"/>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4 - TRANSFERENCIAS DE CAPITAL  A EMPRESAS PÚBLICAS NO FINANCIERAS"/>
    <s v="N"/>
    <s v="00 - N/A"/>
    <s v="30 - FONDOS PROPIOS"/>
    <s v="(blank)"/>
    <s v="99 - MULTIPROVINCIAL"/>
    <n v="0"/>
    <n v="0"/>
  </r>
  <r>
    <s v="2025"/>
    <x v="1"/>
    <x v="0"/>
    <x v="1"/>
    <x v="1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20 - FONDOS CON DESTINO ESPECÍFICO"/>
    <s v="(blank)"/>
    <s v="99 - MULTIPROVINCIAL"/>
    <n v="500000000"/>
    <n v="250000000"/>
  </r>
  <r>
    <s v="2025"/>
    <x v="1"/>
    <x v="0"/>
    <x v="1"/>
    <x v="1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30 - FONDOS PROPIOS"/>
    <s v="(blank)"/>
    <s v="99 - MULTIPROVINCIAL"/>
    <n v="200000000"/>
    <n v="75932374"/>
  </r>
  <r>
    <s v="2025"/>
    <x v="1"/>
    <x v="0"/>
    <x v="1"/>
    <x v="1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5 - TRANSFERENCIAS DE CAPITAL"/>
    <s v="2.5.4 - TRANSFERENCIAS DE CAPITAL  A EMPRESAS PÚBLICAS NO FINANCIERAS"/>
    <s v="N"/>
    <s v="00 - N/A"/>
    <s v="10 - FONDO GENERAL"/>
    <s v="(blank)"/>
    <s v="99 - MULTIPROVINCIAL"/>
    <n v="0"/>
    <n v="0"/>
  </r>
  <r>
    <s v="2025"/>
    <x v="1"/>
    <x v="0"/>
    <x v="1"/>
    <x v="15"/>
    <s v="9 - N/A - Instituciones públicas descentralizadas y autónomas no financieras"/>
    <s v="5128 - UNIVERSIDAD AUTÓNOMA DE SANTO DOMINGO"/>
    <s v="0001 - UNIVERSIDAD AUTONOMA DE SANTO DOMINGO"/>
    <s v="4 - SERVICIOS SOCIALES"/>
    <s v="4.4 - Educación"/>
    <s v="4.4.04 - Educación superior"/>
    <s v="2.8 - ADQUISICION DE ACTIVOS FINANCIEROS CON FINES DE POLÍTICA"/>
    <s v="2.8.1 - CONCESIÓN DE PRESTAMOS"/>
    <s v="N"/>
    <s v="00 - N/A"/>
    <s v="10 - FONDO GENERAL"/>
    <s v="(blank)"/>
    <s v="99 - MULTIPROVINCIAL"/>
    <n v="24809"/>
    <n v="0"/>
  </r>
  <r>
    <s v="2025"/>
    <x v="1"/>
    <x v="1"/>
    <x v="2"/>
    <x v="13"/>
    <s v="9 - N/A - Instituciones públicas descentralizadas y autónomas no financieras"/>
    <s v="5121 - LIGA MUNICIPAL DOMINICANA"/>
    <s v="0001 - LIGA MUNICIPAL DOMINICANA"/>
    <s v="0 - N/A"/>
    <s v="0.0 - N/A"/>
    <s v="0.0.00 - N/A"/>
    <s v="4.2 - Disminución de pasivos"/>
    <s v="4.2.2 - Disminución de pasivos no corrientes"/>
    <s v="N"/>
    <s v="00 - N/A"/>
    <s v="20 - FONDOS CON DESTINO ESPECÍFICO"/>
    <s v="(blank)"/>
    <s v="00 - NO CLASIFICADO"/>
    <n v="5000000"/>
    <n v="1499200.02"/>
  </r>
  <r>
    <s v="2025"/>
    <x v="1"/>
    <x v="1"/>
    <x v="2"/>
    <x v="13"/>
    <s v="9 - N/A - Instituciones públicas descentralizadas y autónomas no financieras"/>
    <s v="5128 - UNIVERSIDAD AUTÓNOMA DE SANTO DOMINGO"/>
    <s v="0001 - UNIVERSIDAD AUTONOMA DE SANTO DOMINGO"/>
    <s v="0 - N/A"/>
    <s v="0.0 - N/A"/>
    <s v="0.0.00 - N/A"/>
    <s v="4.2 - Disminución de pasivos"/>
    <s v="4.2.1 - Disminución de pasivos corrientes"/>
    <s v="N"/>
    <s v="00 - N/A"/>
    <s v="10 - FONDO GENERAL"/>
    <s v="(blank)"/>
    <s v="00 - NO CLASIFICADO"/>
    <n v="23185197"/>
    <n v="0"/>
  </r>
  <r>
    <s v="2025"/>
    <x v="1"/>
    <x v="1"/>
    <x v="2"/>
    <x v="13"/>
    <s v="9 - N/A - Instituciones públicas descentralizadas y autónomas no financieras"/>
    <s v="5158 - DIRECCION GENERAL DE ADUANAS"/>
    <s v="0001 - DIRECCION GENERAL DE ADUANAS"/>
    <s v="0 - N/A"/>
    <s v="0.0 - N/A"/>
    <s v="0.0.00 - N/A"/>
    <s v="4.2 - Disminución de pasivos"/>
    <s v="4.2.2 - Disminución de pasivos no corrientes"/>
    <s v="N"/>
    <s v="00 - N/A"/>
    <s v="30 - FONDOS PROPIOS"/>
    <s v="(blank)"/>
    <s v="00 - NO CLASIFICADO"/>
    <n v="58000000"/>
    <n v="0"/>
  </r>
  <r>
    <s v="2025"/>
    <x v="1"/>
    <x v="1"/>
    <x v="2"/>
    <x v="13"/>
    <s v="9 - N/A - Instituciones públicas descentralizadas y autónomas no financieras"/>
    <s v="5159 - DIRECCION GENERAL DE IMPUESTOS INTERNOS"/>
    <s v="0001 - DIRECCION GENERAL DE IMPUESTOS INTERNOS"/>
    <s v="0 - N/A"/>
    <s v="0.0 - N/A"/>
    <s v="0.0.00 - N/A"/>
    <s v="4.2 - Disminución de pasivos"/>
    <s v="4.2.1 - Disminución de pasivos corrientes"/>
    <s v="N"/>
    <s v="00 - N/A"/>
    <s v="20 - FONDOS CON DESTINO ESPECÍFICO"/>
    <s v="(blank)"/>
    <s v="00 - NO CLASIFICADO"/>
    <n v="1328308604"/>
    <n v="0"/>
  </r>
  <r>
    <s v="2025"/>
    <x v="2"/>
    <x v="0"/>
    <x v="0"/>
    <x v="0"/>
    <s v="10 - N/A - Instituciones de la seguridad social"/>
    <s v="5202 - INSTITUTO DE AUXILIOS"/>
    <s v="0001 - INSTITUTO DE AUXILIOS"/>
    <s v="4 - SERVICIOS SOCIALES"/>
    <s v="4.5 - Protección social"/>
    <s v="4.5.10 - Asistencia social"/>
    <s v="2.1 - REMUNERACIONES Y CONTRIBUCIONES"/>
    <s v="2.1.1 - REMUNERACIONES"/>
    <s v="N"/>
    <s v="00 - N/A."/>
    <s v="10 - FONDO GENERAL"/>
    <s v="(blank)"/>
    <s v="99 - MULTIPROVINCIAL"/>
    <n v="170450548"/>
    <n v="72150758.25"/>
  </r>
  <r>
    <s v="2025"/>
    <x v="2"/>
    <x v="0"/>
    <x v="0"/>
    <x v="0"/>
    <s v="10 - N/A - Instituciones de la seguridad social"/>
    <s v="5202 - INSTITUTO DE AUXILIOS"/>
    <s v="0001 - INSTITUTO DE AUXILIOS"/>
    <s v="4 - SERVICIOS SOCIALES"/>
    <s v="4.5 - Protección social"/>
    <s v="4.5.10 - Asistencia social"/>
    <s v="2.1 - REMUNERACIONES Y CONTRIBUCIONES"/>
    <s v="2.1.1 - REMUNERACIONES"/>
    <s v="N"/>
    <s v="00 - N/A."/>
    <s v="30 - FONDOS PROPIOS"/>
    <s v="(blank)"/>
    <s v="99 - MULTIPROVINCIAL"/>
    <n v="2500000"/>
    <n v="1946270.31"/>
  </r>
  <r>
    <s v="2025"/>
    <x v="2"/>
    <x v="0"/>
    <x v="0"/>
    <x v="0"/>
    <s v="10 - N/A - Instituciones de la seguridad social"/>
    <s v="5202 - INSTITUTO DE AUXILIOS"/>
    <s v="0001 - INSTITUTO DE AUXILIOS"/>
    <s v="4 - SERVICIOS SOCIALES"/>
    <s v="4.5 - Protección social"/>
    <s v="4.5.10 - Asistencia social"/>
    <s v="2.1 - REMUNERACIONES Y CONTRIBUCIONES"/>
    <s v="2.1.2 - SOBRESUELDOS"/>
    <s v="N"/>
    <s v="00 - N/A."/>
    <s v="10 - FONDO GENERAL"/>
    <s v="(blank)"/>
    <s v="99 - MULTIPROVINCIAL"/>
    <n v="35181659"/>
    <n v="11427126.9"/>
  </r>
  <r>
    <s v="2025"/>
    <x v="2"/>
    <x v="0"/>
    <x v="0"/>
    <x v="0"/>
    <s v="10 - N/A - Instituciones de la seguridad social"/>
    <s v="5202 - INSTITUTO DE AUXILIOS"/>
    <s v="0001 - INSTITUTO DE AUXILIOS"/>
    <s v="4 - SERVICIOS SOCIALES"/>
    <s v="4.5 - Protección social"/>
    <s v="4.5.10 - Asistencia social"/>
    <s v="2.1 - REMUNERACIONES Y CONTRIBUCIONES"/>
    <s v="2.1.2 - SOBRESUELDOS"/>
    <s v="N"/>
    <s v="00 - N/A."/>
    <s v="30 - FONDOS PROPIOS"/>
    <s v="(blank)"/>
    <s v="99 - MULTIPROVINCIAL"/>
    <n v="1680000"/>
    <n v="210000"/>
  </r>
  <r>
    <s v="2025"/>
    <x v="2"/>
    <x v="0"/>
    <x v="0"/>
    <x v="0"/>
    <s v="10 - N/A - Instituciones de la seguridad social"/>
    <s v="5202 - INSTITUTO DE AUXILIOS"/>
    <s v="0001 - INSTITUTO DE AUXILIOS"/>
    <s v="4 - SERVICIOS SOCIALES"/>
    <s v="4.5 - Protección social"/>
    <s v="4.5.10 - Asistencia social"/>
    <s v="2.1 - REMUNERACIONES Y CONTRIBUCIONES"/>
    <s v="2.1.3 - DIETAS Y GASTOS DE REPRESENTACIÓN"/>
    <s v="N"/>
    <s v="00 - N/A."/>
    <s v="30 - FONDOS PROPIOS"/>
    <s v="(blank)"/>
    <s v="99 - MULTIPROVINCIAL"/>
    <n v="150000"/>
    <n v="0"/>
  </r>
  <r>
    <s v="2025"/>
    <x v="2"/>
    <x v="0"/>
    <x v="0"/>
    <x v="0"/>
    <s v="10 - N/A - Instituciones de la seguridad social"/>
    <s v="5202 - INSTITUTO DE AUXILIOS"/>
    <s v="0001 - INSTITUTO DE AUXILIOS"/>
    <s v="4 - SERVICIOS SOCIALES"/>
    <s v="4.5 - Protección social"/>
    <s v="4.5.10 - Asistencia social"/>
    <s v="2.1 - REMUNERACIONES Y CONTRIBUCIONES"/>
    <s v="2.1.5 - CONTRIBUCIONES A LA SEGURIDAD SOCIAL"/>
    <s v="N"/>
    <s v="00 - N/A."/>
    <s v="10 - FONDO GENERAL"/>
    <s v="(blank)"/>
    <s v="99 - MULTIPROVINCIAL"/>
    <n v="24039325"/>
    <n v="10952139.380000001"/>
  </r>
  <r>
    <s v="2025"/>
    <x v="2"/>
    <x v="0"/>
    <x v="0"/>
    <x v="0"/>
    <s v="10 - N/A - Instituciones de la seguridad social"/>
    <s v="5202 - INSTITUTO DE AUXILIOS"/>
    <s v="0001 - INSTITUTO DE AUXILIOS"/>
    <s v="4 - SERVICIOS SOCIALES"/>
    <s v="4.5 - Protección social"/>
    <s v="4.5.10 - Asistencia social"/>
    <s v="2.2 - CONTRATACIÓN DE SERVICIOS"/>
    <s v="2.2.1 - SERVICIOS BÁSICOS"/>
    <s v="N"/>
    <s v="00 - N/A."/>
    <s v="10 - FONDO GENERAL"/>
    <s v="(blank)"/>
    <s v="99 - MULTIPROVINCIAL"/>
    <n v="18021058"/>
    <n v="8731533.790000001"/>
  </r>
  <r>
    <s v="2025"/>
    <x v="2"/>
    <x v="0"/>
    <x v="0"/>
    <x v="0"/>
    <s v="10 - N/A - Instituciones de la seguridad social"/>
    <s v="5202 - INSTITUTO DE AUXILIOS"/>
    <s v="0001 - INSTITUTO DE AUXILIOS"/>
    <s v="4 - SERVICIOS SOCIALES"/>
    <s v="4.5 - Protección social"/>
    <s v="4.5.10 - Asistencia social"/>
    <s v="2.2 - CONTRATACIÓN DE SERVICIOS"/>
    <s v="2.2.1 - SERVICIOS BÁSICOS"/>
    <s v="N"/>
    <s v="00 - N/A."/>
    <s v="30 - FONDOS PROPIOS"/>
    <s v="(blank)"/>
    <s v="99 - MULTIPROVINCIAL"/>
    <n v="105000"/>
    <n v="0"/>
  </r>
  <r>
    <s v="2025"/>
    <x v="2"/>
    <x v="0"/>
    <x v="0"/>
    <x v="0"/>
    <s v="10 - N/A - Instituciones de la seguridad social"/>
    <s v="5202 - INSTITUTO DE AUXILIOS"/>
    <s v="0001 - INSTITUTO DE AUXILIOS"/>
    <s v="4 - SERVICIOS SOCIALES"/>
    <s v="4.5 - Protección social"/>
    <s v="4.5.10 - Asistencia social"/>
    <s v="2.2 - CONTRATACIÓN DE SERVICIOS"/>
    <s v="2.2.2 - PUBLICIDAD, IMPRESIÓN Y ENCUADERNACIÓN"/>
    <s v="N"/>
    <s v="00 - N/A."/>
    <s v="10 - FONDO GENERAL"/>
    <s v="(blank)"/>
    <s v="99 - MULTIPROVINCIAL"/>
    <n v="210000"/>
    <n v="199420"/>
  </r>
  <r>
    <s v="2025"/>
    <x v="2"/>
    <x v="0"/>
    <x v="0"/>
    <x v="0"/>
    <s v="10 - N/A - Instituciones de la seguridad social"/>
    <s v="5202 - INSTITUTO DE AUXILIOS"/>
    <s v="0001 - INSTITUTO DE AUXILIOS"/>
    <s v="4 - SERVICIOS SOCIALES"/>
    <s v="4.5 - Protección social"/>
    <s v="4.5.10 - Asistencia social"/>
    <s v="2.2 - CONTRATACIÓN DE SERVICIOS"/>
    <s v="2.2.2 - PUBLICIDAD, IMPRESIÓN Y ENCUADERNACIÓN"/>
    <s v="N"/>
    <s v="00 - N/A."/>
    <s v="30 - FONDOS PROPIOS"/>
    <s v="(blank)"/>
    <s v="99 - MULTIPROVINCIAL"/>
    <n v="1400000"/>
    <n v="138116.64000000001"/>
  </r>
  <r>
    <s v="2025"/>
    <x v="2"/>
    <x v="0"/>
    <x v="0"/>
    <x v="0"/>
    <s v="10 - N/A - Instituciones de la seguridad social"/>
    <s v="5202 - INSTITUTO DE AUXILIOS"/>
    <s v="0001 - INSTITUTO DE AUXILIOS"/>
    <s v="4 - SERVICIOS SOCIALES"/>
    <s v="4.5 - Protección social"/>
    <s v="4.5.10 - Asistencia social"/>
    <s v="2.2 - CONTRATACIÓN DE SERVICIOS"/>
    <s v="2.2.3 - VIÁTICOS"/>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2 - CONTRATACIÓN DE SERVICIOS"/>
    <s v="2.2.4 - TRANSPORTE Y ALMACENAJE"/>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2 - CONTRATACIÓN DE SERVICIOS"/>
    <s v="2.2.5 - ALQUILERES Y RENTAS"/>
    <s v="N"/>
    <s v="00 - N/A."/>
    <s v="10 - FONDO GENERAL"/>
    <s v="(blank)"/>
    <s v="99 - MULTIPROVINCIAL"/>
    <n v="7200000"/>
    <n v="2622800"/>
  </r>
  <r>
    <s v="2025"/>
    <x v="2"/>
    <x v="0"/>
    <x v="0"/>
    <x v="0"/>
    <s v="10 - N/A - Instituciones de la seguridad social"/>
    <s v="5202 - INSTITUTO DE AUXILIOS"/>
    <s v="0001 - INSTITUTO DE AUXILIOS"/>
    <s v="4 - SERVICIOS SOCIALES"/>
    <s v="4.5 - Protección social"/>
    <s v="4.5.10 - Asistencia social"/>
    <s v="2.2 - CONTRATACIÓN DE SERVICIOS"/>
    <s v="2.2.5 - ALQUILERES Y RENTAS"/>
    <s v="N"/>
    <s v="00 - N/A."/>
    <s v="30 - FONDOS PROPIOS"/>
    <s v="(blank)"/>
    <s v="99 - MULTIPROVINCIAL"/>
    <n v="1900000"/>
    <n v="0"/>
  </r>
  <r>
    <s v="2025"/>
    <x v="2"/>
    <x v="0"/>
    <x v="0"/>
    <x v="0"/>
    <s v="10 - N/A - Instituciones de la seguridad social"/>
    <s v="5202 - INSTITUTO DE AUXILIOS"/>
    <s v="0001 - INSTITUTO DE AUXILIOS"/>
    <s v="4 - SERVICIOS SOCIALES"/>
    <s v="4.5 - Protección social"/>
    <s v="4.5.10 - Asistencia social"/>
    <s v="2.2 - CONTRATACIÓN DE SERVICIOS"/>
    <s v="2.2.6 - SEGUROS"/>
    <s v="N"/>
    <s v="00 - N/A."/>
    <s v="30 - FONDOS PROPIOS"/>
    <s v="(blank)"/>
    <s v="99 - MULTIPROVINCIAL"/>
    <n v="2125649"/>
    <n v="0"/>
  </r>
  <r>
    <s v="2025"/>
    <x v="2"/>
    <x v="0"/>
    <x v="0"/>
    <x v="0"/>
    <s v="10 - N/A - Instituciones de la seguridad social"/>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blank)"/>
    <s v="99 - MULTIPROVINCIAL"/>
    <n v="500000"/>
    <n v="96642"/>
  </r>
  <r>
    <s v="2025"/>
    <x v="2"/>
    <x v="0"/>
    <x v="0"/>
    <x v="0"/>
    <s v="10 - N/A - Instituciones de la seguridad social"/>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blank)"/>
    <s v="99 - MULTIPROVINCIAL"/>
    <n v="9054192"/>
    <n v="476453.98"/>
  </r>
  <r>
    <s v="2025"/>
    <x v="2"/>
    <x v="0"/>
    <x v="0"/>
    <x v="0"/>
    <s v="10 - N/A - Instituciones de la seguridad social"/>
    <s v="5202 - INSTITUTO DE AUXILIOS"/>
    <s v="0001 - INSTITUTO DE AUXILIOS"/>
    <s v="4 - SERVICIOS SOCIALES"/>
    <s v="4.5 - Protección social"/>
    <s v="4.5.10 - Asistencia social"/>
    <s v="2.2 - CONTRATACIÓN DE SERVICIOS"/>
    <s v="2.2.8 - OTROS SERVICIOS NO INCLUIDOS EN CONCEPTOS ANTERIORES"/>
    <s v="N"/>
    <s v="00 - N/A."/>
    <s v="30 - FONDOS PROPIOS"/>
    <s v="(blank)"/>
    <s v="99 - MULTIPROVINCIAL"/>
    <n v="7494350"/>
    <n v="1035301.08"/>
  </r>
  <r>
    <s v="2025"/>
    <x v="2"/>
    <x v="0"/>
    <x v="0"/>
    <x v="0"/>
    <s v="10 - N/A - Instituciones de la seguridad social"/>
    <s v="5202 - INSTITUTO DE AUXILIOS"/>
    <s v="0001 - INSTITUTO DE AUXILIOS"/>
    <s v="4 - SERVICIOS SOCIALES"/>
    <s v="4.5 - Protección social"/>
    <s v="4.5.10 - Asistencia social"/>
    <s v="2.2 - CONTRATACIÓN DE SERVICIOS"/>
    <s v="2.2.9 - OTRAS CONTRATACIONES DE SERVICIOS"/>
    <s v="N"/>
    <s v="00 - N/A."/>
    <s v="30 - FONDOS PROPIOS"/>
    <s v="(blank)"/>
    <s v="99 - MULTIPROVINCIAL"/>
    <n v="10750000"/>
    <n v="4106777.5999999996"/>
  </r>
  <r>
    <s v="2025"/>
    <x v="2"/>
    <x v="0"/>
    <x v="0"/>
    <x v="0"/>
    <s v="10 - N/A - Instituciones de la seguridad social"/>
    <s v="5202 - INSTITUTO DE AUXILIOS"/>
    <s v="0001 - INSTITUTO DE AUXILIOS"/>
    <s v="4 - SERVICIOS SOCIALES"/>
    <s v="4.5 - Protección social"/>
    <s v="4.5.10 - Asistencia social"/>
    <s v="2.3 - MATERIALES Y SUMINISTROS"/>
    <s v="2.3.1 - ALIMENTOS Y PRODUCTOS AGROFORESTALES"/>
    <s v="N"/>
    <s v="00 - N/A."/>
    <s v="30 - FONDOS PROPIOS"/>
    <s v="(blank)"/>
    <s v="99 - MULTIPROVINCIAL"/>
    <n v="6540000"/>
    <n v="2961663.44"/>
  </r>
  <r>
    <s v="2025"/>
    <x v="2"/>
    <x v="0"/>
    <x v="0"/>
    <x v="0"/>
    <s v="10 - N/A - Instituciones de la seguridad social"/>
    <s v="5202 - INSTITUTO DE AUXILIOS"/>
    <s v="0001 - INSTITUTO DE AUXILIOS"/>
    <s v="4 - SERVICIOS SOCIALES"/>
    <s v="4.5 - Protección social"/>
    <s v="4.5.10 - Asistencia social"/>
    <s v="2.3 - MATERIALES Y SUMINISTROS"/>
    <s v="2.3.2 - TEXTILES Y VESTUARIOS"/>
    <s v="N"/>
    <s v="00 - N/A."/>
    <s v="30 - FONDOS PROPIOS"/>
    <s v="(blank)"/>
    <s v="99 - MULTIPROVINCIAL"/>
    <n v="3250000"/>
    <n v="0"/>
  </r>
  <r>
    <s v="2025"/>
    <x v="2"/>
    <x v="0"/>
    <x v="0"/>
    <x v="0"/>
    <s v="10 - N/A - Instituciones de la seguridad social"/>
    <s v="5202 - INSTITUTO DE AUXILIOS"/>
    <s v="0001 - INSTITUTO DE AUXILIOS"/>
    <s v="4 - SERVICIOS SOCIALES"/>
    <s v="4.5 - Protección social"/>
    <s v="4.5.10 - Asistencia social"/>
    <s v="2.3 - MATERIALES Y SUMINISTROS"/>
    <s v="2.3.3 - PAPEL, CARTÓN E IMPRESOS"/>
    <s v="N"/>
    <s v="00 - N/A."/>
    <s v="30 - FONDOS PROPIOS"/>
    <s v="(blank)"/>
    <s v="99 - MULTIPROVINCIAL"/>
    <n v="2350000"/>
    <n v="681140.02"/>
  </r>
  <r>
    <s v="2025"/>
    <x v="2"/>
    <x v="0"/>
    <x v="0"/>
    <x v="0"/>
    <s v="10 - N/A - Instituciones de la seguridad social"/>
    <s v="5202 - INSTITUTO DE AUXILIOS"/>
    <s v="0001 - INSTITUTO DE AUXILIOS"/>
    <s v="4 - SERVICIOS SOCIALES"/>
    <s v="4.5 - Protección social"/>
    <s v="4.5.10 - Asistencia social"/>
    <s v="2.3 - MATERIALES Y SUMINISTROS"/>
    <s v="2.3.4 - PRODUCTOS FARMACÉUTICOS"/>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3 - MATERIALES Y SUMINISTROS"/>
    <s v="2.3.4 - PRODUCTOS FARMACÉUTICOS"/>
    <s v="N"/>
    <s v="00 - N/A."/>
    <s v="30 - FONDOS PROPIOS"/>
    <s v="(blank)"/>
    <s v="99 - MULTIPROVINCIAL"/>
    <n v="500000"/>
    <n v="0"/>
  </r>
  <r>
    <s v="2025"/>
    <x v="2"/>
    <x v="0"/>
    <x v="0"/>
    <x v="0"/>
    <s v="10 - N/A - Instituciones de la seguridad social"/>
    <s v="5202 - INSTITUTO DE AUXILIOS"/>
    <s v="0001 - INSTITUTO DE AUXILIOS"/>
    <s v="4 - SERVICIOS SOCIALES"/>
    <s v="4.5 - Protección social"/>
    <s v="4.5.10 - Asistencia social"/>
    <s v="2.3 - MATERIALES Y SUMINISTROS"/>
    <s v="2.3.5 - CUERO, CAUCHO Y PLÁSTICO"/>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3 - MATERIALES Y SUMINISTROS"/>
    <s v="2.3.6 - PRODUCTOS DE MINERALES, METÁLICOS Y NO METÁLICOS"/>
    <s v="N"/>
    <s v="00 - N/A."/>
    <s v="30 - FONDOS PROPIOS"/>
    <s v="(blank)"/>
    <s v="99 - MULTIPROVINCIAL"/>
    <n v="1470000"/>
    <n v="137990.53"/>
  </r>
  <r>
    <s v="2025"/>
    <x v="2"/>
    <x v="0"/>
    <x v="0"/>
    <x v="0"/>
    <s v="10 - N/A - Instituciones de la seguridad social"/>
    <s v="5202 - INSTITUTO DE AUXILIOS"/>
    <s v="0001 - INSTITUTO DE AUXILIOS"/>
    <s v="4 - SERVICIOS SOCIALES"/>
    <s v="4.5 - Protección social"/>
    <s v="4.5.10 - Asistencia social"/>
    <s v="2.3 - MATERIALES Y SUMINISTROS"/>
    <s v="2.3.7 - COMBUSTIBLES, LUBRICANTES, PRODUCTOS QUÍMICOS Y CONEXOS"/>
    <s v="N"/>
    <s v="00 - N/A."/>
    <s v="10 - FONDO GENERAL"/>
    <s v="(blank)"/>
    <s v="99 - MULTIPROVINCIAL"/>
    <n v="12744000"/>
    <n v="4250000"/>
  </r>
  <r>
    <s v="2025"/>
    <x v="2"/>
    <x v="0"/>
    <x v="0"/>
    <x v="0"/>
    <s v="10 - N/A - Instituciones de la seguridad social"/>
    <s v="5202 - INSTITUTO DE AUXILIOS"/>
    <s v="0001 - INSTITUTO DE AUXILIOS"/>
    <s v="4 - SERVICIOS SOCIALES"/>
    <s v="4.5 - Protección social"/>
    <s v="4.5.10 - Asistencia social"/>
    <s v="2.3 - MATERIALES Y SUMINISTROS"/>
    <s v="2.3.7 - COMBUSTIBLES, LUBRICANTES, PRODUCTOS QUÍMICOS Y CONEXOS"/>
    <s v="N"/>
    <s v="00 - N/A."/>
    <s v="30 - FONDOS PROPIOS"/>
    <s v="(blank)"/>
    <s v="99 - MULTIPROVINCIAL"/>
    <n v="1050000"/>
    <n v="972742.74"/>
  </r>
  <r>
    <s v="2025"/>
    <x v="2"/>
    <x v="0"/>
    <x v="0"/>
    <x v="0"/>
    <s v="10 - N/A - Instituciones de la seguridad social"/>
    <s v="5202 - INSTITUTO DE AUXILIOS"/>
    <s v="0001 - INSTITUTO DE AUXILIOS"/>
    <s v="4 - SERVICIOS SOCIALES"/>
    <s v="4.5 - Protección social"/>
    <s v="4.5.10 - Asistencia social"/>
    <s v="2.3 - MATERIALES Y SUMINISTROS"/>
    <s v="2.3.9 - PRODUCTOS Y ÚTILES VARIOS"/>
    <s v="N"/>
    <s v="00 - N/A"/>
    <s v="30 - FONDOS PROPIOS"/>
    <s v="(blank)"/>
    <s v="99 - MULTIPROVINCIAL"/>
    <n v="1100000"/>
    <n v="126287.59"/>
  </r>
  <r>
    <s v="2025"/>
    <x v="2"/>
    <x v="0"/>
    <x v="0"/>
    <x v="0"/>
    <s v="10 - N/A - Instituciones de la seguridad social"/>
    <s v="5202 - INSTITUTO DE AUXILIOS"/>
    <s v="0001 - INSTITUTO DE AUXILIOS"/>
    <s v="4 - SERVICIOS SOCIALES"/>
    <s v="4.5 - Protección social"/>
    <s v="4.5.10 - Asistencia social"/>
    <s v="2.3 - MATERIALES Y SUMINISTROS"/>
    <s v="2.3.9 - PRODUCTOS Y ÚTILES VARIOS"/>
    <s v="N"/>
    <s v="00 - N/A."/>
    <s v="30 - FONDOS PROPIOS"/>
    <s v="(blank)"/>
    <s v="99 - MULTIPROVINCIAL"/>
    <n v="20540161"/>
    <n v="1401426.75"/>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1 - SERVICIOS BÁSICOS"/>
    <s v="N"/>
    <s v="00 - N/A"/>
    <s v="30 - FONDOS PROPIOS"/>
    <s v="(blank)"/>
    <s v="99 - MULTIPROVINCIAL"/>
    <n v="156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4 - TRANSPORTE Y ALMACENAJE"/>
    <s v="N"/>
    <s v="00 - N/A"/>
    <s v="30 - FONDOS PROPIOS"/>
    <s v="(blank)"/>
    <s v="99 - MULTIPROVINCIAL"/>
    <n v="75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5 - ALQUILERES Y RENTAS"/>
    <s v="N"/>
    <s v="00 - N/A"/>
    <s v="30 - FONDOS PROPIOS"/>
    <s v="(blank)"/>
    <s v="99 - MULTIPROVINCIAL"/>
    <n v="2180000"/>
    <n v="241472.25"/>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3600000"/>
    <n v="248000.6"/>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45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1 - ALIMENTOS Y PRODUCTOS AGROFORESTALES"/>
    <s v="N"/>
    <s v="00 - N/A"/>
    <s v="30 - FONDOS PROPIOS"/>
    <s v="(blank)"/>
    <s v="99 - MULTIPROVINCIAL"/>
    <n v="60000"/>
    <n v="5900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5 - CUERO, CAUCHO Y PLÁSTICO"/>
    <s v="N"/>
    <s v="00 - N/A"/>
    <s v="30 - FONDOS PROPIOS"/>
    <s v="(blank)"/>
    <s v="99 - MULTIPROVINCIAL"/>
    <n v="725000"/>
    <n v="234129.58000000002"/>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91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2213000"/>
    <n v="145227.84"/>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9 - PRODUCTOS Y ÚTILES VARIOS"/>
    <s v="N"/>
    <s v="00 - N/A"/>
    <s v="10 - FONDO GENERAL"/>
    <s v="(blank)"/>
    <s v="99 - MULTIPROVINCIAL"/>
    <n v="175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9 - PRODUCTOS Y ÚTILES VARIOS"/>
    <s v="N"/>
    <s v="00 - N/A"/>
    <s v="30 - FONDOS PROPIOS"/>
    <s v="(blank)"/>
    <s v="99 - MULTIPROVINCIAL"/>
    <n v="32660000"/>
    <n v="3543622.24"/>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1 - REMUNERACIONES"/>
    <s v="N"/>
    <s v="00 - N/A"/>
    <s v="30 - FONDOS PROPIOS"/>
    <s v="(blank)"/>
    <s v="99 - MULTIPROVINCIAL"/>
    <n v="33192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2 - SOBRESUELDOS"/>
    <s v="N"/>
    <s v="00 - N/A"/>
    <s v="30 - FONDOS PROPIOS"/>
    <s v="(blank)"/>
    <s v="99 - MULTIPROVINCIAL"/>
    <n v="46119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3 - DIETAS Y GASTOS DE REPRESENTACIÓN"/>
    <s v="N"/>
    <s v="00 - N/A"/>
    <s v="30 - FONDOS PROPIOS"/>
    <s v="(blank)"/>
    <s v="99 - MULTIPROVINCIAL"/>
    <n v="212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4 - GRATIFICACIONES Y BONIFICACIONES"/>
    <s v="N"/>
    <s v="00 - N/A"/>
    <s v="30 - FONDOS PROPIOS"/>
    <s v="(blank)"/>
    <s v="99 - MULTIPROVINCIAL"/>
    <n v="141249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37836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1 - SERVICIOS BÁSICOS"/>
    <s v="N"/>
    <s v="00 - N/A"/>
    <s v="30 - FONDOS PROPIOS"/>
    <s v="(blank)"/>
    <s v="99 - MULTIPROVINCIAL"/>
    <n v="94182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58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3 - VIÁTICOS"/>
    <s v="N"/>
    <s v="00 - N/A"/>
    <s v="30 - FONDOS PROPIOS"/>
    <s v="(blank)"/>
    <s v="99 - MULTIPROVINCIAL"/>
    <n v="36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4 - TRANSPORTE Y ALMACENAJE"/>
    <s v="N"/>
    <s v="00 - N/A"/>
    <s v="30 - FONDOS PROPIOS"/>
    <s v="(blank)"/>
    <s v="99 - MULTIPROVINCIAL"/>
    <n v="152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5 - ALQUILERES Y RENTAS"/>
    <s v="N"/>
    <s v="00 - N/A"/>
    <s v="30 - FONDOS PROPIOS"/>
    <s v="(blank)"/>
    <s v="99 - MULTIPROVINCIAL"/>
    <n v="1154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6 - SEGUROS"/>
    <s v="N"/>
    <s v="00 - N/A"/>
    <s v="30 - FONDOS PROPIOS"/>
    <s v="(blank)"/>
    <s v="99 - MULTIPROVINCIAL"/>
    <n v="144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89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1318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9 - OTRAS CONTRATACIONES DE SERVICIOS"/>
    <s v="N"/>
    <s v="00 - N/A"/>
    <s v="30 - FONDOS PROPIOS"/>
    <s v="(blank)"/>
    <s v="99 - MULTIPROVINCIAL"/>
    <n v="18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1 - ALIMENTOS Y PRODUCTOS AGROFORESTALES"/>
    <s v="N"/>
    <s v="00 - N/A"/>
    <s v="30 - FONDOS PROPIOS"/>
    <s v="(blank)"/>
    <s v="99 - MULTIPROVINCIAL"/>
    <n v="816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2 - TEXTILES Y VESTUARIOS"/>
    <s v="N"/>
    <s v="00 - N/A"/>
    <s v="30 - FONDOS PROPIOS"/>
    <s v="(blank)"/>
    <s v="99 - MULTIPROVINCIAL"/>
    <n v="3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3 - PAPEL, CARTÓN E IMPRESOS"/>
    <s v="N"/>
    <s v="00 - N/A"/>
    <s v="30 - FONDOS PROPIOS"/>
    <s v="(blank)"/>
    <s v="99 - MULTIPROVINCIAL"/>
    <n v="1032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4 - PRODUCTOS FARMACÉUTICOS"/>
    <s v="N"/>
    <s v="00 - N/A"/>
    <s v="30 - FONDOS PROPIOS"/>
    <s v="(blank)"/>
    <s v="99 - MULTIPROVINCIAL"/>
    <n v="3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5 - CUERO, CAUCHO Y PLÁSTICO"/>
    <s v="N"/>
    <s v="00 - N/A"/>
    <s v="30 - FONDOS PROPIOS"/>
    <s v="(blank)"/>
    <s v="99 - MULTIPROVINCIAL"/>
    <n v="6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78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9 - PRODUCTOS Y ÚTILES VARIOS"/>
    <s v="N"/>
    <s v="00 - N/A"/>
    <s v="30 - FONDOS PROPIOS"/>
    <s v="(blank)"/>
    <s v="99 - MULTIPROVINCIAL"/>
    <n v="1518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1 - REMUNERACIONES"/>
    <s v="N"/>
    <s v="00 - N/A"/>
    <s v="30 - FONDOS PROPIOS"/>
    <s v="(blank)"/>
    <s v="99 - MULTIPROVINCIAL"/>
    <n v="5498356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2 - SOBRESUELDOS"/>
    <s v="N"/>
    <s v="00 - N/A"/>
    <s v="30 - FONDOS PROPIOS"/>
    <s v="(blank)"/>
    <s v="99 - MULTIPROVINCIAL"/>
    <n v="1361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3 - DIETAS Y GASTOS DE REPRESENTACIÓN"/>
    <s v="N"/>
    <s v="00 - N/A"/>
    <s v="30 - FONDOS PROPIOS"/>
    <s v="(blank)"/>
    <s v="99 - MULTIPROVINCIAL"/>
    <n v="35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4 - GRATIFICACIONES Y BONIFICACIONES"/>
    <s v="N"/>
    <s v="00 - N/A"/>
    <s v="30 - FONDOS PROPIOS"/>
    <s v="(blank)"/>
    <s v="99 - MULTIPROVINCIAL"/>
    <n v="1380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600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1 - SERVICIOS BÁSICOS"/>
    <s v="N"/>
    <s v="00 - N/A"/>
    <s v="30 - FONDOS PROPIOS"/>
    <s v="(blank)"/>
    <s v="99 - MULTIPROVINCIAL"/>
    <n v="28621744"/>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2 - PUBLICIDAD, IMPRESIÓN Y ENCUADERNACIÓN"/>
    <s v="N"/>
    <s v="00 - N/A"/>
    <s v="30 - FONDOS PROPIOS"/>
    <s v="(blank)"/>
    <s v="99 - MULTIPROVINCIAL"/>
    <n v="336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3 - VIÁTICOS"/>
    <s v="N"/>
    <s v="00 - N/A"/>
    <s v="30 - FONDOS PROPIOS"/>
    <s v="(blank)"/>
    <s v="99 - MULTIPROVINCIAL"/>
    <n v="80846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4 - TRANSPORTE Y ALMACENAJE"/>
    <s v="N"/>
    <s v="00 - N/A"/>
    <s v="30 - FONDOS PROPIOS"/>
    <s v="(blank)"/>
    <s v="99 - MULTIPROVINCIAL"/>
    <n v="1208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5 - ALQUILERES Y RENTAS"/>
    <s v="N"/>
    <s v="00 - N/A"/>
    <s v="30 - FONDOS PROPIOS"/>
    <s v="(blank)"/>
    <s v="99 - MULTIPROVINCIAL"/>
    <n v="390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6 - SEGUROS"/>
    <s v="N"/>
    <s v="00 - N/A"/>
    <s v="30 - FONDOS PROPIOS"/>
    <s v="(blank)"/>
    <s v="99 - MULTIPROVINCIAL"/>
    <n v="24516265"/>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16729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6084806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9 - OTRAS CONTRATACIONES DE SERVICIOS"/>
    <s v="N"/>
    <s v="00 - N/A"/>
    <s v="30 - FONDOS PROPIOS"/>
    <s v="(blank)"/>
    <s v="99 - MULTIPROVINCIAL"/>
    <n v="182805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1 - ALIMENTOS Y PRODUCTOS AGROFORESTALES"/>
    <s v="N"/>
    <s v="00 - N/A"/>
    <s v="30 - FONDOS PROPIOS"/>
    <s v="(blank)"/>
    <s v="99 - MULTIPROVINCIAL"/>
    <n v="5396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2 - TEXTILES Y VESTUARIOS"/>
    <s v="N"/>
    <s v="00 - N/A"/>
    <s v="30 - FONDOS PROPIOS"/>
    <s v="(blank)"/>
    <s v="99 - MULTIPROVINCIAL"/>
    <n v="51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3 - PAPEL, CARTÓN E IMPRESOS"/>
    <s v="N"/>
    <s v="00 - N/A"/>
    <s v="30 - FONDOS PROPIOS"/>
    <s v="(blank)"/>
    <s v="99 - MULTIPROVINCIAL"/>
    <n v="381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4 - PRODUCTOS FARMACÉUTICOS"/>
    <s v="N"/>
    <s v="00 - N/A"/>
    <s v="30 - FONDOS PROPIOS"/>
    <s v="(blank)"/>
    <s v="99 - MULTIPROVINCIAL"/>
    <n v="5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5 - CUERO, CAUCHO Y PLÁSTICO"/>
    <s v="N"/>
    <s v="00 - N/A"/>
    <s v="30 - FONDOS PROPIOS"/>
    <s v="(blank)"/>
    <s v="99 - MULTIPROVINCIAL"/>
    <n v="145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2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1032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9 - PRODUCTOS Y ÚTILES VARIOS"/>
    <s v="N"/>
    <s v="00 - N/A"/>
    <s v="30 - FONDOS PROPIOS"/>
    <s v="(blank)"/>
    <s v="99 - MULTIPROVINCIAL"/>
    <n v="1213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1 - REMUNERACIONES"/>
    <s v="N"/>
    <s v="00 - N/A"/>
    <s v="10 - FONDO GENERAL"/>
    <s v="(blank)"/>
    <s v="99 - MULTIPROVINCIAL"/>
    <n v="192497500"/>
    <n v="85788035.25999999"/>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2 - SOBRESUELDOS"/>
    <s v="N"/>
    <s v="00 - N/A"/>
    <s v="10 - FONDO GENERAL"/>
    <s v="(blank)"/>
    <s v="99 - MULTIPROVINCIAL"/>
    <n v="40525000"/>
    <n v="17762913.629999999"/>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3 - DIETAS Y GASTOS DE REPRESENTACIÓN"/>
    <s v="N"/>
    <s v="00 - N/A"/>
    <s v="10 - FONDO GENERAL"/>
    <s v="(blank)"/>
    <s v="99 - MULTIPROVINCIAL"/>
    <n v="12000000"/>
    <n v="3834745.1999999997"/>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4 - GRATIFICACIONES Y BONIFICACIONES"/>
    <s v="N"/>
    <s v="00 - N/A"/>
    <s v="10 - FONDO GENERAL"/>
    <s v="(blank)"/>
    <s v="99 - MULTIPROVINCIAL"/>
    <n v="1680000"/>
    <n v="150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5 - CONTRIBUCIONES A LA SEGURIDAD SOCIAL"/>
    <s v="N"/>
    <s v="00 - N/A"/>
    <s v="10 - FONDO GENERAL"/>
    <s v="(blank)"/>
    <s v="99 - MULTIPROVINCIAL"/>
    <n v="27283480"/>
    <n v="12690922.92000000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1 - SERVICIOS BÁSICOS"/>
    <s v="N"/>
    <s v="00 - N/A"/>
    <s v="10 - FONDO GENERAL"/>
    <s v="(blank)"/>
    <s v="99 - MULTIPROVINCIAL"/>
    <n v="8925000"/>
    <n v="7133267.5200000014"/>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2 - PUBLICIDAD, IMPRESIÓN Y ENCUADERNACIÓN"/>
    <s v="N"/>
    <s v="00 - N/A"/>
    <s v="10 - FONDO GENERAL"/>
    <s v="(blank)"/>
    <s v="99 - MULTIPROVINCIAL"/>
    <n v="0"/>
    <n v="177767"/>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00000"/>
    <n v="2250902.34"/>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3 - VIÁTICOS"/>
    <s v="N"/>
    <s v="00 - N/A"/>
    <s v="10 - FONDO GENERAL"/>
    <s v="(blank)"/>
    <s v="99 - MULTIPROVINCIAL"/>
    <n v="350000"/>
    <n v="132608.75"/>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4 - TRANSPORTE Y ALMACENAJE"/>
    <s v="N"/>
    <s v="00 - N/A"/>
    <s v="10 - FONDO GENERAL"/>
    <s v="(blank)"/>
    <s v="99 - MULTIPROVINCIAL"/>
    <n v="1050000"/>
    <n v="317333.28000000003"/>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5 - ALQUILERES Y RENTAS"/>
    <s v="N"/>
    <s v="00 - N/A"/>
    <s v="10 - FONDO GENERAL"/>
    <s v="(blank)"/>
    <s v="99 - MULTIPROVINCIAL"/>
    <n v="8300000"/>
    <n v="8796265.869999999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5 - ALQUILERES Y RENTAS"/>
    <s v="N"/>
    <s v="00 - N/A"/>
    <s v="30 - FONDOS PROPIOS"/>
    <s v="(blank)"/>
    <s v="99 - MULTIPROVINCIAL"/>
    <n v="0"/>
    <n v="121301.99"/>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10 - FONDO GENERAL"/>
    <s v="(blank)"/>
    <s v="99 - MULTIPROVINCIAL"/>
    <n v="4500000"/>
    <n v="3759503.46"/>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30 - FONDOS PROPIOS"/>
    <s v="(blank)"/>
    <s v="99 - MULTIPROVINCIAL"/>
    <n v="2000000"/>
    <n v="1227345.9000000001"/>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1850000"/>
    <n v="1231549.75"/>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0"/>
    <n v="177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21595000"/>
    <n v="13759670.539999999"/>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38000"/>
    <n v="16968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9 - OTRAS CONTRATACIONES DE SERVICIOS"/>
    <s v="N"/>
    <s v="00 - N/A"/>
    <s v="10 - FONDO GENERAL"/>
    <s v="(blank)"/>
    <s v="99 - MULTIPROVINCIAL"/>
    <n v="0"/>
    <n v="573909.5"/>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9 - OTRAS CONTRATACIONES DE SERVICIOS"/>
    <s v="N"/>
    <s v="00 - N/A"/>
    <s v="30 - FONDOS PROPIOS"/>
    <s v="(blank)"/>
    <s v="99 - MULTIPROVINCIAL"/>
    <n v="5400000"/>
    <n v="3151972.71"/>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1 - ALIMENTOS Y PRODUCTOS AGROFORESTALES"/>
    <s v="N"/>
    <s v="00 - N/A"/>
    <s v="10 - FONDO GENERAL"/>
    <s v="(blank)"/>
    <s v="99 - MULTIPROVINCIAL"/>
    <n v="210000"/>
    <n v="517740.21"/>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2 - TEXTILES Y VESTUARIOS"/>
    <s v="N"/>
    <s v="00 - N/A"/>
    <s v="10 - FONDO GENERAL"/>
    <s v="(blank)"/>
    <s v="99 - MULTIPROVINCIAL"/>
    <n v="0"/>
    <n v="1652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3 - PAPEL, CARTÓN E IMPRESOS"/>
    <s v="N"/>
    <s v="00 - N/A"/>
    <s v="10 - FONDO GENERAL"/>
    <s v="(blank)"/>
    <s v="99 - MULTIPROVINCIAL"/>
    <n v="600000"/>
    <n v="429188.74"/>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4 - PRODUCTOS FARMACÉUTICOS"/>
    <s v="N"/>
    <s v="00 - N/A"/>
    <s v="10 - FONDO GENERAL"/>
    <s v="(blank)"/>
    <s v="99 - MULTIPROVINCIAL"/>
    <n v="30000"/>
    <n v="2639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5 - CUERO, CAUCHO Y PLÁSTICO"/>
    <s v="N"/>
    <s v="00 - N/A"/>
    <s v="10 - FONDO GENERAL"/>
    <s v="(blank)"/>
    <s v="99 - MULTIPROVINCIAL"/>
    <n v="50000"/>
    <n v="70328"/>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6 - PRODUCTOS DE MINERALES, METÁLICOS Y NO METÁLICOS"/>
    <s v="N"/>
    <s v="00 - N/A"/>
    <s v="10 - FONDO GENERAL"/>
    <s v="(blank)"/>
    <s v="99 - MULTIPROVINCIAL"/>
    <n v="100000"/>
    <n v="17441.58000000000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5350000"/>
    <n v="653009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9 - PRODUCTOS Y ÚTILES VARIOS"/>
    <s v="N"/>
    <s v="00 - N/A"/>
    <s v="10 - FONDO GENERAL"/>
    <s v="(blank)"/>
    <s v="99 - MULTIPROVINCIAL"/>
    <n v="654020"/>
    <n v="567536.43999999994"/>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9 - PRODUCTOS Y ÚTILES VARIOS"/>
    <s v="N"/>
    <s v="00 - N/A"/>
    <s v="30 - FONDOS PROPIOS"/>
    <s v="(blank)"/>
    <s v="99 - MULTIPROVINCIAL"/>
    <n v="0"/>
    <n v="309211.44"/>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1 - REMUNERACIONES"/>
    <s v="N"/>
    <s v="00 - N/A"/>
    <s v="10 - FONDO GENERAL"/>
    <s v="(blank)"/>
    <s v="99 - MULTIPROVINCIAL"/>
    <n v="15029499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1 - REMUNERACIONES"/>
    <s v="N"/>
    <s v="00 - N/A"/>
    <s v="30 - FONDOS PROPIOS"/>
    <s v="(blank)"/>
    <s v="99 - MULTIPROVINCIAL"/>
    <n v="131263456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2 - SOBRESUELDOS"/>
    <s v="N"/>
    <s v="00 - N/A"/>
    <s v="10 - FONDO GENERAL"/>
    <s v="(blank)"/>
    <s v="99 - MULTIPROVINCIAL"/>
    <n v="6591962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2 - SOBRESUELDOS"/>
    <s v="N"/>
    <s v="00 - N/A"/>
    <s v="30 - FONDOS PROPIOS"/>
    <s v="(blank)"/>
    <s v="99 - MULTIPROVINCIAL"/>
    <n v="5844144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3 - DIETAS Y GASTOS DE REPRESENTACIÓN"/>
    <s v="N"/>
    <s v="00 - N/A"/>
    <s v="30 - FONDOS PROPIOS"/>
    <s v="(blank)"/>
    <s v="99 - MULTIPROVINCIAL"/>
    <n v="3000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10 - FONDO GENERAL"/>
    <s v="(blank)"/>
    <s v="99 - MULTIPROVINCIAL"/>
    <n v="44546534"/>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30 - FONDOS PROPIOS"/>
    <s v="(blank)"/>
    <s v="99 - MULTIPROVINCIAL"/>
    <n v="24781976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10 - FONDO GENERAL"/>
    <s v="(blank)"/>
    <s v="99 - MULTIPROVINCIAL"/>
    <n v="1903189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16664545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1 - SERVICIOS BÁSICOS"/>
    <s v="N"/>
    <s v="00 - N/A"/>
    <s v="10 - FONDO GENERAL"/>
    <s v="(blank)"/>
    <s v="99 - MULTIPROVINCIAL"/>
    <n v="25672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1 - SERVICIOS BÁSICOS"/>
    <s v="N"/>
    <s v="00 - N/A"/>
    <s v="30 - FONDOS PROPIOS"/>
    <s v="(blank)"/>
    <s v="99 - MULTIPROVINCIAL"/>
    <n v="18328793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10 - FONDO GENERAL"/>
    <s v="(blank)"/>
    <s v="99 - MULTIPROVINCIAL"/>
    <n v="2049830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9256162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3 - VIÁTICOS"/>
    <s v="N"/>
    <s v="00 - N/A"/>
    <s v="10 - FONDO GENERAL"/>
    <s v="(blank)"/>
    <s v="99 - MULTIPROVINCIAL"/>
    <n v="121174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3 - VIÁTICOS"/>
    <s v="N"/>
    <s v="00 - N/A"/>
    <s v="30 - FONDOS PROPIOS"/>
    <s v="(blank)"/>
    <s v="99 - MULTIPROVINCIAL"/>
    <n v="463402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4 - TRANSPORTE Y ALMACENAJE"/>
    <s v="N"/>
    <s v="00 - N/A"/>
    <s v="10 - FONDO GENERAL"/>
    <s v="(blank)"/>
    <s v="99 - MULTIPROVINCIAL"/>
    <n v="40048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4 - TRANSPORTE Y ALMACENAJE"/>
    <s v="N"/>
    <s v="00 - N/A"/>
    <s v="30 - FONDOS PROPIOS"/>
    <s v="(blank)"/>
    <s v="99 - MULTIPROVINCIAL"/>
    <n v="4475784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5 - ALQUILERES Y RENTAS"/>
    <s v="N"/>
    <s v="00 - N/A"/>
    <s v="30 - FONDOS PROPIOS"/>
    <s v="(blank)"/>
    <s v="99 - MULTIPROVINCIAL"/>
    <n v="96275995"/>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6 - SEGUROS"/>
    <s v="N"/>
    <s v="00 - N/A"/>
    <s v="30 - FONDOS PROPIOS"/>
    <s v="(blank)"/>
    <s v="99 - MULTIPROVINCIAL"/>
    <n v="2230054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48289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14766199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9069767025"/>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368975204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60 - CREDITO EXTERNO"/>
    <s v="(blank)"/>
    <s v="99 - MULTIPROVINCIAL"/>
    <n v="10000000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10 - FONDO GENERAL"/>
    <s v="(blank)"/>
    <s v="99 - MULTIPROVINCIAL"/>
    <n v="6782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30 - FONDOS PROPIOS"/>
    <s v="(blank)"/>
    <s v="99 - MULTIPROVINCIAL"/>
    <n v="681413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10 - FONDO GENERAL"/>
    <s v="(blank)"/>
    <s v="99 - MULTIPROVINCIAL"/>
    <n v="24681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30 - FONDOS PROPIOS"/>
    <s v="(blank)"/>
    <s v="99 - MULTIPROVINCIAL"/>
    <n v="3354034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2 - TEXTILES Y VESTUARIOS"/>
    <s v="N"/>
    <s v="00 - N/A"/>
    <s v="10 - FONDO GENERAL"/>
    <s v="(blank)"/>
    <s v="99 - MULTIPROVINCIAL"/>
    <n v="98815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2 - TEXTILES Y VESTUARIOS"/>
    <s v="N"/>
    <s v="00 - N/A"/>
    <s v="30 - FONDOS PROPIOS"/>
    <s v="(blank)"/>
    <s v="99 - MULTIPROVINCIAL"/>
    <n v="791726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3 - PAPEL, CARTÓN E IMPRESOS"/>
    <s v="N"/>
    <s v="00 - N/A"/>
    <s v="10 - FONDO GENERAL"/>
    <s v="(blank)"/>
    <s v="99 - MULTIPROVINCIAL"/>
    <n v="9776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3 - PAPEL, CARTÓN E IMPRESOS"/>
    <s v="N"/>
    <s v="00 - N/A"/>
    <s v="30 - FONDOS PROPIOS"/>
    <s v="(blank)"/>
    <s v="99 - MULTIPROVINCIAL"/>
    <n v="24407414"/>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4 - PRODUCTOS FARMACÉUTICOS"/>
    <s v="N"/>
    <s v="00 - N/A"/>
    <s v="30 - FONDOS PROPIOS"/>
    <s v="(blank)"/>
    <s v="99 - MULTIPROVINCIAL"/>
    <n v="832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5 - CUERO, CAUCHO Y PLÁSTICO"/>
    <s v="N"/>
    <s v="00 - N/A"/>
    <s v="10 - FONDO GENERAL"/>
    <s v="(blank)"/>
    <s v="99 - MULTIPROVINCIAL"/>
    <n v="484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5 - CUERO, CAUCHO Y PLÁSTICO"/>
    <s v="N"/>
    <s v="00 - N/A"/>
    <s v="30 - FONDOS PROPIOS"/>
    <s v="(blank)"/>
    <s v="99 - MULTIPROVINCIAL"/>
    <n v="359581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65354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02647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3674455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9 - PRODUCTOS Y ÚTILES VARIOS"/>
    <s v="N"/>
    <s v="00 - N/A"/>
    <s v="10 - FONDO GENERAL"/>
    <s v="(blank)"/>
    <s v="99 - MULTIPROVINCIAL"/>
    <n v="20034226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9 - PRODUCTOS Y ÚTILES VARIOS"/>
    <s v="N"/>
    <s v="00 - N/A"/>
    <s v="30 - FONDOS PROPIOS"/>
    <s v="(blank)"/>
    <s v="99 - MULTIPROVINCIAL"/>
    <n v="52378881"/>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1 - REMUNERACIONES"/>
    <s v="N"/>
    <s v="00 - N/A"/>
    <s v="30 - FONDOS PROPIOS"/>
    <s v="(blank)"/>
    <s v="99 - MULTIPROVINCIAL"/>
    <n v="214241668"/>
    <n v="91390470.840000004"/>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2 - SOBRESUELDOS"/>
    <s v="N"/>
    <s v="00 - N/A"/>
    <s v="30 - FONDOS PROPIOS"/>
    <s v="(blank)"/>
    <s v="99 - MULTIPROVINCIAL"/>
    <n v="33787809"/>
    <n v="12890907.569999998"/>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4 - GRATIFICACIONES Y BONIFICACIONES"/>
    <s v="N"/>
    <s v="00 - N/A"/>
    <s v="30 - FONDOS PROPIOS"/>
    <s v="(blank)"/>
    <s v="99 - MULTIPROVINCIAL"/>
    <n v="13938393"/>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27235668"/>
    <n v="12329942.26"/>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1 - SERVICIOS BÁSICOS"/>
    <s v="N"/>
    <s v="00 - N/A"/>
    <s v="30 - FONDOS PROPIOS"/>
    <s v="(blank)"/>
    <s v="99 - MULTIPROVINCIAL"/>
    <n v="24700000"/>
    <n v="9293002.16000000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10 - FONDO GENERAL"/>
    <s v="(blank)"/>
    <s v="99 - MULTIPROVINCIAL"/>
    <n v="6500000"/>
    <n v="1171667.0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47700000"/>
    <n v="21874951.57"/>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10 - FONDO GENERAL"/>
    <s v="(blank)"/>
    <s v="99 - MULTIPROVINCIAL"/>
    <n v="17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30 - FONDOS PROPIOS"/>
    <s v="(blank)"/>
    <s v="99 - MULTIPROVINCIAL"/>
    <n v="1000000"/>
    <n v="1336241.900000000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10 - FONDO GENERAL"/>
    <s v="(blank)"/>
    <s v="99 - MULTIPROVINCIAL"/>
    <n v="850000"/>
    <n v="252985.18"/>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30 - FONDOS PROPIOS"/>
    <s v="(blank)"/>
    <s v="99 - MULTIPROVINCIAL"/>
    <n v="760000"/>
    <n v="252288.36"/>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10 - FONDO GENERAL"/>
    <s v="(blank)"/>
    <s v="99 - MULTIPROVINCIAL"/>
    <n v="11085927"/>
    <n v="3048634.320000000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30 - FONDOS PROPIOS"/>
    <s v="(blank)"/>
    <s v="99 - MULTIPROVINCIAL"/>
    <n v="19875195"/>
    <n v="3868553.6500000004"/>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6 - SEGUROS"/>
    <s v="N"/>
    <s v="00 - N/A"/>
    <s v="30 - FONDOS PROPIOS"/>
    <s v="(blank)"/>
    <s v="99 - MULTIPROVINCIAL"/>
    <n v="5050000"/>
    <n v="1996125.000000000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0"/>
    <n v="83748.14"/>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5500000"/>
    <n v="564155.9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8000000"/>
    <n v="526953.5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10170000"/>
    <n v="1622553.89"/>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10 - FONDO GENERAL"/>
    <s v="(blank)"/>
    <s v="99 - MULTIPROVINCIAL"/>
    <n v="5000000"/>
    <n v="1478155.4"/>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30 - FONDOS PROPIOS"/>
    <s v="(blank)"/>
    <s v="99 - MULTIPROVINCIAL"/>
    <n v="3000000"/>
    <n v="115923.2600000000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10 - FONDO GENERAL"/>
    <s v="(blank)"/>
    <s v="99 - MULTIPROVINCIAL"/>
    <n v="886950"/>
    <n v="943914"/>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30 - FONDOS PROPIOS"/>
    <s v="(blank)"/>
    <s v="99 - MULTIPROVINCIAL"/>
    <n v="450000"/>
    <n v="55391.89"/>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2 - TEXTILES Y VESTUARIOS"/>
    <s v="N"/>
    <s v="00 - N/A"/>
    <s v="10 - FONDO GENERAL"/>
    <s v="(blank)"/>
    <s v="99 - MULTIPROVINCIAL"/>
    <n v="0"/>
    <n v="470454.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2 - TEXTILES Y VESTUARIOS"/>
    <s v="N"/>
    <s v="00 - N/A"/>
    <s v="30 - FONDOS PROPIOS"/>
    <s v="(blank)"/>
    <s v="99 - MULTIPROVINCIAL"/>
    <n v="136267"/>
    <n v="1036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10 - FONDO GENERAL"/>
    <s v="(blank)"/>
    <s v="99 - MULTIPROVINCIAL"/>
    <n v="1850000"/>
    <n v="292896.55"/>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30 - FONDOS PROPIOS"/>
    <s v="(blank)"/>
    <s v="99 - MULTIPROVINCIAL"/>
    <n v="540000"/>
    <n v="755551.4099999999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4 - PRODUCTOS FARMACÉUTICOS"/>
    <s v="N"/>
    <s v="00 - N/A"/>
    <s v="10 - FONDO GENERAL"/>
    <s v="(blank)"/>
    <s v="99 - MULTIPROVINCIAL"/>
    <n v="50000"/>
    <n v="21825.279999999999"/>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4 - PRODUCTOS FARMACÉUTICOS"/>
    <s v="N"/>
    <s v="00 - N/A"/>
    <s v="30 - FONDOS PROPIOS"/>
    <s v="(blank)"/>
    <s v="99 - MULTIPROVINCIAL"/>
    <n v="0"/>
    <n v="26094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10 - FONDO GENERAL"/>
    <s v="(blank)"/>
    <s v="99 - MULTIPROVINCIAL"/>
    <n v="5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30 - FONDOS PROPIOS"/>
    <s v="(blank)"/>
    <s v="99 - MULTIPROVINCIAL"/>
    <n v="300000"/>
    <n v="85691.95"/>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10 - FONDO GENERAL"/>
    <s v="(blank)"/>
    <s v="99 - MULTIPROVINCIAL"/>
    <n v="45000"/>
    <n v="1168.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21000"/>
    <n v="7608"/>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5665000"/>
    <n v="200833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10 - FONDO GENERAL"/>
    <s v="(blank)"/>
    <s v="99 - MULTIPROVINCIAL"/>
    <n v="4050000"/>
    <n v="827965.96"/>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30 - FONDOS PROPIOS"/>
    <s v="(blank)"/>
    <s v="99 - MULTIPROVINCIAL"/>
    <n v="4600000"/>
    <n v="569324.29"/>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1 - REMUNERACIONES"/>
    <s v="N"/>
    <s v="00 - N/A"/>
    <s v="30 - FONDOS PROPIOS"/>
    <s v="(blank)"/>
    <s v="99 - MULTIPROVINCIAL"/>
    <n v="10725000"/>
    <n v="412500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2 - SOBRESUELDOS"/>
    <s v="N"/>
    <s v="00 - N/A"/>
    <s v="30 - FONDOS PROPIOS"/>
    <s v="(blank)"/>
    <s v="99 - MULTIPROVINCIAL"/>
    <n v="1650000"/>
    <n v="82500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4 - GRATIFICACIONES Y BONIFICACIONES"/>
    <s v="N"/>
    <s v="00 - N/A"/>
    <s v="30 - FONDOS PROPIOS"/>
    <s v="(blank)"/>
    <s v="99 - MULTIPROVINCIAL"/>
    <n v="825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5 - CONTRIBUCIONES A LA SEGURIDAD SOCIAL"/>
    <s v="N"/>
    <s v="00 - N/A"/>
    <s v="30 - FONDOS PROPIOS"/>
    <s v="(blank)"/>
    <s v="99 - MULTIPROVINCIAL"/>
    <n v="1503792"/>
    <n v="62658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1 - REMUNERACIONES"/>
    <s v="N"/>
    <s v="00 - N/A"/>
    <s v="30 - FONDOS PROPIOS"/>
    <s v="(blank)"/>
    <s v="99 - MULTIPROVINCIAL"/>
    <n v="76271000"/>
    <n v="293350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2 - SOBRESUELDOS"/>
    <s v="N"/>
    <s v="00 - N/A"/>
    <s v="30 - FONDOS PROPIOS"/>
    <s v="(blank)"/>
    <s v="99 - MULTIPROVINCIAL"/>
    <n v="11734000"/>
    <n v="58670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4 - GRATIFICACIONES Y BONIFICACIONES"/>
    <s v="N"/>
    <s v="00 - N/A"/>
    <s v="30 - FONDOS PROPIOS"/>
    <s v="(blank)"/>
    <s v="99 - MULTIPROVINCIAL"/>
    <n v="5867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5 - CONTRIBUCIONES A LA SEGURIDAD SOCIAL"/>
    <s v="N"/>
    <s v="00 - N/A"/>
    <s v="30 - FONDOS PROPIOS"/>
    <s v="(blank)"/>
    <s v="99 - MULTIPROVINCIAL"/>
    <n v="10694244"/>
    <n v="4455935"/>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1 - REMUNERACIONES"/>
    <s v="N"/>
    <s v="00 - N/A"/>
    <s v="30 - FONDOS PROPIOS"/>
    <s v="(blank)"/>
    <s v="99 - MULTIPROVINCIAL"/>
    <n v="677525915"/>
    <n v="181853544.34"/>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2 - SOBRESUELDOS"/>
    <s v="N"/>
    <s v="00 - N/A"/>
    <s v="30 - FONDOS PROPIOS"/>
    <s v="(blank)"/>
    <s v="99 - MULTIPROVINCIAL"/>
    <n v="122169471"/>
    <n v="38347479.209999993"/>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3 - DIETAS Y GASTOS DE REPRESENTACIÓN"/>
    <s v="N"/>
    <s v="00 - N/A"/>
    <s v="30 - FONDOS PROPIOS"/>
    <s v="(blank)"/>
    <s v="99 - MULTIPROVINCIAL"/>
    <n v="7710000"/>
    <n v="1071453.02"/>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4 - GRATIFICACIONES Y BONIFICACIONES"/>
    <s v="N"/>
    <s v="00 - N/A"/>
    <s v="30 - FONDOS PROPIOS"/>
    <s v="(blank)"/>
    <s v="99 - MULTIPROVINCIAL"/>
    <n v="52182965"/>
    <n v="18545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89818697"/>
    <n v="27269477.489999998"/>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1 - SERVICIOS BÁSICOS"/>
    <s v="N"/>
    <s v="00 - N/A"/>
    <s v="30 - FONDOS PROPIOS"/>
    <s v="(blank)"/>
    <s v="99 - MULTIPROVINCIAL"/>
    <n v="79227931"/>
    <n v="31363972.249999996"/>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23053307"/>
    <n v="26742827.87999999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3 - VIÁTICOS"/>
    <s v="N"/>
    <s v="00 - N/A"/>
    <s v="30 - FONDOS PROPIOS"/>
    <s v="(blank)"/>
    <s v="99 - MULTIPROVINCIAL"/>
    <n v="9758327"/>
    <n v="812150.65"/>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4 - TRANSPORTE Y ALMACENAJE"/>
    <s v="N"/>
    <s v="00 - N/A"/>
    <s v="30 - FONDOS PROPIOS"/>
    <s v="(blank)"/>
    <s v="99 - MULTIPROVINCIAL"/>
    <n v="22010400"/>
    <n v="14348316.61999999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5 - ALQUILERES Y RENTAS"/>
    <s v="N"/>
    <s v="00 - N/A"/>
    <s v="30 - FONDOS PROPIOS"/>
    <s v="(blank)"/>
    <s v="99 - MULTIPROVINCIAL"/>
    <n v="45925500"/>
    <n v="9556108.4299999997"/>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6 - SEGUROS"/>
    <s v="N"/>
    <s v="00 - N/A"/>
    <s v="30 - FONDOS PROPIOS"/>
    <s v="(blank)"/>
    <s v="99 - MULTIPROVINCIAL"/>
    <n v="17000000"/>
    <n v="3418952.3200000003"/>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36717627"/>
    <n v="2536897.13"/>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187629000"/>
    <n v="43337815.39999999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9 - OTRAS CONTRATACIONES DE SERVICIOS"/>
    <s v="N"/>
    <s v="00 - N/A"/>
    <s v="30 - FONDOS PROPIOS"/>
    <s v="(blank)"/>
    <s v="99 - MULTIPROVINCIAL"/>
    <n v="20800000"/>
    <n v="3800509.7899999996"/>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1 - ALIMENTOS Y PRODUCTOS AGROFORESTALES"/>
    <s v="N"/>
    <s v="00 - N/A"/>
    <s v="30 - FONDOS PROPIOS"/>
    <s v="(blank)"/>
    <s v="99 - MULTIPROVINCIAL"/>
    <n v="8400000"/>
    <n v="425500.9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2 - TEXTILES Y VESTUARIOS"/>
    <s v="N"/>
    <s v="00 - N/A"/>
    <s v="30 - FONDOS PROPIOS"/>
    <s v="(blank)"/>
    <s v="99 - MULTIPROVINCIAL"/>
    <n v="8550000"/>
    <n v="55814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3 - PAPEL, CARTÓN E IMPRESOS"/>
    <s v="N"/>
    <s v="00 - N/A"/>
    <s v="30 - FONDOS PROPIOS"/>
    <s v="(blank)"/>
    <s v="99 - MULTIPROVINCIAL"/>
    <n v="19211591"/>
    <n v="1053830.850000000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4 - PRODUCTOS FARMACÉUTICOS"/>
    <s v="N"/>
    <s v="00 - N/A"/>
    <s v="30 - FONDOS PROPIOS"/>
    <s v="(blank)"/>
    <s v="99 - MULTIPROVINCIAL"/>
    <n v="2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5 - CUERO, CAUCHO Y PLÁSTICO"/>
    <s v="N"/>
    <s v="00 - N/A"/>
    <s v="30 - FONDOS PROPIOS"/>
    <s v="(blank)"/>
    <s v="99 - MULTIPROVINCIAL"/>
    <n v="2762689"/>
    <n v="24625.420000000002"/>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8778281"/>
    <n v="481415.77"/>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21433098"/>
    <n v="1659770.660000000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9 - PRODUCTOS Y ÚTILES VARIOS"/>
    <s v="N"/>
    <s v="00 - N/A"/>
    <s v="30 - FONDOS PROPIOS"/>
    <s v="(blank)"/>
    <s v="99 - MULTIPROVINCIAL"/>
    <n v="50045311"/>
    <n v="7571782.3999999994"/>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1 - REMUNERACIONES"/>
    <s v="N"/>
    <s v="00 - N/A"/>
    <s v="30 - FONDOS PROPIOS"/>
    <s v="(blank)"/>
    <s v="99 - MULTIPROVINCIAL"/>
    <n v="459844000"/>
    <n v="189947834.66"/>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2 - SOBRESUELDOS"/>
    <s v="N"/>
    <s v="00 - N/A"/>
    <s v="30 - FONDOS PROPIOS"/>
    <s v="(blank)"/>
    <s v="99 - MULTIPROVINCIAL"/>
    <n v="84959166"/>
    <n v="33558434.43"/>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4 - GRATIFICACIONES Y BONIFICACIONES"/>
    <s v="N"/>
    <s v="00 - N/A"/>
    <s v="30 - FONDOS PROPIOS"/>
    <s v="(blank)"/>
    <s v="99 - MULTIPROVINCIAL"/>
    <n v="34436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61570344"/>
    <n v="27853292.140000001"/>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1 - SERVICIOS BÁSICOS"/>
    <s v="N"/>
    <s v="00 - N/A"/>
    <s v="30 - FONDOS PROPIOS"/>
    <s v="(blank)"/>
    <s v="99 - MULTIPROVINCIAL"/>
    <n v="56834849"/>
    <n v="25020509.520000003"/>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337000"/>
    <n v="465943.89"/>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3 - VIÁTICOS"/>
    <s v="N"/>
    <s v="00 - N/A"/>
    <s v="30 - FONDOS PROPIOS"/>
    <s v="(blank)"/>
    <s v="99 - MULTIPROVINCIAL"/>
    <n v="1480000"/>
    <n v="139137.5"/>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4 - TRANSPORTE Y ALMACENAJE"/>
    <s v="N"/>
    <s v="00 - N/A"/>
    <s v="30 - FONDOS PROPIOS"/>
    <s v="(blank)"/>
    <s v="99 - MULTIPROVINCIAL"/>
    <n v="1729000"/>
    <n v="562915.46"/>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5 - ALQUILERES Y RENTAS"/>
    <s v="N"/>
    <s v="00 - N/A"/>
    <s v="10 - FONDO GENERAL"/>
    <s v="(blank)"/>
    <s v="99 - MULTIPROVINCIAL"/>
    <n v="0"/>
    <n v="681222.81"/>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5 - ALQUILERES Y RENTAS"/>
    <s v="N"/>
    <s v="00 - N/A"/>
    <s v="30 - FONDOS PROPIOS"/>
    <s v="(blank)"/>
    <s v="99 - MULTIPROVINCIAL"/>
    <n v="134976342"/>
    <n v="66448345.260000005"/>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6 - SEGUROS"/>
    <s v="N"/>
    <s v="00 - N/A"/>
    <s v="30 - FONDOS PROPIOS"/>
    <s v="(blank)"/>
    <s v="99 - MULTIPROVINCIAL"/>
    <n v="12085258"/>
    <n v="5945433.5099999988"/>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21282906"/>
    <n v="3229045.2800000003"/>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22834639"/>
    <n v="10679611.089999998"/>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9 - OTRAS CONTRATACIONES DE SERVICIOS"/>
    <s v="N"/>
    <s v="00 - N/A"/>
    <s v="30 - FONDOS PROPIOS"/>
    <s v="(blank)"/>
    <s v="99 - MULTIPROVINCIAL"/>
    <n v="20393638"/>
    <n v="7010599.4299999997"/>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1 - ALIMENTOS Y PRODUCTOS AGROFORESTALES"/>
    <s v="N"/>
    <s v="00 - N/A"/>
    <s v="30 - FONDOS PROPIOS"/>
    <s v="(blank)"/>
    <s v="99 - MULTIPROVINCIAL"/>
    <n v="719950"/>
    <n v="576009.24"/>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2 - TEXTILES Y VESTUARIOS"/>
    <s v="N"/>
    <s v="00 - N/A"/>
    <s v="30 - FONDOS PROPIOS"/>
    <s v="(blank)"/>
    <s v="99 - MULTIPROVINCIAL"/>
    <n v="73000"/>
    <n v="49796"/>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3 - PAPEL, CARTÓN E IMPRESOS"/>
    <s v="N"/>
    <s v="00 - N/A"/>
    <s v="30 - FONDOS PROPIOS"/>
    <s v="(blank)"/>
    <s v="99 - MULTIPROVINCIAL"/>
    <n v="1288070"/>
    <n v="258742.46999999997"/>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4 - PRODUCTOS FARMACÉUTICOS"/>
    <s v="N"/>
    <s v="00 - N/A"/>
    <s v="30 - FONDOS PROPIOS"/>
    <s v="(blank)"/>
    <s v="99 - MULTIPROVINCIAL"/>
    <n v="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5 - CUERO, CAUCHO Y PLÁSTICO"/>
    <s v="N"/>
    <s v="00 - N/A"/>
    <s v="30 - FONDOS PROPIOS"/>
    <s v="(blank)"/>
    <s v="99 - MULTIPROVINCIAL"/>
    <n v="132000"/>
    <n v="3275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64600"/>
    <n v="27877.5"/>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4842150"/>
    <n v="1852526.9899999998"/>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9 - PRODUCTOS Y ÚTILES VARIOS"/>
    <s v="N"/>
    <s v="00 - N/A"/>
    <s v="30 - FONDOS PROPIOS"/>
    <s v="(blank)"/>
    <s v="99 - MULTIPROVINCIAL"/>
    <n v="4627866"/>
    <n v="1830465.7900000003"/>
  </r>
  <r>
    <s v="2025"/>
    <x v="2"/>
    <x v="0"/>
    <x v="0"/>
    <x v="4"/>
    <s v="10 - N/A - Instituciones de la seguridad social"/>
    <s v="5202 - INSTITUTO DE AUXILIOS"/>
    <s v="0001 - INSTITUTO DE AUXILIOS"/>
    <s v="4 - SERVICIOS SOCIALES"/>
    <s v="4.5 - Protección social"/>
    <s v="4.5.10 - Asistencia social"/>
    <s v="2.4 - TRANSFERENCIAS CORRIENTES"/>
    <s v="2.4.1 - TRANSFERENCIAS CORRIENTES AL SECTOR PRIVADO"/>
    <s v="N"/>
    <s v="00 - N/A."/>
    <s v="30 - FONDOS PROPIOS"/>
    <s v="(blank)"/>
    <s v="99 - MULTIPROVINCIAL"/>
    <n v="4000000"/>
    <n v="0"/>
  </r>
  <r>
    <s v="2025"/>
    <x v="2"/>
    <x v="0"/>
    <x v="0"/>
    <x v="4"/>
    <s v="10 - N/A - Instituciones de la seguridad social"/>
    <s v="5205 - SUPERINTENDENCIA DE PENSIONES"/>
    <s v="0001 - SUPERINTENDENCIA DE PENSIONE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1200000"/>
    <n v="0"/>
  </r>
  <r>
    <s v="2025"/>
    <x v="2"/>
    <x v="0"/>
    <x v="0"/>
    <x v="4"/>
    <s v="10 - N/A - Instituciones de la seguridad social"/>
    <s v="5205 - SUPERINTENDENCIA DE PENSIONES"/>
    <s v="0001 - SUPERINTENDENCIA DE PENSIONE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2280000"/>
    <n v="0"/>
  </r>
  <r>
    <s v="2025"/>
    <x v="2"/>
    <x v="0"/>
    <x v="0"/>
    <x v="4"/>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4 - TRANSFERENCIAS CORRIENTES"/>
    <s v="2.4.1 - TRANSFERENCIAS CORRIENTES AL SECTOR PRIVADO"/>
    <s v="N"/>
    <s v="00 - N/A"/>
    <s v="30 - FONDOS PROPIOS"/>
    <s v="(blank)"/>
    <s v="00 - NO CLASIFICADO"/>
    <n v="9060000"/>
    <n v="0"/>
  </r>
  <r>
    <s v="2025"/>
    <x v="2"/>
    <x v="0"/>
    <x v="0"/>
    <x v="4"/>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4 - TRANSFERENCIAS CORRIENTES"/>
    <s v="2.4.2 - TRANSFERENCIAS CORRIENTES AL  GOBIERNO GENERAL NACIONAL"/>
    <s v="N"/>
    <s v="00 - N/A"/>
    <s v="30 - FONDOS PROPIOS"/>
    <s v="(blank)"/>
    <s v="00 - NO CLASIFICADO"/>
    <n v="1200000"/>
    <n v="0"/>
  </r>
  <r>
    <s v="2025"/>
    <x v="2"/>
    <x v="0"/>
    <x v="0"/>
    <x v="4"/>
    <s v="10 - N/A - Instituciones de la seguridad social"/>
    <s v="5207 - CONSEJO NACIONAL DE SEGURIDAD SOCIAL"/>
    <s v="0001 - CONSEJO NACIONAL DE LA SEGURIDAD SOCIAL -CNSS-"/>
    <s v="4 - SERVICIOS SOCIALES"/>
    <s v="4.5 - Protección social"/>
    <s v="4.5.99 - Planificación, gestión y supervisión de la protección social"/>
    <s v="2.4 - TRANSFERENCIAS CORRIENTES"/>
    <s v="2.4.1 - TRANSFERENCIAS CORRIENTES AL SECTOR PRIVADO"/>
    <s v="N"/>
    <s v="00 - N/A"/>
    <s v="10 - FONDO GENERAL"/>
    <s v="(blank)"/>
    <s v="99 - MULTIPROVINCIAL"/>
    <n v="200000"/>
    <n v="0"/>
  </r>
  <r>
    <s v="2025"/>
    <x v="2"/>
    <x v="0"/>
    <x v="0"/>
    <x v="4"/>
    <s v="10 - N/A - Instituciones de la seguridad social"/>
    <s v="5207 - CONSEJO NACIONAL DE SEGURIDAD SOCIAL"/>
    <s v="0001 - CONSEJO NACIONAL DE LA SEGURIDAD SOCIAL -CNSS-"/>
    <s v="4 - SERVICIOS SOCIALES"/>
    <s v="4.5 - Protección social"/>
    <s v="4.5.99 - Planificación, gestión y supervisión de la protección social"/>
    <s v="2.4 - TRANSFERENCIAS CORRIENTES"/>
    <s v="2.4.7 - TRANSFERENCIAS CORRIENTES AL SECTOR EXTERNO"/>
    <s v="N"/>
    <s v="00 - N/A"/>
    <s v="10 - FONDO GENERAL"/>
    <s v="(blank)"/>
    <s v="99 - MULTIPROVINCIAL"/>
    <n v="2500000"/>
    <n v="1790919.88"/>
  </r>
  <r>
    <s v="2025"/>
    <x v="2"/>
    <x v="0"/>
    <x v="0"/>
    <x v="4"/>
    <s v="10 - N/A - Instituciones de la seguridad social"/>
    <s v="5208 - SEGURO NACIONAL DE SALUD"/>
    <s v="0001 - SEGURO NACIONAL DE SALUD"/>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26024960"/>
    <n v="0"/>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200000"/>
    <n v="0"/>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1000000"/>
    <n v="850318.34000000008"/>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9 - TRANSFERENCIAS CORRIENTES A OTRAS INSTITUCIONES PÚBLICAS"/>
    <s v="N"/>
    <s v="00 - N/A"/>
    <s v="30 - FONDOS PROPIOS"/>
    <s v="(blank)"/>
    <s v="99 - MULTIPROVINCIAL"/>
    <n v="0"/>
    <n v="50000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156524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8000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9 - TRANSFERENCIAS CORRIENTES A OTRAS INSTITUCIONES PÚBLICAS"/>
    <s v="N"/>
    <s v="00 - N/A"/>
    <s v="30 - FONDOS PROPIOS"/>
    <s v="(blank)"/>
    <s v="99 - MULTIPROVINCIAL"/>
    <n v="110000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1 - TRANSFERENCIAS CORRIENTES AL SECTOR PRIVADO"/>
    <s v="N"/>
    <s v="00 - N/A"/>
    <s v="30 - FONDOS PROPIOS"/>
    <s v="(blank)"/>
    <s v="00 - NO CLASIFICADO"/>
    <n v="10000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1531560819"/>
    <n v="5769367073.3399992"/>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30 - FONDOS PROPIOS"/>
    <s v="(blank)"/>
    <s v="99 - MULTIPROVINCIAL"/>
    <n v="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60 - CREDITO EXTERNO"/>
    <s v="(blank)"/>
    <s v="99 - MULTIPROVINCIAL"/>
    <n v="10000000000"/>
    <n v="4166666666.6500001"/>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7 - TRANSFERENCIAS CORRIENTES AL SECTOR EXTERNO"/>
    <s v="N"/>
    <s v="00 - N/A"/>
    <s v="30 - FONDOS PROPIOS"/>
    <s v="(blank)"/>
    <s v="00 - NO CLASIFICADO"/>
    <n v="1380028"/>
    <n v="1293547.26"/>
  </r>
  <r>
    <s v="2025"/>
    <x v="2"/>
    <x v="0"/>
    <x v="0"/>
    <x v="5"/>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0000"/>
    <n v="0"/>
  </r>
  <r>
    <s v="2025"/>
    <x v="2"/>
    <x v="0"/>
    <x v="1"/>
    <x v="6"/>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7 - OBRAS"/>
    <s v="2.7.2 - INFRAESTRUCTURA"/>
    <s v="N"/>
    <s v="00 - N/A"/>
    <s v="30 - FONDOS PROPIOS"/>
    <s v="(blank)"/>
    <s v="99 - MULTIPROVINCIAL"/>
    <n v="7000000"/>
    <n v="0"/>
  </r>
  <r>
    <s v="2025"/>
    <x v="2"/>
    <x v="0"/>
    <x v="1"/>
    <x v="7"/>
    <s v="10 - N/A - Instituciones de la seguridad social"/>
    <s v="5202 - INSTITUTO DE AUXILIOS"/>
    <s v="0001 - INSTITUTO DE AUXILIOS"/>
    <s v="4 - SERVICIOS SOCIALES"/>
    <s v="4.5 - Protección social"/>
    <s v="4.5.10 - Asistencia social"/>
    <s v="2.6 - BIENES MUEBLES, INMUEBLES E INTANGIBLES"/>
    <s v="2.6.1 - MOBILIARIO Y EQUIPO"/>
    <s v="N"/>
    <s v="00 - N/A."/>
    <s v="30 - FONDOS PROPIOS"/>
    <s v="(blank)"/>
    <s v="99 - MULTIPROVINCIAL"/>
    <n v="18350000"/>
    <n v="9318125.4299999997"/>
  </r>
  <r>
    <s v="2025"/>
    <x v="2"/>
    <x v="0"/>
    <x v="1"/>
    <x v="7"/>
    <s v="10 - N/A - Instituciones de la seguridad social"/>
    <s v="5202 - INSTITUTO DE AUXILIOS"/>
    <s v="0001 - INSTITUTO DE AUXILIOS"/>
    <s v="4 - SERVICIOS SOCIALES"/>
    <s v="4.5 - Protección social"/>
    <s v="4.5.10 - Asistencia social"/>
    <s v="2.6 - BIENES MUEBLES, INMUEBLES E INTANGIBLES"/>
    <s v="2.6.2 - MOBILIARIO Y EQUIPO DE AUDIO, AUDIOVISUAL, RECREATIVO Y EDUCACIONAL"/>
    <s v="N"/>
    <s v="00 - N/A."/>
    <s v="30 - FONDOS PROPIOS"/>
    <s v="(blank)"/>
    <s v="99 - MULTIPROVINCIAL"/>
    <n v="4000000"/>
    <n v="3598048.65"/>
  </r>
  <r>
    <s v="2025"/>
    <x v="2"/>
    <x v="0"/>
    <x v="1"/>
    <x v="7"/>
    <s v="10 - N/A - Instituciones de la seguridad social"/>
    <s v="5202 - INSTITUTO DE AUXILIOS"/>
    <s v="0001 - INSTITUTO DE AUXILIOS"/>
    <s v="4 - SERVICIOS SOCIALES"/>
    <s v="4.5 - Protección social"/>
    <s v="4.5.10 - Asistencia social"/>
    <s v="2.6 - BIENES MUEBLES, INMUEBLES E INTANGIBLES"/>
    <s v="2.6.3 - EQUIPO E INSTRUMENTAL, CIENTÍFICO Y LABORATORIO"/>
    <s v="N"/>
    <s v="00 - N/A."/>
    <s v="30 - FONDOS PROPIOS"/>
    <s v="(blank)"/>
    <s v="99 - MULTIPROVINCIAL"/>
    <n v="0"/>
    <n v="5075000"/>
  </r>
  <r>
    <s v="2025"/>
    <x v="2"/>
    <x v="0"/>
    <x v="1"/>
    <x v="7"/>
    <s v="10 - N/A - Instituciones de la seguridad social"/>
    <s v="5202 - INSTITUTO DE AUXILIOS"/>
    <s v="0001 - INSTITUTO DE AUXILIOS"/>
    <s v="4 - SERVICIOS SOCIALES"/>
    <s v="4.5 - Protección social"/>
    <s v="4.5.99 - Planificación, gestión y supervisión de la protección social"/>
    <s v="2.6 - BIENES MUEBLES, INMUEBLES E INTANGIBLES"/>
    <s v="2.6.1 - MOBILIARIO Y EQUIPO"/>
    <s v="N"/>
    <s v="00 - N/A"/>
    <s v="30 - FONDOS PROPIOS"/>
    <s v="(blank)"/>
    <s v="99 - MULTIPROVINCIAL"/>
    <n v="200000"/>
    <n v="0"/>
  </r>
  <r>
    <s v="2025"/>
    <x v="2"/>
    <x v="0"/>
    <x v="1"/>
    <x v="7"/>
    <s v="10 - N/A - Instituciones de la seguridad social"/>
    <s v="5205 - SUPERINTENDENCIA DE PENSIONES"/>
    <s v="0001 - SUPERINTENDENCIA DE PENSIONES"/>
    <s v="4 - SERVICIOS SOCIALES"/>
    <s v="4.5 - Protección social"/>
    <s v="4.5.99 - Planificación, gestión y supervisión de la protección social"/>
    <s v="2.6 - BIENES MUEBLES, INMUEBLES E INTANGIBLES"/>
    <s v="2.6.1 - MOBILIARIO Y EQUIPO"/>
    <s v="N"/>
    <s v="00 - N/A"/>
    <s v="30 - FONDOS PROPIOS"/>
    <s v="(blank)"/>
    <s v="99 - MULTIPROVINCIAL"/>
    <n v="2880000"/>
    <n v="0"/>
  </r>
  <r>
    <s v="2025"/>
    <x v="2"/>
    <x v="0"/>
    <x v="1"/>
    <x v="7"/>
    <s v="10 - N/A - Instituciones de la seguridad social"/>
    <s v="5205 - SUPERINTENDENCIA DE PENSIONES"/>
    <s v="0001 - SUPERINTENDENCIA DE PENSIONES"/>
    <s v="4 - SERVICIOS SOCIALES"/>
    <s v="4.5 - Protección social"/>
    <s v="4.5.99 - Planificación, gestión y supervisión de la protección social"/>
    <s v="2.7 - OBRAS"/>
    <s v="2.7.1 - OBRAS EN EDIFICACIONES"/>
    <s v="N"/>
    <s v="00 - N/A"/>
    <s v="30 - FONDOS PROPIOS"/>
    <s v="(blank)"/>
    <s v="99 - MULTIPROVINCIAL"/>
    <n v="5178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1 - MOBILIARIO Y EQUIPO"/>
    <s v="N"/>
    <s v="00 - N/A"/>
    <s v="30 - FONDOS PROPIOS"/>
    <s v="(blank)"/>
    <s v="99 - MULTIPROVINCIAL"/>
    <n v="5947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208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8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92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53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8 - BIENES INTANGIBLES"/>
    <s v="N"/>
    <s v="00 - N/A"/>
    <s v="30 - FONDOS PROPIOS"/>
    <s v="(blank)"/>
    <s v="99 - MULTIPROVINCIAL"/>
    <n v="2585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420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7 - OBRAS"/>
    <s v="2.7.1 - OBRAS EN EDIFICACIONES"/>
    <s v="N"/>
    <s v="00 - N/A"/>
    <s v="30 - FONDOS PROPIOS"/>
    <s v="(blank)"/>
    <s v="99 - MULTIPROVINCIAL"/>
    <n v="35112262"/>
    <n v="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1 - MOBILIARIO Y EQUIPO"/>
    <s v="N"/>
    <s v="00 - N/A"/>
    <s v="30 - FONDOS PROPIOS"/>
    <s v="(blank)"/>
    <s v="99 - MULTIPROVINCIAL"/>
    <n v="0"/>
    <n v="28088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0"/>
    <n v="1290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0"/>
    <n v="4956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9 - EDIFICIOS, ESTRUCTURAS, TIERRAS, TERRENOS Y OBJETOS DE VALOR"/>
    <s v="N"/>
    <s v="00 - N/A"/>
    <s v="10 - FONDO GENERAL"/>
    <s v="(blank)"/>
    <s v="99 - MULTIPROVINCIAL"/>
    <n v="0"/>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10 - FONDO GENERAL"/>
    <s v="(blank)"/>
    <s v="99 - MULTIPROVINCIAL"/>
    <n v="13963687"/>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30 - FONDOS PROPIOS"/>
    <s v="(blank)"/>
    <s v="99 - MULTIPROVINCIAL"/>
    <n v="128413431"/>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80460"/>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18029495"/>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21836"/>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29657151"/>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4327136"/>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8 - BIENES INTANGIBLES"/>
    <s v="N"/>
    <s v="00 - N/A"/>
    <s v="30 - FONDOS PROPIOS"/>
    <s v="(blank)"/>
    <s v="99 - MULTIPROVINCIAL"/>
    <n v="297709499"/>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10 - FONDO GENERAL"/>
    <s v="(blank)"/>
    <s v="99 - MULTIPROVINCIAL"/>
    <n v="1520344"/>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23227"/>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1 - MOBILIARIO Y EQUIPO"/>
    <s v="N"/>
    <s v="00 - N/A"/>
    <s v="10 - FONDO GENERAL"/>
    <s v="(blank)"/>
    <s v="99 - MULTIPROVINCIAL"/>
    <n v="14728460"/>
    <n v="2936439.13"/>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1 - MOBILIARIO Y EQUIPO"/>
    <s v="N"/>
    <s v="00 - N/A"/>
    <s v="30 - FONDOS PROPIOS"/>
    <s v="(blank)"/>
    <s v="99 - MULTIPROVINCIAL"/>
    <n v="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2 - MOBILIARIO Y EQUIPO DE AUDIO, AUDIOVISUAL, RECREATIVO Y EDUCACIONAL"/>
    <s v="N"/>
    <s v="00 - N/A"/>
    <s v="10 - FONDO GENERAL"/>
    <s v="(blank)"/>
    <s v="99 - MULTIPROVINCIAL"/>
    <n v="2150000"/>
    <n v="116477.8"/>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4 - VEHÍCULOS Y EQUIPO DE TRANSPORTE, TRACCIÓN Y ELEVACIÓN"/>
    <s v="N"/>
    <s v="00 - N/A"/>
    <s v="10 - FONDO GENERAL"/>
    <s v="(blank)"/>
    <s v="99 - MULTIPROVINCIAL"/>
    <n v="600000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0"/>
    <n v="5278250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2700000"/>
    <n v="351440.03"/>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6 - EQUIPOS DE DEFENSA Y SEGURIDAD"/>
    <s v="N"/>
    <s v="00 - N/A"/>
    <s v="10 - FONDO GENERAL"/>
    <s v="(blank)"/>
    <s v="99 - MULTIPROVINCIAL"/>
    <n v="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8 - BIENES INTANGIBLES"/>
    <s v="N"/>
    <s v="00 - N/A"/>
    <s v="10 - FONDO GENERAL"/>
    <s v="(blank)"/>
    <s v="99 - MULTIPROVINCIAL"/>
    <n v="14000000"/>
    <n v="1850202.17"/>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8 - BIENES INTANGIBLES"/>
    <s v="N"/>
    <s v="00 - N/A"/>
    <s v="30 - FONDOS PROPIOS"/>
    <s v="(blank)"/>
    <s v="99 - MULTIPROVINCIAL"/>
    <n v="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1 - MOBILIARIO Y EQUIPO"/>
    <s v="N"/>
    <s v="00 - N/A"/>
    <s v="30 - FONDOS PROPIOS"/>
    <s v="(blank)"/>
    <s v="99 - MULTIPROVINCIAL"/>
    <n v="59200000"/>
    <n v="5398185.3399999999"/>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150000"/>
    <n v="280413.31"/>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500000"/>
    <n v="1310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120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40965054"/>
    <n v="773996.87"/>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1400000"/>
    <n v="1004956.52"/>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blank)"/>
    <s v="99 - MULTIPROVINCIAL"/>
    <n v="15024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17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7 - OBRAS"/>
    <s v="2.7.1 - OBRAS EN EDIFICACIONES"/>
    <s v="N"/>
    <s v="00 - N/A"/>
    <s v="30 - FONDOS PROPIOS"/>
    <s v="(blank)"/>
    <s v="99 - MULTIPROVINCIAL"/>
    <n v="17460000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1 - MOBILIARIO Y EQUIPO"/>
    <s v="N"/>
    <s v="00 - N/A"/>
    <s v="10 - FONDO GENERAL"/>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1 - MOBILIARIO Y EQUIPO"/>
    <s v="N"/>
    <s v="00 - N/A"/>
    <s v="30 - FONDOS PROPIOS"/>
    <s v="(blank)"/>
    <s v="99 - MULTIPROVINCIAL"/>
    <n v="7514891"/>
    <n v="2520137"/>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1238303"/>
    <n v="138042.29999999999"/>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0"/>
    <n v="1081239.76"/>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8 - BIENES INTANGIBLES"/>
    <s v="N"/>
    <s v="00 - N/A"/>
    <s v="30 - FONDOS PROPIOS"/>
    <s v="(blank)"/>
    <s v="99 - MULTIPROVINCIAL"/>
    <n v="0"/>
    <n v="2977960.8"/>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7 - OBRAS"/>
    <s v="2.7.1 - OBRAS EN EDIFICACIONES"/>
    <s v="N"/>
    <s v="00 - N/A"/>
    <s v="30 - FONDOS PROPIOS"/>
    <s v="(blank)"/>
    <s v="99 - MULTIPROVINCIAL"/>
    <n v="0"/>
    <n v="2311295.44"/>
  </r>
  <r>
    <s v="2025"/>
    <x v="2"/>
    <x v="0"/>
    <x v="1"/>
    <x v="8"/>
    <s v="10 - N/A - Instituciones de la seguridad social"/>
    <s v="5202 - INSTITUTO DE AUXILIOS"/>
    <s v="0001 - INSTITUTO DE AUXILIOS"/>
    <s v="4 - SERVICIOS SOCIALES"/>
    <s v="4.5 - Protección social"/>
    <s v="4.5.10 - Asistencia social"/>
    <s v="2.6 - BIENES MUEBLES, INMUEBLES E INTANGIBLES"/>
    <s v="2.6.9 - EDIFICIOS, ESTRUCTURAS, TIERRAS, TERRENOS Y OBJETOS DE VALOR"/>
    <s v="N"/>
    <s v="00 - N/A."/>
    <s v="30 - FONDOS PROPIOS"/>
    <s v="(blank)"/>
    <s v="99 - MULTIPROVINCIAL"/>
    <n v="0"/>
    <n v="0"/>
  </r>
  <r>
    <s v="2025"/>
    <x v="2"/>
    <x v="0"/>
    <x v="1"/>
    <x v="9"/>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blank)"/>
    <s v="99 - MULTIPROVINCIAL"/>
    <n v="200000"/>
    <n v="0"/>
  </r>
  <r>
    <s v="2025"/>
    <x v="2"/>
    <x v="0"/>
    <x v="1"/>
    <x v="1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5 - TRANSFERENCIAS DE CAPITAL"/>
    <s v="2.5.6 - TRANSFERENCIAS DE CAPITAL AL SECTOR EXTERNO"/>
    <s v="N"/>
    <s v="00 - N/A"/>
    <s v="30 - FONDOS PROPIOS"/>
    <s v="(blank)"/>
    <s v="00 - NO CLASIFICADO"/>
    <n v="2000000"/>
    <n v="0"/>
  </r>
  <r>
    <s v="2025"/>
    <x v="2"/>
    <x v="1"/>
    <x v="2"/>
    <x v="12"/>
    <s v="10 - N/A - Instituciones de la seguridad social"/>
    <s v="5208 - SEGURO NACIONAL DE SALUD"/>
    <s v="0001 - SEGURO NACIONAL DE SALUD"/>
    <s v="0 - N/A"/>
    <s v="0.0 - N/A"/>
    <s v="0.0.00 - N/A"/>
    <s v="4.1 - Incremento de activos financieros"/>
    <s v="4.1.1 - Incremento de activos financieros corrientes"/>
    <s v="N"/>
    <s v="00 - N/A"/>
    <s v="30 - FONDOS PROPIOS"/>
    <s v="(blank)"/>
    <s v="99 - MULTIPROVINCIAL"/>
    <n v="453600000"/>
    <n v="0"/>
  </r>
  <r>
    <s v="2025"/>
    <x v="2"/>
    <x v="1"/>
    <x v="2"/>
    <x v="13"/>
    <s v="10 - N/A - Instituciones de la seguridad social"/>
    <s v="5206 - SUPERINTENDENCIA DE SALUD Y RIESGO LABORAL"/>
    <s v="0001 - SUPERINTENDENCIA DE SALUD Y RIESGO LABORAL"/>
    <s v="0 - N/A"/>
    <s v="0.0 - N/A"/>
    <s v="0.0.00 - N/A"/>
    <s v="4.2 - Disminución de pasivos"/>
    <s v="4.2.1 - Disminución de pasivos corrientes"/>
    <s v="N"/>
    <s v="00 - N/A"/>
    <s v="30 - FONDOS PROPIOS"/>
    <s v="(blank)"/>
    <s v="99 - MULTIPROVINCIAL"/>
    <n v="7000000"/>
    <n v="0"/>
  </r>
  <r>
    <s v="2025"/>
    <x v="2"/>
    <x v="1"/>
    <x v="2"/>
    <x v="13"/>
    <s v="10 - N/A - Instituciones de la seguridad social"/>
    <s v="5208 - SEGURO NACIONAL DE SALUD"/>
    <s v="0001 - SEGURO NACIONAL DE SALUD"/>
    <s v="0 - N/A"/>
    <s v="0.0 - N/A"/>
    <s v="0.0.00 - N/A"/>
    <s v="4.2 - Disminución de pasivos"/>
    <s v="4.2.1 - Disminución de pasivos corrientes"/>
    <s v="N"/>
    <s v="00 - N/A"/>
    <s v="30 - FONDOS PROPIOS"/>
    <s v="(blank)"/>
    <s v="99 - MULTIPROVINCIAL"/>
    <n v="166399996"/>
    <n v="0"/>
  </r>
  <r>
    <s v="2025"/>
    <x v="3"/>
    <x v="0"/>
    <x v="0"/>
    <x v="0"/>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9 - GASTOS FINANCIEROS"/>
    <s v="2.9.5 - GASTOS DE INTERESES, RECARGOS MULTAS Y SANCIONES DE IMPUESTOS Y CONTRIBUCIONES SOCIALES"/>
    <s v="N"/>
    <s v="00 - N/A"/>
    <s v="30 - FONDOS PROPIOS"/>
    <s v="(blank)"/>
    <s v="28 - MONSENOR NOUEL"/>
    <n v="0"/>
    <n v="2463.96"/>
  </r>
  <r>
    <s v="2025"/>
    <x v="3"/>
    <x v="0"/>
    <x v="0"/>
    <x v="1"/>
    <s v="13 - N/A - Empresas públicas no financieras"/>
    <s v="6104 - CORPORACIÓN DE ACUEDUCTO Y ALCANTARILLADO DE SANTIAGO"/>
    <s v="0001 - CORPORACIÓN DE ACUEDUCTO Y ALCANTARILLADO DE SANTIAGO"/>
    <s v="4 - SERVICIOS SOCIALES"/>
    <s v="4.5 - Protección social"/>
    <s v="4.5.01 - Edad avanzada, pensiones (por edad o incapacidad)"/>
    <s v="2.4 - TRANSFERENCIAS CORRIENTES"/>
    <s v="2.4.1 - TRANSFERENCIAS CORRIENTES AL SECTOR PRIVADO"/>
    <s v="N"/>
    <s v="00 - N/A"/>
    <s v="30 - FONDOS PROPIOS"/>
    <s v="(blank)"/>
    <s v="25 - SANTIAGO"/>
    <n v="23451740"/>
    <n v="8776864"/>
  </r>
  <r>
    <s v="2025"/>
    <x v="3"/>
    <x v="0"/>
    <x v="0"/>
    <x v="1"/>
    <s v="13 - N/A - Empresas públicas no financieras"/>
    <s v="6123 - EMPRESA DE GENERACION HIDROELECTRICA DOMINICANA (EGEHID)"/>
    <s v="0001 - EMPRESA DE GENERACION HIDROELECTRICA DOMINICANA (EGEHID)"/>
    <s v="4 - SERVICIOS SOCIALES"/>
    <s v="4.5 - Protección social"/>
    <s v="4.5.01 - Edad avanzada, pensiones (por edad o incapacidad)"/>
    <s v="2.4 - TRANSFERENCIAS CORRIENTES"/>
    <s v="2.4.1 - TRANSFERENCIAS CORRIENTES AL SECTOR PRIVADO"/>
    <s v="N"/>
    <s v="00 - N/A"/>
    <s v="30 - FONDOS PROPIOS"/>
    <s v="(blank)"/>
    <s v="99 - MULTIPROVINCIAL"/>
    <n v="931414"/>
    <n v="0"/>
  </r>
  <r>
    <s v="2025"/>
    <x v="3"/>
    <x v="0"/>
    <x v="0"/>
    <x v="1"/>
    <s v="13 - N/A - Empresas públicas no financieras"/>
    <s v="6123 - EMPRESA DE GENERACION HIDROELECTRICA DOMINICANA (EGEHID)"/>
    <s v="0001 - EMPRESA DE GENERACION HIDROELECTRICA DOMINICANA (EGEHID)"/>
    <s v="4 - SERVICIOS SOCIALES"/>
    <s v="4.5 - Protección social"/>
    <s v="4.5.02 - Enfermedad"/>
    <s v="2.4 - TRANSFERENCIAS CORRIENTES"/>
    <s v="2.4.1 - TRANSFERENCIAS CORRIENTES AL SECTOR PRIVADO"/>
    <s v="N"/>
    <s v="00 - N/A"/>
    <s v="30 - FONDOS PROPIOS"/>
    <s v="(blank)"/>
    <s v="99 - MULTIPROVINCIAL"/>
    <n v="275110"/>
    <n v="0"/>
  </r>
  <r>
    <s v="2025"/>
    <x v="3"/>
    <x v="0"/>
    <x v="0"/>
    <x v="1"/>
    <s v="13 - N/A - Empresas públicas no financieras"/>
    <s v="6114 - CORPORACIÓN DE FOMENTO HOTELERO Y DESARROLLO DEL TURISMO"/>
    <s v="0001 - CORPORACION DE FOMENTO HOTELERO Y DESARROLLO DEL TURISMO"/>
    <s v="2 - SERVICIOS ECONÓMICOS"/>
    <s v="2.9 - Otros servicios económicos"/>
    <s v="2.9.03 - Turismo"/>
    <s v="2.4 - TRANSFERENCIAS CORRIENTES"/>
    <s v="2.4.1 - TRANSFERENCIAS CORRIENTES AL SECTOR PRIVADO"/>
    <s v="N"/>
    <s v="00 - N/A"/>
    <s v="30 - FONDOS PROPIOS"/>
    <s v="(blank)"/>
    <s v="99 - MULTIPROVINCIAL"/>
    <n v="50000"/>
    <n v="0"/>
  </r>
  <r>
    <s v="2025"/>
    <x v="3"/>
    <x v="0"/>
    <x v="0"/>
    <x v="1"/>
    <s v="13 - N/A - Empresas públicas no financieras"/>
    <s v="6118 - LOTERIA NACIONAL"/>
    <s v="0001 - LOTERIA NACIONAL"/>
    <s v="4 - SERVICIOS SOCIALES"/>
    <s v="4.5 - Protección social"/>
    <s v="4.5.01 - Edad avanzada, pensiones (por edad o incapacidad)"/>
    <s v="2.4 - TRANSFERENCIAS CORRIENTES"/>
    <s v="2.4.1 - TRANSFERENCIAS CORRIENTES AL SECTOR PRIVADO"/>
    <s v="N"/>
    <s v="00 - N/A"/>
    <s v="30 - FONDOS PROPIOS"/>
    <s v="(blank)"/>
    <s v="99 - MULTIPROVINCIAL"/>
    <n v="1500000"/>
    <n v="583395"/>
  </r>
  <r>
    <s v="2025"/>
    <x v="3"/>
    <x v="0"/>
    <x v="0"/>
    <x v="2"/>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9 - GASTOS FINANCIEROS"/>
    <s v="2.9.3 - INTERESES DE LA DEUDA COMERCIAL"/>
    <s v="N"/>
    <s v="00 - N/A"/>
    <s v="30 - FONDOS PROPIOS"/>
    <s v="(blank)"/>
    <s v="13 - LA VEGA"/>
    <n v="764554"/>
    <n v="0"/>
  </r>
  <r>
    <s v="2025"/>
    <x v="3"/>
    <x v="0"/>
    <x v="0"/>
    <x v="2"/>
    <s v="13 - N/A - Empresas públicas no financieras"/>
    <s v="6128 - EMPRESA ELECTRICA DEL NORTE (EDENORTE)"/>
    <s v="0001 - EMPRESA ELECTRICA DEL NORTE (EDENORTE)"/>
    <s v="2 - SERVICIOS ECONÓMICOS"/>
    <s v="2.4 - Energía y combustible"/>
    <s v="2.4.04 - Energía eléctrica de fuentes termoeléctricas"/>
    <s v="2.9 - GASTOS FINANCIEROS"/>
    <s v="2.9.3 - INTERESES DE LA DEUDA COMERCIAL"/>
    <s v="N"/>
    <s v="00 - N/A"/>
    <s v="30 - FONDOS PROPIOS"/>
    <s v="(blank)"/>
    <s v="25 - SANTIAGO"/>
    <n v="697700000"/>
    <n v="341746991"/>
  </r>
  <r>
    <s v="2025"/>
    <x v="3"/>
    <x v="0"/>
    <x v="0"/>
    <x v="2"/>
    <s v="13 - N/A - Empresas públicas no financieras"/>
    <s v="6111 - INSTITUTO DE ESTABILIZACIÓN DE PRECIOS"/>
    <s v="0001 - INSTITUTO DE ESTABILIZACION DE PRECIOS"/>
    <s v="2 - SERVICIOS ECONÓMICOS"/>
    <s v="2.2 - Agropecuaria, caza, pesca y silvicultura"/>
    <s v="2.2.01 - Agropecuaria"/>
    <s v="2.9 - GASTOS FINANCIEROS"/>
    <s v="2.9.3 - INTERESES DE LA DEUDA COMERCIAL"/>
    <s v="N"/>
    <s v="00 - N/A"/>
    <s v="30 - FONDOS PROPIOS"/>
    <s v="(blank)"/>
    <s v="99 - MULTIPROVINCIAL"/>
    <n v="2400000"/>
    <n v="0"/>
  </r>
  <r>
    <s v="2025"/>
    <x v="3"/>
    <x v="0"/>
    <x v="0"/>
    <x v="2"/>
    <s v="13 - N/A - Empresas públicas no financieras"/>
    <s v="6130 - EMPRESA ELECTRICA DEL ESTE (EDEESTE)"/>
    <s v="0001 - EMPRESA ELECTRICA DEL ESTE (EDEESTE)"/>
    <s v="2 - SERVICIOS ECONÓMICOS"/>
    <s v="2.4 - Energía y combustible"/>
    <s v="2.4.04 - Energía eléctrica de fuentes termoeléctricas"/>
    <s v="2.9 - GASTOS FINANCIEROS"/>
    <s v="2.9.3 - INTERESES DE LA DEUDA COMERCIAL"/>
    <s v="N"/>
    <s v="00 - N/A"/>
    <s v="30 - FONDOS PROPIOS"/>
    <s v="(blank)"/>
    <s v="99 - MULTIPROVINCIAL"/>
    <n v="429100000"/>
    <n v="192616376"/>
  </r>
  <r>
    <s v="2025"/>
    <x v="3"/>
    <x v="0"/>
    <x v="0"/>
    <x v="2"/>
    <s v="13 - N/A - Empresas públicas no financieras"/>
    <s v="6110 - CONSEJO ESTATAL DEL AZUCAR"/>
    <s v="0001 - CONSEJO ESTATAL DEL AZUCAR"/>
    <s v="2 - SERVICIOS ECONÓMICOS"/>
    <s v="2.2 - Agropecuaria, caza, pesca y silvicultura"/>
    <s v="2.2.01 - Agropecuaria"/>
    <s v="2.9 - GASTOS FINANCIEROS"/>
    <s v="2.9.3 - INTERESES DE LA DEUDA COMERCIAL"/>
    <s v="N"/>
    <s v="00 - N/A"/>
    <s v="30 - FONDOS PROPIOS"/>
    <s v="(blank)"/>
    <s v="99 - MULTIPROVINCIAL"/>
    <n v="22324804"/>
    <n v="0"/>
  </r>
  <r>
    <s v="2025"/>
    <x v="3"/>
    <x v="0"/>
    <x v="0"/>
    <x v="2"/>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9 - GASTOS FINANCIEROS"/>
    <s v="2.9.3 - INTERESES DE LA DEUDA COMERCIAL"/>
    <s v="N"/>
    <s v="00 - N/A"/>
    <s v="30 - FONDOS PROPIOS"/>
    <s v="(blank)"/>
    <s v="99 - MULTIPROVINCIAL"/>
    <n v="76000000"/>
    <n v="33538172"/>
  </r>
  <r>
    <s v="2025"/>
    <x v="3"/>
    <x v="0"/>
    <x v="0"/>
    <x v="2"/>
    <s v="13 - N/A - Empresas públicas no financieras"/>
    <s v="6129 - EMPRESA ELECTRICA DEL SUR (EDESUR)"/>
    <s v="0001 - EMPRESA ELECTRICA DEL SUR (EDESUR)"/>
    <s v="2 - SERVICIOS ECONÓMICOS"/>
    <s v="2.4 - Energía y combustible"/>
    <s v="2.4.04 - Energía eléctrica de fuentes termoeléctricas"/>
    <s v="2.9 - GASTOS FINANCIEROS"/>
    <s v="2.9.3 - INTERESES DE LA DEUDA COMERCIAL"/>
    <s v="N"/>
    <s v="00 - N/A"/>
    <s v="30 - FONDOS PROPIOS"/>
    <s v="(blank)"/>
    <s v="99 - MULTIPROVINCIAL"/>
    <n v="0"/>
    <n v="253045379.69"/>
  </r>
  <r>
    <s v="2025"/>
    <x v="3"/>
    <x v="0"/>
    <x v="0"/>
    <x v="4"/>
    <s v="13 - N/A - Empresas públicas no financieras"/>
    <s v="6104 - CORPORACIÓN DE ACUEDUCTO Y ALCANTARILLADO DE SANTIAGO"/>
    <s v="0001 - CORPORACIÓN DE ACUEDUCTO Y ALCANTARILLADO DE SANTIAGO"/>
    <s v="0 - N/A"/>
    <s v="0.0 - N/A"/>
    <s v="0.0.00 - N/A"/>
    <s v="2.4 - TRANSFERENCIAS CORRIENTES"/>
    <s v="2.4.1 - TRANSFERENCIAS CORRIENTES AL SECTOR PRIVADO"/>
    <s v="N"/>
    <s v="00 - N/A"/>
    <s v="30 - FONDOS PROPIOS"/>
    <s v="(blank)"/>
    <s v="25 - SANTIAGO"/>
    <n v="0"/>
    <n v="517182"/>
  </r>
  <r>
    <s v="2025"/>
    <x v="3"/>
    <x v="0"/>
    <x v="0"/>
    <x v="4"/>
    <s v="13 - N/A - Empresas públicas no financieras"/>
    <s v="6104 - CORPORACIÓN DE ACUEDUCTO Y ALCANTARILLADO DE SANTIAGO"/>
    <s v="0001 - CORPORACIÓN DE ACUEDUCTO Y ALCANTARILLADO DE SANTIAGO"/>
    <s v="4 - SERVICIOS SOCIALES"/>
    <s v="4.4 - Educación"/>
    <s v="4.4.09 - Enseñanza no atribuible a ningún nivel"/>
    <s v="2.4 - TRANSFERENCIAS CORRIENTES"/>
    <s v="2.4.1 - TRANSFERENCIAS CORRIENTES AL SECTOR PRIVADO"/>
    <s v="N"/>
    <s v="00 - N/A"/>
    <s v="30 - FONDOS PROPIOS"/>
    <s v="(blank)"/>
    <s v="25 - SANTIAGO"/>
    <n v="3819776"/>
    <n v="392108"/>
  </r>
  <r>
    <s v="2025"/>
    <x v="3"/>
    <x v="0"/>
    <x v="0"/>
    <x v="4"/>
    <s v="13 - N/A - Empresas públicas no financieras"/>
    <s v="6104 - CORPORACIÓN DE ACUEDUCTO Y ALCANTARILLADO DE SANTIAGO"/>
    <s v="0001 - CORPORACIÓN DE ACUEDUCTO Y ALCANTARILLADO DE SANTIAGO"/>
    <s v="4 - SERVICIOS SOCIALES"/>
    <s v="4.5 - Protección social"/>
    <s v="4.5.10 - Asistencia social"/>
    <s v="2.4 - TRANSFERENCIAS CORRIENTES"/>
    <s v="2.4.1 - TRANSFERENCIAS CORRIENTES AL SECTOR PRIVADO"/>
    <s v="N"/>
    <s v="00 - N/A"/>
    <s v="30 - FONDOS PROPIOS"/>
    <s v="(blank)"/>
    <s v="25 - SANTIAGO"/>
    <n v="11331434"/>
    <n v="2654010"/>
  </r>
  <r>
    <s v="2025"/>
    <x v="3"/>
    <x v="0"/>
    <x v="0"/>
    <x v="4"/>
    <s v="13 - N/A - Empresas públicas no financieras"/>
    <s v="6102 - CORPORACIÓN DEL ACUEDUCTO Y ALCANTARILLADO DE SANTO DOMINGO"/>
    <s v="0001 - CORPORACIÓN DEL ACUEDUCTO Y ALCANTARILLADO DE SANTO DOMINGO"/>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blank)"/>
    <s v="01 - DISTRITO NACIONAL"/>
    <n v="165000"/>
    <n v="0"/>
  </r>
  <r>
    <s v="2025"/>
    <x v="3"/>
    <x v="0"/>
    <x v="0"/>
    <x v="4"/>
    <s v="13 - N/A - Empresas públicas no financieras"/>
    <s v="6102 - CORPORACIÓN DEL ACUEDUCTO Y ALCANTARILLADO DE SANTO DOMINGO"/>
    <s v="0001 - CORPORACIÓN DEL ACUEDUCTO Y ALCANTARILLADO DE SANTO DOMINGO"/>
    <s v="4 - SERVICIOS SOCIALES"/>
    <s v="4.4 - Educación"/>
    <s v="4.4.09 - Enseñanza no atribuible a ningún nivel"/>
    <s v="2.4 - TRANSFERENCIAS CORRIENTES"/>
    <s v="2.4.1 - TRANSFERENCIAS CORRIENTES AL SECTOR PRIVADO"/>
    <s v="N"/>
    <s v="00 - N/A"/>
    <s v="30 - FONDOS PROPIOS"/>
    <s v="(blank)"/>
    <s v="01 - DISTRITO NACIONAL"/>
    <n v="0"/>
    <n v="640000"/>
  </r>
  <r>
    <s v="2025"/>
    <x v="3"/>
    <x v="0"/>
    <x v="0"/>
    <x v="4"/>
    <s v="13 - N/A - Empresas públicas no financieras"/>
    <s v="6102 - CORPORACIÓN DEL ACUEDUCTO Y ALCANTARILLADO DE SANTO DOMINGO"/>
    <s v="0001 - CORPORACIÓN DEL ACUEDUCTO Y ALCANTARILLADO DE SANTO DOMINGO"/>
    <s v="4 - SERVICIOS SOCIALES"/>
    <s v="4.5 - Protección social"/>
    <s v="4.5.10 - Asistencia social"/>
    <s v="2.4 - TRANSFERENCIAS CORRIENTES"/>
    <s v="2.4.1 - TRANSFERENCIAS CORRIENTES AL SECTOR PRIVADO"/>
    <s v="N"/>
    <s v="00 - N/A"/>
    <s v="30 - FONDOS PROPIOS"/>
    <s v="(blank)"/>
    <s v="01 - DISTRITO NACIONAL"/>
    <n v="4000000"/>
    <n v="2000000"/>
  </r>
  <r>
    <s v="2025"/>
    <x v="3"/>
    <x v="0"/>
    <x v="0"/>
    <x v="4"/>
    <s v="13 - N/A - Empresas públicas no financieras"/>
    <s v="6108 - CORPORACIÓN DE ACUEDUCTO Y ALCANTARILLADO DE LA ROMANA"/>
    <s v="0001 - CORPORACIÓN DE ACUEDUCTO Y ALCANTARILLADO DE LA ROMANA"/>
    <s v="4 - SERVICIOS SOCIALES"/>
    <s v="4.5 - Protección social"/>
    <s v="4.5.10 - Asistencia social"/>
    <s v="2.4 - TRANSFERENCIAS CORRIENTES"/>
    <s v="2.4.1 - TRANSFERENCIAS CORRIENTES AL SECTOR PRIVADO"/>
    <s v="N"/>
    <s v="00 - N/A"/>
    <s v="30 - FONDOS PROPIOS"/>
    <s v="(blank)"/>
    <s v="12 - LA ROMANA"/>
    <n v="500000"/>
    <n v="177862.08"/>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1 - TRANSFERENCIAS CORRIENTES AL SECTOR PRIVADO"/>
    <s v="N"/>
    <s v="00 - N/A"/>
    <s v="30 - FONDOS PROPIOS"/>
    <s v="(blank)"/>
    <s v="99 - MULTIPROVINCIAL"/>
    <n v="111146714"/>
    <n v="13383598.359999999"/>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5820000"/>
    <n v="0"/>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4 - TRANSFERENCIAS CORRIENTES A EMPRESAS PÚBLICAS NO FINANCIERAS"/>
    <s v="N"/>
    <s v="00 - N/A"/>
    <s v="30 - FONDOS PROPIOS"/>
    <s v="(blank)"/>
    <s v="99 - MULTIPROVINCIAL"/>
    <n v="212081385"/>
    <n v="19283333.34"/>
  </r>
  <r>
    <s v="2025"/>
    <x v="3"/>
    <x v="0"/>
    <x v="0"/>
    <x v="4"/>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4 - TRANSFERENCIAS CORRIENTES"/>
    <s v="2.4.4 - TRANSFERENCIAS CORRIENTES A EMPRESAS PÚBLICAS NO FINANCIERAS"/>
    <s v="N"/>
    <s v="00 - N/A"/>
    <s v="30 - FONDOS PROPIOS"/>
    <s v="(blank)"/>
    <s v="99 - MULTIPROVINCIAL"/>
    <n v="12785085"/>
    <n v="12234905.039999999"/>
  </r>
  <r>
    <s v="2025"/>
    <x v="3"/>
    <x v="0"/>
    <x v="0"/>
    <x v="4"/>
    <s v="13 - N/A - Empresas públicas no financieras"/>
    <s v="6123 - EMPRESA DE GENERACION HIDROELECTRICA DOMINICANA (EGEHID)"/>
    <s v="0001 - EMPRESA DE GENERACION HIDROELECTRICA DOMINICANA (EGEHID)"/>
    <s v="4 - SERVICIOS SOCIALES"/>
    <s v="4.4 - Educación"/>
    <s v="4.4.09 - Enseñanza no atribuible a ningún nivel"/>
    <s v="2.4 - TRANSFERENCIAS CORRIENTES"/>
    <s v="2.4.1 - TRANSFERENCIAS CORRIENTES AL SECTOR PRIVADO"/>
    <s v="N"/>
    <s v="00 - N/A"/>
    <s v="30 - FONDOS PROPIOS"/>
    <s v="(blank)"/>
    <s v="99 - MULTIPROVINCIAL"/>
    <n v="16506502"/>
    <n v="184301.81"/>
  </r>
  <r>
    <s v="2025"/>
    <x v="3"/>
    <x v="0"/>
    <x v="0"/>
    <x v="4"/>
    <s v="13 - N/A - Empresas públicas no financieras"/>
    <s v="6123 - EMPRESA DE GENERACION HIDROELECTRICA DOMINICANA (EGEHID)"/>
    <s v="0001 - EMPRESA DE GENERACION HIDROELECTRICA DOMINICANA (EGEHID)"/>
    <s v="4 - SERVICIOS SOCIALES"/>
    <s v="4.5 - Protección social"/>
    <s v="4.5.10 - Asistencia social"/>
    <s v="2.4 - TRANSFERENCIAS CORRIENTES"/>
    <s v="2.4.1 - TRANSFERENCIAS CORRIENTES AL SECTOR PRIVADO"/>
    <s v="N"/>
    <s v="00 - N/A"/>
    <s v="30 - FONDOS PROPIOS"/>
    <s v="(blank)"/>
    <s v="99 - MULTIPROVINCIAL"/>
    <n v="90740000"/>
    <n v="7835246.4900000002"/>
  </r>
  <r>
    <s v="2025"/>
    <x v="3"/>
    <x v="0"/>
    <x v="0"/>
    <x v="4"/>
    <s v="13 - N/A - Empresas públicas no financieras"/>
    <s v="6114 - CORPORACIÓN DE FOMENTO HOTELERO Y DESARROLLO DEL TURISMO"/>
    <s v="0001 - CORPORACION DE FOMENTO HOTELERO Y DESARROLLO DEL TURISMO"/>
    <s v="2 - SERVICIOS ECONÓMICOS"/>
    <s v="2.7 - Comunicaciones"/>
    <s v="2.7.01 - Comunicaciones"/>
    <s v="2.4 - TRANSFERENCIAS CORRIENTES"/>
    <s v="2.4.1 - TRANSFERENCIAS CORRIENTES AL SECTOR PRIVADO"/>
    <s v="N"/>
    <s v="00 - N/A"/>
    <s v="30 - FONDOS PROPIOS"/>
    <s v="(blank)"/>
    <s v="99 - MULTIPROVINCIAL"/>
    <n v="35000"/>
    <n v="0"/>
  </r>
  <r>
    <s v="2025"/>
    <x v="3"/>
    <x v="0"/>
    <x v="0"/>
    <x v="4"/>
    <s v="13 - N/A - Empresas públicas no financieras"/>
    <s v="6114 - CORPORACIÓN DE FOMENTO HOTELERO Y DESARROLLO DEL TURISMO"/>
    <s v="0001 - CORPORACION DE FOMENTO HOTELERO Y DESARROLLO DEL TURISMO"/>
    <s v="4 - SERVICIOS SOCIALES"/>
    <s v="4.4 - Educación"/>
    <s v="4.4.09 - Enseñanza no atribuible a ningún nivel"/>
    <s v="2.4 - TRANSFERENCIAS CORRIENTES"/>
    <s v="2.4.1 - TRANSFERENCIAS CORRIENTES AL SECTOR PRIVADO"/>
    <s v="N"/>
    <s v="00 - N/A"/>
    <s v="30 - FONDOS PROPIOS"/>
    <s v="(blank)"/>
    <s v="99 - MULTIPROVINCIAL"/>
    <n v="100000"/>
    <n v="0"/>
  </r>
  <r>
    <s v="2025"/>
    <x v="3"/>
    <x v="0"/>
    <x v="0"/>
    <x v="4"/>
    <s v="13 - N/A - Empresas públicas no financieras"/>
    <s v="6114 - CORPORACIÓN DE FOMENTO HOTELERO Y DESARROLLO DEL TURISMO"/>
    <s v="0001 - CORPORACION DE FOMENTO HOTELERO Y DESARROLLO DEL TURISMO"/>
    <s v="4 - SERVICIOS SOCIALES"/>
    <s v="4.5 - Protección social"/>
    <s v="4.5.10 - Asistencia social"/>
    <s v="2.4 - TRANSFERENCIAS CORRIENTES"/>
    <s v="2.4.1 - TRANSFERENCIAS CORRIENTES AL SECTOR PRIVADO"/>
    <s v="N"/>
    <s v="00 - N/A"/>
    <s v="30 - FONDOS PROPIOS"/>
    <s v="(blank)"/>
    <s v="99 - MULTIPROVINCIAL"/>
    <n v="10000"/>
    <n v="0"/>
  </r>
  <r>
    <s v="2025"/>
    <x v="3"/>
    <x v="0"/>
    <x v="0"/>
    <x v="4"/>
    <s v="13 - N/A - Empresas públicas no financieras"/>
    <s v="6122 - CORPORACION DE ACUEDUCTO Y ALCANTARILLADO DE MONSEÑOR NOUEL"/>
    <s v="0001 - CORPORACION DE ACUEDUCTO Y ALCANTARILLADO DE MONSEÑOR NOUEL"/>
    <s v="4 - SERVICIOS SOCIALES"/>
    <s v="4.5 - Protección social"/>
    <s v="4.5.10 - Asistencia social"/>
    <s v="2.4 - TRANSFERENCIAS CORRIENTES"/>
    <s v="2.4.1 - TRANSFERENCIAS CORRIENTES AL SECTOR PRIVADO"/>
    <s v="N"/>
    <s v="00 - N/A"/>
    <s v="30 - FONDOS PROPIOS"/>
    <s v="(blank)"/>
    <s v="28 - MONSENOR NOUEL"/>
    <n v="1167600"/>
    <n v="0"/>
  </r>
  <r>
    <s v="2025"/>
    <x v="3"/>
    <x v="0"/>
    <x v="0"/>
    <x v="4"/>
    <s v="13 - N/A - Empresas públicas no financieras"/>
    <s v="6112 - INSTITUTO NACIONAL DE AGUAS POTABLES Y ALCANTARILLADOS"/>
    <s v="0001 - INSTITUTO NACIONAL DE AGUA POTABLE Y ALCANTARILLADO (INAPA)"/>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200000"/>
    <n v="0"/>
  </r>
  <r>
    <s v="2025"/>
    <x v="3"/>
    <x v="0"/>
    <x v="0"/>
    <x v="4"/>
    <s v="13 - N/A - Empresas públicas no financieras"/>
    <s v="6112 - INSTITUTO NACIONAL DE AGUAS POTABLES Y ALCANTARILLADOS"/>
    <s v="0001 - INSTITUTO NACIONAL DE AGUA POTABLE Y ALCANTARILLADO (INAPA)"/>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992000"/>
    <n v="948150.4"/>
  </r>
  <r>
    <s v="2025"/>
    <x v="3"/>
    <x v="0"/>
    <x v="0"/>
    <x v="4"/>
    <s v="13 - N/A - Empresas públicas no financieras"/>
    <s v="6112 - INSTITUTO NACIONAL DE AGUAS POTABLES Y ALCANTARILLADOS"/>
    <s v="0001 - INSTITUTO NACIONAL DE AGUA POTABLE Y ALCANTARILLADO (INAPA)"/>
    <s v="4 - SERVICIOS SOCIALES"/>
    <s v="4.5 - Protección social"/>
    <s v="4.5.10 - Asistencia social"/>
    <s v="2.4 - TRANSFERENCIAS CORRIENTES"/>
    <s v="2.4.1 - TRANSFERENCIAS CORRIENTES AL SECTOR PRIVADO"/>
    <s v="N"/>
    <s v="00 - N/A"/>
    <s v="30 - FONDOS PROPIOS"/>
    <s v="(blank)"/>
    <s v="99 - MULTIPROVINCIAL"/>
    <n v="8250000"/>
    <n v="890000"/>
  </r>
  <r>
    <s v="2025"/>
    <x v="3"/>
    <x v="0"/>
    <x v="0"/>
    <x v="4"/>
    <s v="13 - N/A - Empresas públicas no financieras"/>
    <s v="6125 - CORPORACION DE ACUEDUCTO Y ALCANTARILLADO DE LA VEGA"/>
    <s v="0001 - CORPORACION DE ACUEDUCTO Y ALCANTARILLADO DE LA VEGA"/>
    <s v="4 - SERVICIOS SOCIALES"/>
    <s v="4.5 - Protección social"/>
    <s v="4.5.10 - Asistencia social"/>
    <s v="2.4 - TRANSFERENCIAS CORRIENTES"/>
    <s v="2.4.1 - TRANSFERENCIAS CORRIENTES AL SECTOR PRIVADO"/>
    <s v="N"/>
    <s v="00 - N/A"/>
    <s v="30 - FONDOS PROPIOS"/>
    <s v="(blank)"/>
    <s v="13 - LA VEGA"/>
    <n v="500000"/>
    <n v="0"/>
  </r>
  <r>
    <s v="2025"/>
    <x v="3"/>
    <x v="0"/>
    <x v="0"/>
    <x v="4"/>
    <s v="13 - N/A - Empresas públicas no financieras"/>
    <s v="6128 - EMPRESA ELECTRICA DEL NORTE (EDENORTE)"/>
    <s v="0001 - EMPRESA ELECTRICA DEL NORTE (EDENORTE)"/>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25 - SANTIAGO"/>
    <n v="260919692"/>
    <n v="108487999.23"/>
  </r>
  <r>
    <s v="2025"/>
    <x v="3"/>
    <x v="0"/>
    <x v="0"/>
    <x v="4"/>
    <s v="13 - N/A - Empresas públicas no financieras"/>
    <s v="6128 - EMPRESA ELECTRICA DEL NORTE (EDENORTE)"/>
    <s v="0001 - EMPRESA ELECTRICA DEL NORTE (EDENORTE)"/>
    <s v="2 - SERVICIOS ECONÓMICOS"/>
    <s v="2.4 - Energía y combustible"/>
    <s v="2.4.04 - Energía eléctrica de fuentes termoeléctricas"/>
    <s v="2.4 - TRANSFERENCIAS CORRIENTES"/>
    <s v="2.4.3 - TRANSFERENCIAS CORRIENTES A GOBIERNOS GENERALES LOCALES"/>
    <s v="N"/>
    <s v="00 - N/A"/>
    <s v="30 - FONDOS PROPIOS"/>
    <s v="(blank)"/>
    <s v="25 - SANTIAGO"/>
    <n v="2174457849"/>
    <n v="376555192.11999995"/>
  </r>
  <r>
    <s v="2025"/>
    <x v="3"/>
    <x v="0"/>
    <x v="0"/>
    <x v="4"/>
    <s v="13 - N/A - Empresas públicas no financieras"/>
    <s v="6128 - EMPRESA ELECTRICA DEL NORTE (EDENORTE)"/>
    <s v="0001 - EMPRESA ELECTRICA DEL NORTE (EDENORTE)"/>
    <s v="4 - SERVICIOS SOCIALES"/>
    <s v="4.5 - Protección social"/>
    <s v="4.5.10 - Asistencia social"/>
    <s v="2.4 - TRANSFERENCIAS CORRIENTES"/>
    <s v="2.4.1 - TRANSFERENCIAS CORRIENTES AL SECTOR PRIVADO"/>
    <s v="N"/>
    <s v="00 - N/A"/>
    <s v="30 - FONDOS PROPIOS"/>
    <s v="(blank)"/>
    <s v="25 - SANTIAGO"/>
    <n v="67070066"/>
    <n v="18948264"/>
  </r>
  <r>
    <s v="2025"/>
    <x v="3"/>
    <x v="0"/>
    <x v="0"/>
    <x v="4"/>
    <s v="13 - N/A - Empresas públicas no financieras"/>
    <s v="6111 - INSTITUTO DE ESTABILIZACIÓN DE PRECIOS"/>
    <s v="0001 - INSTITUTO DE ESTABILIZACION DE PRECIOS"/>
    <s v="4 - SERVICIOS SOCIALES"/>
    <s v="4.5 - Protección social"/>
    <s v="4.5.10 - Asistencia social"/>
    <s v="2.4 - TRANSFERENCIAS CORRIENTES"/>
    <s v="2.4.1 - TRANSFERENCIAS CORRIENTES AL SECTOR PRIVADO"/>
    <s v="N"/>
    <s v="00 - N/A"/>
    <s v="30 - FONDOS PROPIOS"/>
    <s v="(blank)"/>
    <s v="01 - DISTRITO NACIONAL"/>
    <n v="2400000"/>
    <n v="19500"/>
  </r>
  <r>
    <s v="2025"/>
    <x v="3"/>
    <x v="0"/>
    <x v="0"/>
    <x v="4"/>
    <s v="13 - N/A - Empresas públicas no financieras"/>
    <s v="6109 - CORPORACIÓN DE ACUEDUCTO Y ALCANTARILLADO DE PUERTO PLATA"/>
    <s v="0001 - CORPORACIÓN DE ACUEDUCTO Y ALCANTARILLADO DE PUERTO PLATA"/>
    <s v="4 - SERVICIOS SOCIALES"/>
    <s v="4.4 - Educación"/>
    <s v="4.4.04 - Educación superior"/>
    <s v="2.4 - TRANSFERENCIAS CORRIENTES"/>
    <s v="2.4.1 - TRANSFERENCIAS CORRIENTES AL SECTOR PRIVADO"/>
    <s v="N"/>
    <s v="00 - N/A"/>
    <s v="30 - FONDOS PROPIOS"/>
    <s v="(blank)"/>
    <s v="18 - PUERTO PLATA"/>
    <n v="400000"/>
    <n v="0"/>
  </r>
  <r>
    <s v="2025"/>
    <x v="3"/>
    <x v="0"/>
    <x v="0"/>
    <x v="4"/>
    <s v="13 - N/A - Empresas públicas no financieras"/>
    <s v="6109 - CORPORACIÓN DE ACUEDUCTO Y ALCANTARILLADO DE PUERTO PLATA"/>
    <s v="0001 - CORPORACIÓN DE ACUEDUCTO Y ALCANTARILLADO DE PUERTO PLATA"/>
    <s v="4 - SERVICIOS SOCIALES"/>
    <s v="4.4 - Educación"/>
    <s v="4.4.09 - Enseñanza no atribuible a ningún nivel"/>
    <s v="2.4 - TRANSFERENCIAS CORRIENTES"/>
    <s v="2.4.1 - TRANSFERENCIAS CORRIENTES AL SECTOR PRIVADO"/>
    <s v="N"/>
    <s v="00 - N/A"/>
    <s v="30 - FONDOS PROPIOS"/>
    <s v="(blank)"/>
    <s v="18 - PUERTO PLATA"/>
    <n v="200000"/>
    <n v="0"/>
  </r>
  <r>
    <s v="2025"/>
    <x v="3"/>
    <x v="0"/>
    <x v="0"/>
    <x v="4"/>
    <s v="13 - N/A - Empresas públicas no financieras"/>
    <s v="6118 - LOTERIA NACIONAL"/>
    <s v="0001 - LOTERIA NACIONAL"/>
    <s v="4 - SERVICIOS SOCIALES"/>
    <s v="4.5 - Protección social"/>
    <s v="4.5.10 - Asistencia social"/>
    <s v="2.4 - TRANSFERENCIAS CORRIENTES"/>
    <s v="2.4.1 - TRANSFERENCIAS CORRIENTES AL SECTOR PRIVADO"/>
    <s v="N"/>
    <s v="00 - N/A"/>
    <s v="30 - FONDOS PROPIOS"/>
    <s v="(blank)"/>
    <s v="99 - MULTIPROVINCIAL"/>
    <n v="810000000"/>
    <n v="4102050"/>
  </r>
  <r>
    <s v="2025"/>
    <x v="3"/>
    <x v="0"/>
    <x v="0"/>
    <x v="4"/>
    <s v="13 - N/A - Empresas públicas no financieras"/>
    <s v="6115 - INSTITUTO POSTAL DOMINICANO"/>
    <s v="0001 - INSTITUTO POSTAL DOMINICAN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5750000"/>
    <n v="2338505"/>
  </r>
  <r>
    <s v="2025"/>
    <x v="3"/>
    <x v="0"/>
    <x v="0"/>
    <x v="4"/>
    <s v="13 - N/A - Empresas públicas no financieras"/>
    <s v="6115 - INSTITUTO POSTAL DOMINICANO"/>
    <s v="0001 - INSTITUTO POSTAL DOMINICANO"/>
    <s v="2 - SERVICIOS ECONÓMICOS"/>
    <s v="2.7 - Comunicaciones"/>
    <s v="2.7.01 - Comunicaciones"/>
    <s v="2.4 - TRANSFERENCIAS CORRIENTES"/>
    <s v="2.4.1 - TRANSFERENCIAS CORRIENTES AL SECTOR PRIVADO"/>
    <s v="N"/>
    <s v="00 - N/A"/>
    <s v="30 - FONDOS PROPIOS"/>
    <s v="(blank)"/>
    <s v="99 - MULTIPROVINCIAL"/>
    <n v="0"/>
    <n v="0"/>
  </r>
  <r>
    <s v="2025"/>
    <x v="3"/>
    <x v="0"/>
    <x v="0"/>
    <x v="4"/>
    <s v="13 - N/A - Empresas públicas no financieras"/>
    <s v="6130 - EMPRESA ELECTRICA DEL ESTE (EDEESTE)"/>
    <s v="0001 - EMPRESA ELECTRICA DEL ESTE (EDEESTE)"/>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421747254"/>
    <n v="14012746"/>
  </r>
  <r>
    <s v="2025"/>
    <x v="3"/>
    <x v="0"/>
    <x v="0"/>
    <x v="4"/>
    <s v="13 - N/A - Empresas públicas no financieras"/>
    <s v="6130 - EMPRESA ELECTRICA DEL ESTE (EDEESTE)"/>
    <s v="0001 - EMPRESA ELECTRICA DEL ESTE (EDEESTE)"/>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236452746"/>
    <n v="67422907"/>
  </r>
  <r>
    <s v="2025"/>
    <x v="3"/>
    <x v="0"/>
    <x v="0"/>
    <x v="4"/>
    <s v="13 - N/A - Empresas públicas no financieras"/>
    <s v="6116 - AUTORIDAD PORTUARIA DOMINICANA"/>
    <s v="0001 - AUTORIDAD PORTUARIA DOMINICANA"/>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45769"/>
    <n v="0"/>
  </r>
  <r>
    <s v="2025"/>
    <x v="3"/>
    <x v="0"/>
    <x v="0"/>
    <x v="4"/>
    <s v="13 - N/A - Empresas públicas no financieras"/>
    <s v="6116 - AUTORIDAD PORTUARIA DOMINICANA"/>
    <s v="0001 - AUTORIDAD PORTUARIA DOMINICANA"/>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527250"/>
    <n v="0"/>
  </r>
  <r>
    <s v="2025"/>
    <x v="3"/>
    <x v="0"/>
    <x v="0"/>
    <x v="4"/>
    <s v="13 - N/A - Empresas públicas no financieras"/>
    <s v="6116 - AUTORIDAD PORTUARIA DOMINICANA"/>
    <s v="0001 - AUTORIDAD PORTUARIA DOMINICANA"/>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1250962"/>
    <n v="0"/>
  </r>
  <r>
    <s v="2025"/>
    <x v="3"/>
    <x v="0"/>
    <x v="0"/>
    <x v="4"/>
    <s v="13 - N/A - Empresas públicas no financieras"/>
    <s v="6116 - AUTORIDAD PORTUARIA DOMINICANA"/>
    <s v="0001 - AUTORIDAD PORTUARIA DOMINICANA"/>
    <s v="4 - SERVICIOS SOCIALES"/>
    <s v="4.3 - Actividades deportivas, recreativas, culturales y religiosas"/>
    <s v="4.3.02 - Servicios recreativos y deportivos"/>
    <s v="2.4 - TRANSFERENCIAS CORRIENTES"/>
    <s v="2.4.1 - TRANSFERENCIAS CORRIENTES AL SECTOR PRIVADO"/>
    <s v="N"/>
    <s v="00 - N/A"/>
    <s v="30 - FONDOS PROPIOS"/>
    <s v="(blank)"/>
    <s v="99 - MULTIPROVINCIAL"/>
    <n v="7198695"/>
    <n v="200000"/>
  </r>
  <r>
    <s v="2025"/>
    <x v="3"/>
    <x v="0"/>
    <x v="0"/>
    <x v="4"/>
    <s v="13 - N/A - Empresas públicas no financieras"/>
    <s v="6116 - AUTORIDAD PORTUARIA DOMINICANA"/>
    <s v="0001 - AUTORIDAD PORTUARIA DOMINICANA"/>
    <s v="4 - SERVICIOS SOCIALES"/>
    <s v="4.3 - Actividades deportivas, recreativas, culturales y religiosas"/>
    <s v="4.3.98 - Investigación y desarrollo relacionados con el esparcimiento, el deporte, la cultura y la religión"/>
    <s v="2.4 - TRANSFERENCIAS CORRIENTES"/>
    <s v="2.4.1 - TRANSFERENCIAS CORRIENTES AL SECTOR PRIVADO"/>
    <s v="N"/>
    <s v="00 - N/A"/>
    <s v="30 - FONDOS PROPIOS"/>
    <s v="(blank)"/>
    <s v="99 - MULTIPROVINCIAL"/>
    <n v="36908"/>
    <n v="0"/>
  </r>
  <r>
    <s v="2025"/>
    <x v="3"/>
    <x v="0"/>
    <x v="0"/>
    <x v="4"/>
    <s v="13 - N/A - Empresas públicas no financieras"/>
    <s v="6116 - AUTORIDAD PORTUARIA DOMINICANA"/>
    <s v="0001 - AUTORIDAD PORTUARIA DOMINICANA"/>
    <s v="4 - SERVICIOS SOCIALES"/>
    <s v="4.4 - Educación"/>
    <s v="4.4.09 - Enseñanza no atribuible a ningún nivel"/>
    <s v="2.4 - TRANSFERENCIAS CORRIENTES"/>
    <s v="2.4.1 - TRANSFERENCIAS CORRIENTES AL SECTOR PRIVADO"/>
    <s v="N"/>
    <s v="00 - N/A"/>
    <s v="30 - FONDOS PROPIOS"/>
    <s v="(blank)"/>
    <s v="99 - MULTIPROVINCIAL"/>
    <n v="222691"/>
    <n v="0"/>
  </r>
  <r>
    <s v="2025"/>
    <x v="3"/>
    <x v="0"/>
    <x v="0"/>
    <x v="4"/>
    <s v="13 - N/A - Empresas públicas no financieras"/>
    <s v="6116 - AUTORIDAD PORTUARIA DOMINICANA"/>
    <s v="0001 - AUTORIDAD PORTUARIA DOMINICANA"/>
    <s v="4 - SERVICIOS SOCIALES"/>
    <s v="4.5 - Protección social"/>
    <s v="4.5.10 - Asistencia social"/>
    <s v="2.4 - TRANSFERENCIAS CORRIENTES"/>
    <s v="2.4.1 - TRANSFERENCIAS CORRIENTES AL SECTOR PRIVADO"/>
    <s v="N"/>
    <s v="00 - N/A"/>
    <s v="30 - FONDOS PROPIOS"/>
    <s v="(blank)"/>
    <s v="99 - MULTIPROVINCIAL"/>
    <n v="4309182"/>
    <n v="742497.19"/>
  </r>
  <r>
    <s v="2025"/>
    <x v="3"/>
    <x v="0"/>
    <x v="0"/>
    <x v="4"/>
    <s v="13 - N/A - Empresas públicas no financieras"/>
    <s v="6124 - EMPRESA DE TRANSMISION ELECTRICA DOMINICANA ( ETED)"/>
    <s v="0001 - EMPRESA DE TRANSMISION ELECTRICA DOMINICANA ( ETED)"/>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78065647"/>
    <n v="33814173.189999998"/>
  </r>
  <r>
    <s v="2025"/>
    <x v="3"/>
    <x v="0"/>
    <x v="0"/>
    <x v="4"/>
    <s v="13 - N/A - Empresas públicas no financieras"/>
    <s v="6124 - EMPRESA DE TRANSMISION ELECTRICA DOMINICANA ( ETED)"/>
    <s v="0001 - EMPRESA DE TRANSMISION ELECTRICA DOMINICANA ( ETED)"/>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472500"/>
    <n v="0"/>
  </r>
  <r>
    <s v="2025"/>
    <x v="3"/>
    <x v="0"/>
    <x v="0"/>
    <x v="4"/>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4 - TRANSFERENCIAS CORRIENTES"/>
    <s v="2.4.1 - TRANSFERENCIAS CORRIENTES AL SECTOR PRIVADO"/>
    <s v="N"/>
    <s v="00 - N/A"/>
    <s v="10 - FONDO GENERAL"/>
    <s v="(blank)"/>
    <s v="99 - MULTIPROVINCIAL"/>
    <n v="0"/>
    <n v="0"/>
  </r>
  <r>
    <s v="2025"/>
    <x v="3"/>
    <x v="0"/>
    <x v="0"/>
    <x v="4"/>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4 - TRANSFERENCIAS CORRIENTES"/>
    <s v="2.4.1 - TRANSFERENCIAS CORRIENTES AL SECTOR PRIVADO"/>
    <s v="N"/>
    <s v="00 - N/A"/>
    <s v="30 - FONDOS PROPIOS"/>
    <s v="(blank)"/>
    <s v="99 - MULTIPROVINCIAL"/>
    <n v="628564783"/>
    <n v="28260880"/>
  </r>
  <r>
    <s v="2025"/>
    <x v="3"/>
    <x v="0"/>
    <x v="0"/>
    <x v="4"/>
    <s v="13 - N/A - Empresas públicas no financieras"/>
    <s v="6124 - EMPRESA DE TRANSMISION ELECTRICA DOMINICANA ( ETED)"/>
    <s v="0001 - EMPRESA DE TRANSMISION ELECTRICA DOMINICANA ( ETED)"/>
    <s v="4 - SERVICIOS SOCIALES"/>
    <s v="4.4 - Educación"/>
    <s v="4.4.09 - Enseñanza no atribuible a ningún nivel"/>
    <s v="2.4 - TRANSFERENCIAS CORRIENTES"/>
    <s v="2.4.1 - TRANSFERENCIAS CORRIENTES AL SECTOR PRIVADO"/>
    <s v="N"/>
    <s v="00 - N/A"/>
    <s v="30 - FONDOS PROPIOS"/>
    <s v="(blank)"/>
    <s v="99 - MULTIPROVINCIAL"/>
    <n v="67705000"/>
    <n v="10113703.350000001"/>
  </r>
  <r>
    <s v="2025"/>
    <x v="3"/>
    <x v="0"/>
    <x v="0"/>
    <x v="4"/>
    <s v="13 - N/A - Empresas públicas no financieras"/>
    <s v="6124 - EMPRESA DE TRANSMISION ELECTRICA DOMINICANA ( ETED)"/>
    <s v="0001 - EMPRESA DE TRANSMISION ELECTRICA DOMINICANA ( ETED)"/>
    <s v="4 - SERVICIOS SOCIALES"/>
    <s v="4.5 - Protección social"/>
    <s v="4.5.10 - Asistencia social"/>
    <s v="2.4 - TRANSFERENCIAS CORRIENTES"/>
    <s v="2.4.1 - TRANSFERENCIAS CORRIENTES AL SECTOR PRIVADO"/>
    <s v="N"/>
    <s v="00 - N/A"/>
    <s v="30 - FONDOS PROPIOS"/>
    <s v="(blank)"/>
    <s v="99 - MULTIPROVINCIAL"/>
    <n v="48404450"/>
    <n v="12019435.300000001"/>
  </r>
  <r>
    <s v="2025"/>
    <x v="3"/>
    <x v="0"/>
    <x v="0"/>
    <x v="4"/>
    <s v="13 - N/A - Empresas públicas no financieras"/>
    <s v="6129 - EMPRESA ELECTRICA DEL SUR (EDESUR)"/>
    <s v="0001 - EMPRESA ELECTRICA DEL SUR (EDESUR)"/>
    <s v="1 - SERVICIOS  GENERALES"/>
    <s v="1.1 - Administración general"/>
    <s v="1.1.03 - Transferencias a instituciones públicas incluidos los gobiernos locales"/>
    <s v="2.4 - TRANSFERENCIAS CORRIENTES"/>
    <s v="2.4.1 - TRANSFERENCIAS CORRIENTES AL SECTOR PRIVADO"/>
    <s v="N"/>
    <s v="00 - N/A"/>
    <s v="30 - FONDOS PROPIOS"/>
    <s v="(blank)"/>
    <s v="99 - MULTIPROVINCIAL"/>
    <n v="61039337"/>
    <n v="18878935"/>
  </r>
  <r>
    <s v="2025"/>
    <x v="3"/>
    <x v="0"/>
    <x v="0"/>
    <x v="4"/>
    <s v="13 - N/A - Empresas públicas no financieras"/>
    <s v="6129 - EMPRESA ELECTRICA DEL SUR (EDESUR)"/>
    <s v="0001 - EMPRESA ELECTRICA DEL SUR (EDESUR)"/>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352974726"/>
    <n v="71784316.370000005"/>
  </r>
  <r>
    <s v="2025"/>
    <x v="3"/>
    <x v="0"/>
    <x v="0"/>
    <x v="5"/>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30 - FONDOS PROPIOS"/>
    <s v="(blank)"/>
    <s v="13 - LA VEGA"/>
    <n v="0"/>
    <n v="50000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1 - REMUNERACIONES"/>
    <s v="N"/>
    <s v="00 - N/A"/>
    <s v="30 - FONDOS PROPIOS"/>
    <s v="(blank)"/>
    <s v="25 - SANTIAGO"/>
    <n v="2626360"/>
    <n v="545187"/>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2 - SOBRESUELDOS"/>
    <s v="N"/>
    <s v="00 - N/A"/>
    <s v="30 - FONDOS PROPIOS"/>
    <s v="(blank)"/>
    <s v="25 - SANTIAGO"/>
    <n v="18000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4 - GRATIFICACIONES Y BONIFICACIONES"/>
    <s v="N"/>
    <s v="00 - N/A"/>
    <s v="30 - FONDOS PROPIOS"/>
    <s v="(blank)"/>
    <s v="25 - SANTIAGO"/>
    <n v="1600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25 - SANTIAGO"/>
    <n v="345470"/>
    <n v="68542"/>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2 - CONTRATACIÓN DE SERVICIOS"/>
    <s v="2.2.3 - VIÁTICOS"/>
    <s v="N"/>
    <s v="00 - N/A"/>
    <s v="30 - FONDOS PROPIOS"/>
    <s v="(blank)"/>
    <s v="25 - SANTIAGO"/>
    <n v="50998"/>
    <n v="110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25 - SANTIAGO"/>
    <n v="124575"/>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1 - ALIMENTOS Y PRODUCTOS AGROFORESTALES"/>
    <s v="N"/>
    <s v="00 - N/A"/>
    <s v="30 - FONDOS PROPIOS"/>
    <s v="(blank)"/>
    <s v="25 - SANTIAGO"/>
    <n v="9421"/>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2 - TEXTILES Y VESTUARIOS"/>
    <s v="N"/>
    <s v="00 - N/A"/>
    <s v="30 - FONDOS PROPIOS"/>
    <s v="(blank)"/>
    <s v="25 - SANTIAGO"/>
    <n v="15718"/>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3 - PAPEL, CARTÓN E IMPRESOS"/>
    <s v="N"/>
    <s v="00 - N/A"/>
    <s v="30 - FONDOS PROPIOS"/>
    <s v="(blank)"/>
    <s v="25 - SANTIAGO"/>
    <n v="4302"/>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9 - PRODUCTOS Y ÚTILES VARIOS"/>
    <s v="N"/>
    <s v="00 - N/A"/>
    <s v="30 - FONDOS PROPIOS"/>
    <s v="(blank)"/>
    <s v="25 - SANTIAGO"/>
    <n v="9415"/>
    <n v="0"/>
  </r>
  <r>
    <s v="2025"/>
    <x v="3"/>
    <x v="0"/>
    <x v="0"/>
    <x v="1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blank)"/>
    <s v="25 - SANTIAGO"/>
    <n v="1500000"/>
    <n v="0"/>
  </r>
  <r>
    <s v="2025"/>
    <x v="3"/>
    <x v="0"/>
    <x v="0"/>
    <x v="1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3 - MATERIALES Y SUMINISTROS"/>
    <s v="2.3.9 - PRODUCTOS Y ÚTILES VARIOS"/>
    <s v="N"/>
    <s v="00 - N/A"/>
    <s v="60 - CREDITO EXTERNO"/>
    <s v="(blank)"/>
    <s v="25 - SANTIAGO"/>
    <n v="459351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1 - REMUNERACIONES"/>
    <s v="N"/>
    <s v="00 - N/A"/>
    <s v="10 - FONDO GENERAL"/>
    <s v="(blank)"/>
    <s v="25 - SANTIAGO"/>
    <n v="46453972"/>
    <n v="14499895.23000000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1 - REMUNERACIONES"/>
    <s v="N"/>
    <s v="00 - N/A"/>
    <s v="30 - FONDOS PROPIOS"/>
    <s v="(blank)"/>
    <s v="25 - SANTIAGO"/>
    <n v="763989144"/>
    <n v="293577675"/>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2 - SOBRESUELDOS"/>
    <s v="N"/>
    <s v="00 - N/A"/>
    <s v="10 - FONDO GENERAL"/>
    <s v="(blank)"/>
    <s v="25 - SANTIAGO"/>
    <n v="0"/>
    <n v="1047.8800000000001"/>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2 - SOBRESUELDOS"/>
    <s v="N"/>
    <s v="00 - N/A"/>
    <s v="30 - FONDOS PROPIOS"/>
    <s v="(blank)"/>
    <s v="25 - SANTIAGO"/>
    <n v="30573294"/>
    <n v="11023774"/>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3 - DIETAS Y GASTOS DE REPRESENTACIÓN"/>
    <s v="N"/>
    <s v="00 - N/A"/>
    <s v="30 - FONDOS PROPIOS"/>
    <s v="(blank)"/>
    <s v="25 - SANTIAGO"/>
    <n v="26114"/>
    <n v="2918709"/>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4 - GRATIFICACIONES Y BONIFICACIONES"/>
    <s v="N"/>
    <s v="00 - N/A"/>
    <s v="30 - FONDOS PROPIOS"/>
    <s v="(blank)"/>
    <s v="25 - SANTIAGO"/>
    <n v="8320500"/>
    <n v="32000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5 - CONTRIBUCIONES A LA SEGURIDAD SOCIAL"/>
    <s v="N"/>
    <s v="00 - N/A"/>
    <s v="30 - FONDOS PROPIOS"/>
    <s v="(blank)"/>
    <s v="25 - SANTIAGO"/>
    <n v="88136134"/>
    <n v="37523471"/>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1 - SERVICIOS BÁSICOS"/>
    <s v="N"/>
    <s v="00 - N/A"/>
    <s v="10 - FONDO GENERAL"/>
    <s v="(blank)"/>
    <s v="25 - SANTIAGO"/>
    <n v="51443731"/>
    <n v="19613725.270000003"/>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1 - SERVICIOS BÁSICOS"/>
    <s v="N"/>
    <s v="00 - N/A"/>
    <s v="30 - FONDOS PROPIOS"/>
    <s v="(blank)"/>
    <s v="25 - SANTIAGO"/>
    <n v="15549550"/>
    <n v="5560928.7899999991"/>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2 - PUBLICIDAD, IMPRESIÓN Y ENCUADERNACIÓN"/>
    <s v="N"/>
    <s v="00 - N/A"/>
    <s v="30 - FONDOS PROPIOS"/>
    <s v="(blank)"/>
    <s v="25 - SANTIAGO"/>
    <n v="21030599"/>
    <n v="754860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2 - PUBLICIDAD, IMPRESIÓN Y ENCUADERNACIÓN"/>
    <s v="N"/>
    <s v="00 - N/A"/>
    <s v="60 - CREDITO EXTERNO"/>
    <s v="(blank)"/>
    <s v="25 - SANTIAGO"/>
    <n v="100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3 - VIÁTICOS"/>
    <s v="N"/>
    <s v="00 - N/A"/>
    <s v="30 - FONDOS PROPIOS"/>
    <s v="(blank)"/>
    <s v="25 - SANTIAGO"/>
    <n v="2279126"/>
    <n v="210589.7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4 - TRANSPORTE Y ALMACENAJE"/>
    <s v="N"/>
    <s v="00 - N/A"/>
    <s v="30 - FONDOS PROPIOS"/>
    <s v="(blank)"/>
    <s v="25 - SANTIAGO"/>
    <n v="606585"/>
    <n v="18833"/>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5 - ALQUILERES Y RENTAS"/>
    <s v="N"/>
    <s v="00 - N/A"/>
    <s v="30 - FONDOS PROPIOS"/>
    <s v="(blank)"/>
    <s v="25 - SANTIAGO"/>
    <n v="17957993"/>
    <n v="8575194.4999999981"/>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5 - ALQUILERES Y RENTAS"/>
    <s v="N"/>
    <s v="00 - N/A"/>
    <s v="60 - CREDITO EXTERNO"/>
    <s v="(blank)"/>
    <s v="25 - SANTIAGO"/>
    <n v="2737526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6 - SEGUROS"/>
    <s v="N"/>
    <s v="00 - N/A"/>
    <s v="30 - FONDOS PROPIOS"/>
    <s v="(blank)"/>
    <s v="25 - SANTIAGO"/>
    <n v="1709282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7 - SERVICIOS DE CONSERVACIÓN, REPARACIONES MENORES E INSTALACIONES TEMPORALES"/>
    <s v="N"/>
    <s v="00 - N/A"/>
    <s v="30 - FONDOS PROPIOS"/>
    <s v="(blank)"/>
    <s v="25 - SANTIAGO"/>
    <n v="9622212"/>
    <n v="1538368.200000000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25 - SANTIAGO"/>
    <n v="732878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8 - OTROS SERVICIOS NO INCLUIDOS EN CONCEPTOS ANTERIORES"/>
    <s v="N"/>
    <s v="00 - N/A"/>
    <s v="30 - FONDOS PROPIOS"/>
    <s v="(blank)"/>
    <s v="25 - SANTIAGO"/>
    <n v="62343449"/>
    <n v="26188062.42000000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8 - OTROS SERVICIOS NO INCLUIDOS EN CONCEPTOS ANTERIORES"/>
    <s v="N"/>
    <s v="00 - N/A"/>
    <s v="60 - CREDITO EXTERNO"/>
    <s v="(blank)"/>
    <s v="25 - SANTIAGO"/>
    <n v="589111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9 - OTRAS CONTRATACIONES DE SERVICIOS"/>
    <s v="N"/>
    <s v="00 - N/A"/>
    <s v="30 - FONDOS PROPIOS"/>
    <s v="(blank)"/>
    <s v="25 - SANTIAGO"/>
    <n v="4849261"/>
    <n v="3595584"/>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1 - ALIMENTOS Y PRODUCTOS AGROFORESTALES"/>
    <s v="N"/>
    <s v="00 - N/A"/>
    <s v="30 - FONDOS PROPIOS"/>
    <s v="(blank)"/>
    <s v="25 - SANTIAGO"/>
    <n v="1960244"/>
    <n v="73741.20000000001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2 - TEXTILES Y VESTUARIOS"/>
    <s v="N"/>
    <s v="00 - N/A"/>
    <s v="30 - FONDOS PROPIOS"/>
    <s v="(blank)"/>
    <s v="25 - SANTIAGO"/>
    <n v="2177975"/>
    <n v="85096.5"/>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3 - PAPEL, CARTÓN E IMPRESOS"/>
    <s v="N"/>
    <s v="00 - N/A"/>
    <s v="30 - FONDOS PROPIOS"/>
    <s v="(blank)"/>
    <s v="25 - SANTIAGO"/>
    <n v="6020337"/>
    <n v="1138406.43"/>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4 - PRODUCTOS FARMACÉUTICOS"/>
    <s v="N"/>
    <s v="00 - N/A"/>
    <s v="30 - FONDOS PROPIOS"/>
    <s v="(blank)"/>
    <s v="25 - SANTIAGO"/>
    <n v="973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5 - CUERO, CAUCHO Y PLÁSTICO"/>
    <s v="N"/>
    <s v="00 - N/A"/>
    <s v="30 - FONDOS PROPIOS"/>
    <s v="(blank)"/>
    <s v="25 - SANTIAGO"/>
    <n v="2565790"/>
    <n v="595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6 - PRODUCTOS DE MINERALES, METÁLICOS Y NO METÁLICOS"/>
    <s v="N"/>
    <s v="00 - N/A"/>
    <s v="30 - FONDOS PROPIOS"/>
    <s v="(blank)"/>
    <s v="25 - SANTIAGO"/>
    <n v="1274877"/>
    <n v="105238"/>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6 - PRODUCTOS DE MINERALES, METÁLICOS Y NO METÁLICOS"/>
    <s v="N"/>
    <s v="00 - N/A"/>
    <s v="60 - CREDITO EXTERNO"/>
    <s v="(blank)"/>
    <s v="25 - SANTIAGO"/>
    <n v="1200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7 - COMBUSTIBLES, LUBRICANTES, PRODUCTOS QUÍMICOS Y CONEXOS"/>
    <s v="N"/>
    <s v="00 - N/A"/>
    <s v="30 - FONDOS PROPIOS"/>
    <s v="(blank)"/>
    <s v="25 - SANTIAGO"/>
    <n v="62258651"/>
    <n v="10061137.5"/>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9 - PRODUCTOS Y ÚTILES VARIOS"/>
    <s v="N"/>
    <s v="00 - N/A"/>
    <s v="30 - FONDOS PROPIOS"/>
    <s v="(blank)"/>
    <s v="25 - SANTIAGO"/>
    <n v="6593649"/>
    <n v="1456155.21"/>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9 - PRODUCTOS Y ÚTILES VARIOS"/>
    <s v="N"/>
    <s v="00 - N/A"/>
    <s v="60 - CREDITO EXTERNO"/>
    <s v="(blank)"/>
    <s v="25 - SANTIAGO"/>
    <n v="14726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1 - REMUNERACIONES"/>
    <s v="N"/>
    <s v="00 - N/A"/>
    <s v="30 - FONDOS PROPIOS"/>
    <s v="(blank)"/>
    <s v="25 - SANTIAGO"/>
    <n v="123814841"/>
    <n v="49251041"/>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2 - SOBRESUELDOS"/>
    <s v="N"/>
    <s v="00 - N/A"/>
    <s v="30 - FONDOS PROPIOS"/>
    <s v="(blank)"/>
    <s v="25 - SANTIAGO"/>
    <n v="7929896"/>
    <n v="3295654"/>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4 - GRATIFICACIONES Y BONIFICACIONES"/>
    <s v="N"/>
    <s v="00 - N/A"/>
    <s v="30 - FONDOS PROPIOS"/>
    <s v="(blank)"/>
    <s v="25 - SANTIAGO"/>
    <n v="1089000"/>
    <n v="5000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5 - CONTRIBUCIONES A LA SEGURIDAD SOCIAL"/>
    <s v="N"/>
    <s v="00 - N/A"/>
    <s v="30 - FONDOS PROPIOS"/>
    <s v="(blank)"/>
    <s v="25 - SANTIAGO"/>
    <n v="15838572"/>
    <n v="6392004"/>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1 - SERVICIOS BÁSICOS"/>
    <s v="N"/>
    <s v="00 - N/A"/>
    <s v="10 - FONDO GENERAL"/>
    <s v="(blank)"/>
    <s v="25 - SANTIAGO"/>
    <n v="43524944"/>
    <n v="20039510.109999999"/>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1 - SERVICIOS BÁSICOS"/>
    <s v="N"/>
    <s v="00 - N/A"/>
    <s v="30 - FONDOS PROPIOS"/>
    <s v="(blank)"/>
    <s v="25 - SANTIAGO"/>
    <n v="296341"/>
    <n v="76662.45999999999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2 - PUBLICIDAD, IMPRESIÓN Y ENCUADERNACIÓN"/>
    <s v="N"/>
    <s v="00 - N/A"/>
    <s v="30 - FONDOS PROPIOS"/>
    <s v="(blank)"/>
    <s v="25 - SANTIAGO"/>
    <n v="24272"/>
    <n v="30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3 - VIÁTICOS"/>
    <s v="N"/>
    <s v="00 - N/A"/>
    <s v="30 - FONDOS PROPIOS"/>
    <s v="(blank)"/>
    <s v="25 - SANTIAGO"/>
    <n v="19101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4 - TRANSPORTE Y ALMACENAJE"/>
    <s v="N"/>
    <s v="00 - N/A"/>
    <s v="30 - FONDOS PROPIOS"/>
    <s v="(blank)"/>
    <s v="25 - SANTIAGO"/>
    <n v="98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5 - ALQUILERES Y RENTAS"/>
    <s v="N"/>
    <s v="00 - N/A"/>
    <s v="30 - FONDOS PROPIOS"/>
    <s v="(blank)"/>
    <s v="25 - SANTIAGO"/>
    <n v="17784856"/>
    <n v="332251.93000000005"/>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25 - SANTIAGO"/>
    <n v="5911342"/>
    <n v="118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25 - SANTIAGO"/>
    <n v="787160"/>
    <n v="8287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9 - OTRAS CONTRATACIONES DE SERVICIOS"/>
    <s v="N"/>
    <s v="00 - N/A"/>
    <s v="30 - FONDOS PROPIOS"/>
    <s v="(blank)"/>
    <s v="25 - SANTIAGO"/>
    <n v="25500"/>
    <n v="2545477.88"/>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1 - ALIMENTOS Y PRODUCTOS AGROFORESTALES"/>
    <s v="N"/>
    <s v="00 - N/A"/>
    <s v="30 - FONDOS PROPIOS"/>
    <s v="(blank)"/>
    <s v="25 - SANTIAGO"/>
    <n v="12066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2 - TEXTILES Y VESTUARIOS"/>
    <s v="N"/>
    <s v="00 - N/A"/>
    <s v="30 - FONDOS PROPIOS"/>
    <s v="(blank)"/>
    <s v="25 - SANTIAGO"/>
    <n v="263778"/>
    <n v="81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3 - PAPEL, CARTÓN E IMPRESOS"/>
    <s v="N"/>
    <s v="00 - N/A"/>
    <s v="30 - FONDOS PROPIOS"/>
    <s v="(blank)"/>
    <s v="25 - SANTIAGO"/>
    <n v="282561"/>
    <n v="221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4 - PRODUCTOS FARMACÉUTICOS"/>
    <s v="N"/>
    <s v="00 - N/A"/>
    <s v="30 - FONDOS PROPIOS"/>
    <s v="(blank)"/>
    <s v="25 - SANTIAGO"/>
    <n v="6478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5 - CUERO, CAUCHO Y PLÁSTICO"/>
    <s v="N"/>
    <s v="00 - N/A"/>
    <s v="30 - FONDOS PROPIOS"/>
    <s v="(blank)"/>
    <s v="25 - SANTIAGO"/>
    <n v="1589050"/>
    <n v="49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5 - CUERO, CAUCHO Y PLÁSTICO"/>
    <s v="N"/>
    <s v="00 - N/A"/>
    <s v="60 - CREDITO EXTERNO"/>
    <s v="(blank)"/>
    <s v="25 - SANTIAGO"/>
    <n v="555788"/>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25 - SANTIAGO"/>
    <n v="5836105"/>
    <n v="47705"/>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25 - SANTIAGO"/>
    <n v="530063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25 - SANTIAGO"/>
    <n v="5716497"/>
    <n v="385398"/>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9 - PRODUCTOS Y ÚTILES VARIOS"/>
    <s v="N"/>
    <s v="00 - N/A"/>
    <s v="30 - FONDOS PROPIOS"/>
    <s v="(blank)"/>
    <s v="25 - SANTIAGO"/>
    <n v="4297144"/>
    <n v="768788.36"/>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9 - PRODUCTOS Y ÚTILES VARIOS"/>
    <s v="N"/>
    <s v="00 - N/A"/>
    <s v="60 - CREDITO EXTERNO"/>
    <s v="(blank)"/>
    <s v="25 - SANTIAGO"/>
    <n v="21277822"/>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1 - REMUNERACIONES"/>
    <s v="N"/>
    <s v="00 - N/A"/>
    <s v="30 - FONDOS PROPIOS"/>
    <s v="(blank)"/>
    <s v="25 - SANTIAGO"/>
    <n v="5145037"/>
    <n v="820438"/>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2 - SOBRESUELDOS"/>
    <s v="N"/>
    <s v="00 - N/A"/>
    <s v="30 - FONDOS PROPIOS"/>
    <s v="(blank)"/>
    <s v="25 - SANTIAGO"/>
    <n v="480000"/>
    <n v="83773"/>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4 - GRATIFICACIONES Y BONIFICACIONES"/>
    <s v="N"/>
    <s v="00 - N/A"/>
    <s v="30 - FONDOS PROPIOS"/>
    <s v="(blank)"/>
    <s v="25 - SANTIAGO"/>
    <n v="9300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5 - CONTRIBUCIONES A LA SEGURIDAD SOCIAL"/>
    <s v="N"/>
    <s v="00 - N/A"/>
    <s v="30 - FONDOS PROPIOS"/>
    <s v="(blank)"/>
    <s v="25 - SANTIAGO"/>
    <n v="652264"/>
    <n v="127467"/>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1 - SERVICIOS BÁSICOS"/>
    <s v="N"/>
    <s v="00 - N/A"/>
    <s v="10 - FONDO GENERAL"/>
    <s v="(blank)"/>
    <s v="25 - SANTIAGO"/>
    <n v="104405"/>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5 - ALQUILERES Y RENTAS"/>
    <s v="N"/>
    <s v="00 - N/A"/>
    <s v="30 - FONDOS PROPIOS"/>
    <s v="(blank)"/>
    <s v="25 - SANTIAGO"/>
    <n v="33934"/>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6 - SEGUROS"/>
    <s v="N"/>
    <s v="00 - N/A"/>
    <s v="30 - FONDOS PROPIOS"/>
    <s v="(blank)"/>
    <s v="25 - SANTIAGO"/>
    <n v="3938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8 - OTROS SERVICIOS NO INCLUIDOS EN CONCEPTOS ANTERIORES"/>
    <s v="N"/>
    <s v="00 - N/A"/>
    <s v="30 - FONDOS PROPIOS"/>
    <s v="(blank)"/>
    <s v="25 - SANTIAGO"/>
    <n v="1569697"/>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3 - MATERIALES Y SUMINISTROS"/>
    <s v="2.3.7 - COMBUSTIBLES, LUBRICANTES, PRODUCTOS QUÍMICOS Y CONEXOS"/>
    <s v="N"/>
    <s v="00 - N/A"/>
    <s v="30 - FONDOS PROPIOS"/>
    <s v="(blank)"/>
    <s v="25 - SANTIAGO"/>
    <n v="222996"/>
    <n v="4000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3 - MATERIALES Y SUMINISTROS"/>
    <s v="2.3.9 - PRODUCTOS Y ÚTILES VARIOS"/>
    <s v="N"/>
    <s v="00 - N/A"/>
    <s v="30 - FONDOS PROPIOS"/>
    <s v="(blank)"/>
    <s v="25 - SANTIAGO"/>
    <n v="597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1 - REMUNERACIONES"/>
    <s v="N"/>
    <s v="00 - N/A"/>
    <s v="30 - FONDOS PROPIOS"/>
    <s v="(blank)"/>
    <s v="25 - SANTIAGO"/>
    <n v="563470312"/>
    <n v="225037466.88"/>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2 - SOBRESUELDOS"/>
    <s v="N"/>
    <s v="00 - N/A"/>
    <s v="30 - FONDOS PROPIOS"/>
    <s v="(blank)"/>
    <s v="25 - SANTIAGO"/>
    <n v="51460799"/>
    <n v="20244108.990000002"/>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3 - DIETAS Y GASTOS DE REPRESENTACIÓN"/>
    <s v="N"/>
    <s v="00 - N/A"/>
    <s v="30 - FONDOS PROPIOS"/>
    <s v="(blank)"/>
    <s v="25 - SANTIAGO"/>
    <n v="50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4 - GRATIFICACIONES Y BONIFICACIONES"/>
    <s v="N"/>
    <s v="00 - N/A"/>
    <s v="30 - FONDOS PROPIOS"/>
    <s v="(blank)"/>
    <s v="25 - SANTIAGO"/>
    <n v="5481500"/>
    <n v="26000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5 - CONTRIBUCIONES A LA SEGURIDAD SOCIAL"/>
    <s v="N"/>
    <s v="00 - N/A"/>
    <s v="30 - FONDOS PROPIOS"/>
    <s v="(blank)"/>
    <s v="25 - SANTIAGO"/>
    <n v="72469640"/>
    <n v="28435073"/>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1 - SERVICIOS BÁSICOS"/>
    <s v="N"/>
    <s v="00 - N/A"/>
    <s v="10 - FONDO GENERAL"/>
    <s v="(blank)"/>
    <s v="25 - SANTIAGO"/>
    <n v="768766712"/>
    <n v="27867064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1 - SERVICIOS BÁSICOS"/>
    <s v="N"/>
    <s v="00 - N/A"/>
    <s v="30 - FONDOS PROPIOS"/>
    <s v="(blank)"/>
    <s v="25 - SANTIAGO"/>
    <n v="1349704"/>
    <n v="330517.56999999995"/>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2 - PUBLICIDAD, IMPRESIÓN Y ENCUADERNACIÓN"/>
    <s v="N"/>
    <s v="00 - N/A"/>
    <s v="30 - FONDOS PROPIOS"/>
    <s v="(blank)"/>
    <s v="25 - SANTIAGO"/>
    <n v="15015"/>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3 - VIÁTICOS"/>
    <s v="N"/>
    <s v="00 - N/A"/>
    <s v="30 - FONDOS PROPIOS"/>
    <s v="(blank)"/>
    <s v="25 - SANTIAGO"/>
    <n v="843932"/>
    <n v="13752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4 - TRANSPORTE Y ALMACENAJE"/>
    <s v="N"/>
    <s v="00 - N/A"/>
    <s v="30 - FONDOS PROPIOS"/>
    <s v="(blank)"/>
    <s v="25 - SANTIAGO"/>
    <n v="28233741"/>
    <n v="372390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5 - ALQUILERES Y RENTAS"/>
    <s v="N"/>
    <s v="00 - N/A"/>
    <s v="30 - FONDOS PROPIOS"/>
    <s v="(blank)"/>
    <s v="25 - SANTIAGO"/>
    <n v="51255774"/>
    <n v="6290750.1899999995"/>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5 - ALQUILERES Y RENTAS"/>
    <s v="N"/>
    <s v="00 - N/A"/>
    <s v="60 - CREDITO EXTERNO"/>
    <s v="(blank)"/>
    <s v="25 - SANTIAGO"/>
    <n v="8735302"/>
    <n v="6973453.6100000003"/>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7 - SERVICIOS DE CONSERVACIÓN, REPARACIONES MENORES E INSTALACIONES TEMPORALES"/>
    <s v="N"/>
    <s v="00 - N/A"/>
    <s v="30 - FONDOS PROPIOS"/>
    <s v="(blank)"/>
    <s v="25 - SANTIAGO"/>
    <n v="10106477"/>
    <n v="3058160.54"/>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7 - SERVICIOS DE CONSERVACIÓN, REPARACIONES MENORES E INSTALACIONES TEMPORALES"/>
    <s v="N"/>
    <s v="00 - N/A"/>
    <s v="60 - CREDITO EXTERNO"/>
    <s v="(blank)"/>
    <s v="25 - SANTIAGO"/>
    <n v="11302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8 - OTROS SERVICIOS NO INCLUIDOS EN CONCEPTOS ANTERIORES"/>
    <s v="N"/>
    <s v="00 - N/A"/>
    <s v="30 - FONDOS PROPIOS"/>
    <s v="(blank)"/>
    <s v="25 - SANTIAGO"/>
    <n v="3221044"/>
    <n v="8748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8 - OTROS SERVICIOS NO INCLUIDOS EN CONCEPTOS ANTERIORES"/>
    <s v="N"/>
    <s v="00 - N/A"/>
    <s v="60 - CREDITO EXTERNO"/>
    <s v="(blank)"/>
    <s v="25 - SANTIAGO"/>
    <n v="26052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9 - OTRAS CONTRATACIONES DE SERVICIOS"/>
    <s v="N"/>
    <s v="00 - N/A"/>
    <s v="30 - FONDOS PROPIOS"/>
    <s v="(blank)"/>
    <s v="25 - SANTIAGO"/>
    <n v="32867564"/>
    <n v="4212410.25"/>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9 - OTRAS CONTRATACIONES DE SERVICIOS"/>
    <s v="N"/>
    <s v="00 - N/A"/>
    <s v="60 - CREDITO EXTERNO"/>
    <s v="(blank)"/>
    <s v="25 - SANTIAGO"/>
    <n v="13300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1 - ALIMENTOS Y PRODUCTOS AGROFORESTALES"/>
    <s v="N"/>
    <s v="00 - N/A"/>
    <s v="30 - FONDOS PROPIOS"/>
    <s v="(blank)"/>
    <s v="25 - SANTIAGO"/>
    <n v="482087"/>
    <n v="28369.56"/>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2 - TEXTILES Y VESTUARIOS"/>
    <s v="N"/>
    <s v="00 - N/A"/>
    <s v="30 - FONDOS PROPIOS"/>
    <s v="(blank)"/>
    <s v="25 - SANTIAGO"/>
    <n v="1051545"/>
    <n v="2207"/>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3 - PAPEL, CARTÓN E IMPRESOS"/>
    <s v="N"/>
    <s v="00 - N/A"/>
    <s v="30 - FONDOS PROPIOS"/>
    <s v="(blank)"/>
    <s v="25 - SANTIAGO"/>
    <n v="964377"/>
    <n v="27747.09"/>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4 - PRODUCTOS FARMACÉUTICOS"/>
    <s v="N"/>
    <s v="00 - N/A"/>
    <s v="30 - FONDOS PROPIOS"/>
    <s v="(blank)"/>
    <s v="25 - SANTIAGO"/>
    <n v="45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5 - CUERO, CAUCHO Y PLÁSTICO"/>
    <s v="N"/>
    <s v="00 - N/A"/>
    <s v="30 - FONDOS PROPIOS"/>
    <s v="(blank)"/>
    <s v="25 - SANTIAGO"/>
    <n v="4019289"/>
    <n v="3713"/>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6 - PRODUCTOS DE MINERALES, METÁLICOS Y NO METÁLICOS"/>
    <s v="N"/>
    <s v="00 - N/A"/>
    <s v="30 - FONDOS PROPIOS"/>
    <s v="(blank)"/>
    <s v="25 - SANTIAGO"/>
    <n v="30682776"/>
    <n v="1878263.68"/>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6 - PRODUCTOS DE MINERALES, METÁLICOS Y NO METÁLICOS"/>
    <s v="N"/>
    <s v="00 - N/A"/>
    <s v="60 - CREDITO EXTERNO"/>
    <s v="(blank)"/>
    <s v="25 - SANTIAGO"/>
    <n v="1735456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7 - COMBUSTIBLES, LUBRICANTES, PRODUCTOS QUÍMICOS Y CONEXOS"/>
    <s v="N"/>
    <s v="00 - N/A"/>
    <s v="30 - FONDOS PROPIOS"/>
    <s v="(blank)"/>
    <s v="25 - SANTIAGO"/>
    <n v="105448536"/>
    <n v="23692234.84"/>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7 - COMBUSTIBLES, LUBRICANTES, PRODUCTOS QUÍMICOS Y CONEXOS"/>
    <s v="N"/>
    <s v="00 - N/A"/>
    <s v="60 - CREDITO EXTERNO"/>
    <s v="(blank)"/>
    <s v="25 - SANTIAGO"/>
    <n v="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9 - PRODUCTOS Y ÚTILES VARIOS"/>
    <s v="N"/>
    <s v="00 - N/A"/>
    <s v="30 - FONDOS PROPIOS"/>
    <s v="(blank)"/>
    <s v="25 - SANTIAGO"/>
    <n v="14622118"/>
    <n v="2914232.7600000002"/>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9 - PRODUCTOS Y ÚTILES VARIOS"/>
    <s v="N"/>
    <s v="00 - N/A"/>
    <s v="60 - CREDITO EXTERNO"/>
    <s v="(blank)"/>
    <s v="25 - SANTIAGO"/>
    <n v="91859250"/>
    <n v="27541195.229999997"/>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2 - PUBLICIDAD, IMPRESIÓN Y ENCUADERNACIÓN"/>
    <s v="N"/>
    <s v="00 - N/A"/>
    <s v="30 - FONDOS PROPIOS"/>
    <s v="(blank)"/>
    <s v="01 - DISTRITO NACIONAL"/>
    <n v="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5 - ALQUILERES Y RENTAS"/>
    <s v="N"/>
    <s v="00 - N/A"/>
    <s v="30 - FONDOS PROPIOS"/>
    <s v="(blank)"/>
    <s v="01 - DISTRITO NACIONAL"/>
    <n v="12480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01 - DISTRITO NACIONAL"/>
    <n v="15000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9 - OTRAS CONTRATACIONES DE SERVICIOS"/>
    <s v="N"/>
    <s v="00 - N/A"/>
    <s v="30 - FONDOS PROPIOS"/>
    <s v="(blank)"/>
    <s v="01 - DISTRITO NACIONAL"/>
    <n v="114383"/>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2 - TEXTILES Y VESTUARIOS"/>
    <s v="N"/>
    <s v="00 - N/A"/>
    <s v="30 - FONDOS PROPIOS"/>
    <s v="(blank)"/>
    <s v="01 - DISTRITO NACIONAL"/>
    <n v="569"/>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3 - PAPEL, CARTÓN E IMPRESOS"/>
    <s v="N"/>
    <s v="00 - N/A"/>
    <s v="30 - FONDOS PROPIOS"/>
    <s v="(blank)"/>
    <s v="01 - DISTRITO NACIONAL"/>
    <n v="9338"/>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9 - PRODUCTOS Y ÚTILES VARIOS"/>
    <s v="N"/>
    <s v="00 - N/A"/>
    <s v="30 - FONDOS PROPIOS"/>
    <s v="(blank)"/>
    <s v="01 - DISTRITO NACIONAL"/>
    <n v="790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10 - FONDO GENERAL"/>
    <s v="(blank)"/>
    <s v="01 - DISTRITO NACIONAL"/>
    <n v="788868796"/>
    <n v="297774923.7499999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30 - FONDOS PROPIOS"/>
    <s v="(blank)"/>
    <s v="01 - DISTRITO NACIONAL"/>
    <n v="422094311"/>
    <n v="170362297.51000002"/>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30 - FONDOS PROPIOS"/>
    <s v="(blank)"/>
    <s v="99 - MULTIPROVINCIAL"/>
    <n v="106978061"/>
    <n v="40163793.859999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2 - SOBRESUELDOS"/>
    <s v="N"/>
    <s v="00 - N/A"/>
    <s v="30 - FONDOS PROPIOS"/>
    <s v="(blank)"/>
    <s v="01 - DISTRITO NACIONAL"/>
    <n v="78532067"/>
    <n v="30461857.359999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3 - DIETAS Y GASTOS DE REPRESENTACIÓN"/>
    <s v="N"/>
    <s v="00 - N/A"/>
    <s v="30 - FONDOS PROPIOS"/>
    <s v="(blank)"/>
    <s v="01 - DISTRITO NACIONAL"/>
    <n v="20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10 - FONDO GENERAL"/>
    <s v="(blank)"/>
    <s v="01 - DISTRITO NACIONAL"/>
    <n v="110879097"/>
    <n v="45761880.740000017"/>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30 - FONDOS PROPIOS"/>
    <s v="(blank)"/>
    <s v="01 - DISTRITO NACIONAL"/>
    <n v="59244071"/>
    <n v="23408770.03000000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30 - FONDOS PROPIOS"/>
    <s v="(blank)"/>
    <s v="99 - MULTIPROVINCIAL"/>
    <n v="15119686"/>
    <n v="6176623.0100000007"/>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1 - SERVICIOS BÁSICOS"/>
    <s v="N"/>
    <s v="00 - N/A"/>
    <s v="10 - FONDO GENERAL"/>
    <s v="(blank)"/>
    <s v="01 - DISTRITO NACIONAL"/>
    <n v="1307878559"/>
    <n v="519663554.32000005"/>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1 - SERVICIOS BÁSICOS"/>
    <s v="N"/>
    <s v="00 - N/A"/>
    <s v="30 - FONDOS PROPIOS"/>
    <s v="(blank)"/>
    <s v="01 - DISTRITO NACIONAL"/>
    <n v="25000000"/>
    <n v="12323798.419999998"/>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30 - FONDOS PROPIOS"/>
    <s v="(blank)"/>
    <s v="01 - DISTRITO NACIONAL"/>
    <n v="44053398"/>
    <n v="4127054.230000000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30 - FONDOS PROPIOS"/>
    <s v="(blank)"/>
    <s v="99 - MULTIPROVINCIAL"/>
    <n v="8522498"/>
    <n v="317403"/>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50 - CRÉDITO INTERNO"/>
    <s v="(blank)"/>
    <s v="01 - DISTRITO NACIONAL"/>
    <n v="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4 - TRANSPORTE Y ALMACENAJE"/>
    <s v="N"/>
    <s v="00 - N/A"/>
    <s v="30 - FONDOS PROPIOS"/>
    <s v="(blank)"/>
    <s v="01 - DISTRITO NACIONAL"/>
    <n v="65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10 - FONDO GENERAL"/>
    <s v="(blank)"/>
    <s v="01 - DISTRITO NACIONAL"/>
    <n v="0"/>
    <n v="2756248.72"/>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30 - FONDOS PROPIOS"/>
    <s v="(blank)"/>
    <s v="01 - DISTRITO NACIONAL"/>
    <n v="139318783"/>
    <n v="19963088.34000000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30 - FONDOS PROPIOS"/>
    <s v="(blank)"/>
    <s v="99 - MULTIPROVINCIAL"/>
    <n v="50041767"/>
    <n v="1629570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6 - SEGUROS"/>
    <s v="N"/>
    <s v="00 - N/A"/>
    <s v="30 - FONDOS PROPIOS"/>
    <s v="(blank)"/>
    <s v="01 - DISTRITO NACIONAL"/>
    <n v="45000000"/>
    <n v="27699088.4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7 - SERVICIOS DE CONSERVACIÓN, REPARACIONES MENORES E INSTALACIONES TEMPORALES"/>
    <s v="N"/>
    <s v="00 - N/A"/>
    <s v="30 - FONDOS PROPIOS"/>
    <s v="(blank)"/>
    <s v="01 - DISTRITO NACIONAL"/>
    <n v="47164172"/>
    <n v="8492433.9099999983"/>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8 - OTROS SERVICIOS NO INCLUIDOS EN CONCEPTOS ANTERIORES"/>
    <s v="N"/>
    <s v="00 - N/A"/>
    <s v="30 - FONDOS PROPIOS"/>
    <s v="(blank)"/>
    <s v="01 - DISTRITO NACIONAL"/>
    <n v="102692787"/>
    <n v="31219965.59000000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8 - OTROS SERVICIOS NO INCLUIDOS EN CONCEPTOS ANTERIORES"/>
    <s v="N"/>
    <s v="00 - N/A"/>
    <s v="30 - FONDOS PROPIOS"/>
    <s v="(blank)"/>
    <s v="99 - MULTIPROVINCIAL"/>
    <n v="822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9 - OTRAS CONTRATACIONES DE SERVICIOS"/>
    <s v="N"/>
    <s v="00 - N/A"/>
    <s v="30 - FONDOS PROPIOS"/>
    <s v="(blank)"/>
    <s v="01 - DISTRITO NACIONAL"/>
    <n v="82372190"/>
    <n v="5006521.3699999992"/>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9 - OTRAS CONTRATACIONES DE SERVICIOS"/>
    <s v="N"/>
    <s v="00 - N/A"/>
    <s v="30 - FONDOS PROPIOS"/>
    <s v="(blank)"/>
    <s v="99 - MULTIPROVINCIAL"/>
    <n v="4658078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1 - ALIMENTOS Y PRODUCTOS AGROFORESTALES"/>
    <s v="N"/>
    <s v="00 - N/A"/>
    <s v="30 - FONDOS PROPIOS"/>
    <s v="(blank)"/>
    <s v="01 - DISTRITO NACIONAL"/>
    <n v="4260912"/>
    <n v="295333.45"/>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1 - ALIMENTOS Y PRODUCTOS AGROFORESTALES"/>
    <s v="N"/>
    <s v="00 - N/A"/>
    <s v="30 - FONDOS PROPIOS"/>
    <s v="(blank)"/>
    <s v="99 - MULTIPROVINCIAL"/>
    <n v="24098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2 - TEXTILES Y VESTUARIOS"/>
    <s v="N"/>
    <s v="00 - N/A"/>
    <s v="30 - FONDOS PROPIOS"/>
    <s v="(blank)"/>
    <s v="01 - DISTRITO NACIONAL"/>
    <n v="9921576"/>
    <n v="227368.30000000002"/>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2 - TEXTILES Y VESTUARIOS"/>
    <s v="N"/>
    <s v="00 - N/A"/>
    <s v="30 - FONDOS PROPIOS"/>
    <s v="(blank)"/>
    <s v="99 - MULTIPROVINCIAL"/>
    <n v="8114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3 - PAPEL, CARTÓN E IMPRESOS"/>
    <s v="N"/>
    <s v="00 - N/A"/>
    <s v="30 - FONDOS PROPIOS"/>
    <s v="(blank)"/>
    <s v="01 - DISTRITO NACIONAL"/>
    <n v="8996111"/>
    <n v="1538773.8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3 - PAPEL, CARTÓN E IMPRESOS"/>
    <s v="N"/>
    <s v="00 - N/A"/>
    <s v="30 - FONDOS PROPIOS"/>
    <s v="(blank)"/>
    <s v="99 - MULTIPROVINCIAL"/>
    <n v="73167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4 - PRODUCTOS FARMACÉUTICOS"/>
    <s v="N"/>
    <s v="00 - N/A"/>
    <s v="30 - FONDOS PROPIOS"/>
    <s v="(blank)"/>
    <s v="01 - DISTRITO NACIONAL"/>
    <n v="912822"/>
    <n v="174079.5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5 - CUERO, CAUCHO Y PLÁSTICO"/>
    <s v="N"/>
    <s v="00 - N/A"/>
    <s v="30 - FONDOS PROPIOS"/>
    <s v="(blank)"/>
    <s v="01 - DISTRITO NACIONAL"/>
    <n v="8575822"/>
    <n v="1675387.6"/>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5 - CUERO, CAUCHO Y PLÁSTICO"/>
    <s v="N"/>
    <s v="00 - N/A"/>
    <s v="30 - FONDOS PROPIOS"/>
    <s v="(blank)"/>
    <s v="99 - MULTIPROVINCIAL"/>
    <n v="25969"/>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6 - PRODUCTOS DE MINERALES, METÁLICOS Y NO METÁLICOS"/>
    <s v="N"/>
    <s v="00 - N/A"/>
    <s v="30 - FONDOS PROPIOS"/>
    <s v="(blank)"/>
    <s v="01 - DISTRITO NACIONAL"/>
    <n v="14646251"/>
    <n v="129466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6 - PRODUCTOS DE MINERALES, METÁLICOS Y NO METÁLICOS"/>
    <s v="N"/>
    <s v="00 - N/A"/>
    <s v="30 - FONDOS PROPIOS"/>
    <s v="(blank)"/>
    <s v="99 - MULTIPROVINCIAL"/>
    <n v="220904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10 - FONDO GENERAL"/>
    <s v="(blank)"/>
    <s v="01 - DISTRITO NACIONAL"/>
    <n v="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30 - FONDOS PROPIOS"/>
    <s v="(blank)"/>
    <s v="01 - DISTRITO NACIONAL"/>
    <n v="108983511"/>
    <n v="24399256.969999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30 - FONDOS PROPIOS"/>
    <s v="(blank)"/>
    <s v="99 - MULTIPROVINCIAL"/>
    <n v="26108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9 - PRODUCTOS Y ÚTILES VARIOS"/>
    <s v="N"/>
    <s v="00 - N/A"/>
    <s v="30 - FONDOS PROPIOS"/>
    <s v="(blank)"/>
    <s v="01 - DISTRITO NACIONAL"/>
    <n v="88412374"/>
    <n v="4736281.18"/>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9 - PRODUCTOS Y ÚTILES VARIOS"/>
    <s v="N"/>
    <s v="00 - N/A"/>
    <s v="30 - FONDOS PROPIOS"/>
    <s v="(blank)"/>
    <s v="99 - MULTIPROVINCIAL"/>
    <n v="150177906"/>
    <n v="26963"/>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1 - REMUNERACIONES Y CONTRIBUCIONES"/>
    <s v="2.1.1 - REMUNERACIONES"/>
    <s v="N"/>
    <s v="00 - N/A"/>
    <s v="30 - FONDOS PROPIOS"/>
    <s v="(blank)"/>
    <s v="99 - MULTIPROVINCIAL"/>
    <n v="95333656"/>
    <n v="24854402.28000000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1 - REMUNERACIONES Y CONTRIBUCIONES"/>
    <s v="2.1.5 - CONTRIBUCIONES A LA SEGURIDAD SOCIAL"/>
    <s v="N"/>
    <s v="00 - N/A"/>
    <s v="30 - FONDOS PROPIOS"/>
    <s v="(blank)"/>
    <s v="99 - MULTIPROVINCIAL"/>
    <n v="9291326"/>
    <n v="3825092.2500000005"/>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2 - CONTRATACIÓN DE SERVICIOS"/>
    <s v="2.2.9 - OTRAS CONTRATACIONES DE SERVICIOS"/>
    <s v="N"/>
    <s v="00 - N/A"/>
    <s v="30 - FONDOS PROPIOS"/>
    <s v="(blank)"/>
    <s v="99 - MULTIPROVINCIAL"/>
    <n v="319409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1 - ALIMENTOS Y PRODUCTOS AGROFORESTALES"/>
    <s v="N"/>
    <s v="00 - N/A"/>
    <s v="30 - FONDOS PROPIOS"/>
    <s v="(blank)"/>
    <s v="99 - MULTIPROVINCIAL"/>
    <n v="40792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2 - TEXTILES Y VESTUARIOS"/>
    <s v="N"/>
    <s v="00 - N/A"/>
    <s v="30 - FONDOS PROPIOS"/>
    <s v="(blank)"/>
    <s v="99 - MULTIPROVINCIAL"/>
    <n v="13305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3 - PAPEL, CARTÓN E IMPRESOS"/>
    <s v="N"/>
    <s v="00 - N/A"/>
    <s v="30 - FONDOS PROPIOS"/>
    <s v="(blank)"/>
    <s v="99 - MULTIPROVINCIAL"/>
    <n v="32445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4 - PRODUCTOS FARMACÉUTICOS"/>
    <s v="N"/>
    <s v="00 - N/A"/>
    <s v="30 - FONDOS PROPIOS"/>
    <s v="(blank)"/>
    <s v="99 - MULTIPROVINCIAL"/>
    <n v="11429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99 - MULTIPROVINCIAL"/>
    <n v="11355948"/>
    <n v="396480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99 - MULTIPROVINCIAL"/>
    <n v="306955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9 - PRODUCTOS Y ÚTILES VARIOS"/>
    <s v="N"/>
    <s v="00 - N/A"/>
    <s v="30 - FONDOS PROPIOS"/>
    <s v="(blank)"/>
    <s v="99 - MULTIPROVINCIAL"/>
    <n v="27657794"/>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1 - REMUNERACIONES Y CONTRIBUCIONES"/>
    <s v="2.1.1 - REMUNERACIONES"/>
    <s v="N"/>
    <s v="00 - N/A"/>
    <s v="10 - FONDO GENERAL"/>
    <s v="(blank)"/>
    <s v="01 - DISTRITO NACIONAL"/>
    <n v="1495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1 - REMUNERACIONES Y CONTRIBUCIONES"/>
    <s v="2.1.5 - CONTRIBUCIONES A LA SEGURIDAD SOCIAL"/>
    <s v="N"/>
    <s v="00 - N/A"/>
    <s v="10 - FONDO GENERAL"/>
    <s v="(blank)"/>
    <s v="01 - DISTRITO NACIONAL"/>
    <n v="21183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2 - CONTRATACIÓN DE SERVICIOS"/>
    <s v="2.2.8 - OTROS SERVICIOS NO INCLUIDOS EN CONCEPTOS ANTERIORES"/>
    <s v="N"/>
    <s v="00 - N/A"/>
    <s v="30 - FONDOS PROPIOS"/>
    <s v="(blank)"/>
    <s v="01 - DISTRITO NACIONAL"/>
    <n v="1214882"/>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2 - CONTRATACIÓN DE SERVICIOS"/>
    <s v="2.2.9 - OTRAS CONTRATACIONES DE SERVICIOS"/>
    <s v="N"/>
    <s v="00 - N/A"/>
    <s v="30 - FONDOS PROPIOS"/>
    <s v="(blank)"/>
    <s v="01 - DISTRITO NACIONAL"/>
    <n v="0"/>
    <n v="77939"/>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2 - TEXTILES Y VESTUARIOS"/>
    <s v="N"/>
    <s v="00 - N/A"/>
    <s v="30 - FONDOS PROPIOS"/>
    <s v="(blank)"/>
    <s v="01 - DISTRITO NACIONAL"/>
    <n v="50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3 - PAPEL, CARTÓN E IMPRESOS"/>
    <s v="N"/>
    <s v="00 - N/A"/>
    <s v="30 - FONDOS PROPIOS"/>
    <s v="(blank)"/>
    <s v="01 - DISTRITO NACIONAL"/>
    <n v="250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9 - PRODUCTOS Y ÚTILES VARIOS"/>
    <s v="N"/>
    <s v="00 - N/A"/>
    <s v="30 - FONDOS PROPIOS"/>
    <s v="(blank)"/>
    <s v="01 - DISTRITO NACIONAL"/>
    <n v="30000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1 - REMUNERACIONES"/>
    <s v="N"/>
    <s v="00 - N/A"/>
    <s v="30 - FONDOS PROPIOS"/>
    <s v="(blank)"/>
    <s v="99 - MULTIPROVINCIAL"/>
    <n v="360573692"/>
    <n v="140531302.62"/>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5 - CONTRIBUCIONES A LA SEGURIDAD SOCIAL"/>
    <s v="N"/>
    <s v="00 - N/A"/>
    <s v="30 - FONDOS PROPIOS"/>
    <s v="(blank)"/>
    <s v="99 - MULTIPROVINCIAL"/>
    <n v="50817893"/>
    <n v="21622822.479999997"/>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2 - PUBLICIDAD, IMPRESIÓN Y ENCUADERNACIÓN"/>
    <s v="N"/>
    <s v="00 - N/A"/>
    <s v="30 - FONDOS PROPIOS"/>
    <s v="(blank)"/>
    <s v="99 - MULTIPROVINCIAL"/>
    <n v="146669"/>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2 - PUBLICIDAD, IMPRESIÓN Y ENCUADERNACIÓN"/>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10 - FONDO GENERAL"/>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30 - FONDOS PROPIOS"/>
    <s v="(blank)"/>
    <s v="99 - MULTIPROVINCIAL"/>
    <n v="0"/>
    <n v="3702150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50 - CRÉDITO INTERNO"/>
    <s v="(blank)"/>
    <s v="99 - MULTIPROVINCIAL"/>
    <n v="0"/>
    <n v="1282500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5 - ALQUILERES Y RENTAS"/>
    <s v="N"/>
    <s v="00 - N/A"/>
    <s v="30 - FONDOS PROPIOS"/>
    <s v="(blank)"/>
    <s v="99 - MULTIPROVINCIAL"/>
    <n v="75574605"/>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7 - SERVICIOS DE CONSERVACIÓN, REPARACIONES MENORES E INSTALACIONES TEMPORALES"/>
    <s v="N"/>
    <s v="00 - N/A"/>
    <s v="30 - FONDOS PROPIOS"/>
    <s v="(blank)"/>
    <s v="99 - MULTIPROVINCIAL"/>
    <n v="14894089"/>
    <n v="303108.96000000002"/>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9 - OTRAS CONTRATACIONES DE SERVICIOS"/>
    <s v="N"/>
    <s v="00 - N/A"/>
    <s v="30 - FONDOS PROPIOS"/>
    <s v="(blank)"/>
    <s v="99 - MULTIPROVINCIAL"/>
    <n v="19571504"/>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9 - OTRAS CONTRATACIONES DE SERVICIOS"/>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1 - ALIMENTOS Y PRODUCTOS AGROFORESTALES"/>
    <s v="N"/>
    <s v="00 - N/A"/>
    <s v="30 - FONDOS PROPIOS"/>
    <s v="(blank)"/>
    <s v="99 - MULTIPROVINCIAL"/>
    <n v="15513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2 - TEXTILES Y VESTUARIOS"/>
    <s v="N"/>
    <s v="00 - N/A"/>
    <s v="30 - FONDOS PROPIOS"/>
    <s v="(blank)"/>
    <s v="99 - MULTIPROVINCIAL"/>
    <n v="115748"/>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2 - TEXTILES Y VESTUARIOS"/>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3 - PAPEL, CARTÓN E IMPRESOS"/>
    <s v="N"/>
    <s v="00 - N/A"/>
    <s v="30 - FONDOS PROPIOS"/>
    <s v="(blank)"/>
    <s v="99 - MULTIPROVINCIAL"/>
    <n v="84221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4 - PRODUCTOS FARMACÉUTICOS"/>
    <s v="N"/>
    <s v="00 - N/A"/>
    <s v="30 - FONDOS PROPIOS"/>
    <s v="(blank)"/>
    <s v="99 - MULTIPROVINCIAL"/>
    <n v="319131"/>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5 - CUERO, CAUCHO Y PLÁSTICO"/>
    <s v="N"/>
    <s v="00 - N/A"/>
    <s v="30 - FONDOS PROPIOS"/>
    <s v="(blank)"/>
    <s v="99 - MULTIPROVINCIAL"/>
    <n v="27809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6 - PRODUCTOS DE MINERALES, METÁLICOS Y NO METÁLICOS"/>
    <s v="N"/>
    <s v="00 - N/A"/>
    <s v="30 - FONDOS PROPIOS"/>
    <s v="(blank)"/>
    <s v="99 - MULTIPROVINCIAL"/>
    <n v="24987772"/>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6 - PRODUCTOS DE MINERALES, METÁLICOS Y NO METÁLICOS"/>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10 - FONDO GENERAL"/>
    <s v="(blank)"/>
    <s v="99 - MULTIPROVINCIAL"/>
    <n v="100000000"/>
    <n v="122968693.2"/>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30 - FONDOS PROPIOS"/>
    <s v="(blank)"/>
    <s v="99 - MULTIPROVINCIAL"/>
    <n v="197502062"/>
    <n v="30916789.25"/>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9 - PRODUCTOS Y ÚTILES VARIOS"/>
    <s v="N"/>
    <s v="00 - N/A"/>
    <s v="30 - FONDOS PROPIOS"/>
    <s v="(blank)"/>
    <s v="99 - MULTIPROVINCIAL"/>
    <n v="108659037"/>
    <n v="6204704.9099999992"/>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9 - PRODUCTOS Y ÚTILES VARIOS"/>
    <s v="N"/>
    <s v="00 - N/A"/>
    <s v="50 - CRÉDITO INTERNO"/>
    <s v="(blank)"/>
    <s v="99 - MULTIPROVINCIAL"/>
    <n v="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2 - PUBLICIDAD, IMPRESIÓN Y ENCUADERNACIÓN"/>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4 - TRANSPORTE Y ALMACENAJE"/>
    <s v="N"/>
    <s v="00 - N/A"/>
    <s v="30 - FONDOS PROPIOS"/>
    <s v="(blank)"/>
    <s v="12 - LA ROMANA"/>
    <n v="18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12 - LA ROMANA"/>
    <n v="325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1 - ALIMENTOS Y PRODUCTOS AGROFORESTALES"/>
    <s v="N"/>
    <s v="00 - N/A"/>
    <s v="30 - FONDOS PROPIOS"/>
    <s v="(blank)"/>
    <s v="12 - LA ROMANA"/>
    <n v="175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2 - TEXTILES Y VESTUARIOS"/>
    <s v="N"/>
    <s v="00 - N/A"/>
    <s v="30 - FONDOS PROPIOS"/>
    <s v="(blank)"/>
    <s v="12 - LA ROMANA"/>
    <n v="100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3 - PAPEL, CARTÓN E IMPRESOS"/>
    <s v="N"/>
    <s v="00 - N/A"/>
    <s v="30 - FONDOS PROPIOS"/>
    <s v="(blank)"/>
    <s v="12 - LA ROMANA"/>
    <n v="2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1 - REMUNERACIONES"/>
    <s v="N"/>
    <s v="00 - N/A"/>
    <s v="10 - FONDO GENERAL"/>
    <s v="(blank)"/>
    <s v="12 - LA ROMANA"/>
    <n v="13601001"/>
    <n v="5438582.270000000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1 - REMUNERACIONES"/>
    <s v="N"/>
    <s v="00 - N/A"/>
    <s v="30 - FONDOS PROPIOS"/>
    <s v="(blank)"/>
    <s v="12 - LA ROMANA"/>
    <n v="55582067"/>
    <n v="19996137.110000003"/>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2 - SOBRESUELDOS"/>
    <s v="N"/>
    <s v="00 - N/A"/>
    <s v="30 - FONDOS PROPIOS"/>
    <s v="(blank)"/>
    <s v="12 - LA ROMANA"/>
    <n v="7010000"/>
    <n v="419898.1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3 - DIETAS Y GASTOS DE REPRESENTACIÓN"/>
    <s v="N"/>
    <s v="00 - N/A"/>
    <s v="30 - FONDOS PROPIOS"/>
    <s v="(blank)"/>
    <s v="12 - LA ROMANA"/>
    <n v="3702000"/>
    <n v="441210.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4 - GRATIFICACIONES Y BONIFICACIONES"/>
    <s v="N"/>
    <s v="00 - N/A"/>
    <s v="30 - FONDOS PROPIOS"/>
    <s v="(blank)"/>
    <s v="12 - LA ROMANA"/>
    <n v="2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5 - CONTRIBUCIONES A LA SEGURIDAD SOCIAL"/>
    <s v="N"/>
    <s v="00 - N/A"/>
    <s v="10 - FONDO GENERAL"/>
    <s v="(blank)"/>
    <s v="12 - LA ROMANA"/>
    <n v="1885045"/>
    <n v="689969.96"/>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5 - CONTRIBUCIONES A LA SEGURIDAD SOCIAL"/>
    <s v="N"/>
    <s v="00 - N/A"/>
    <s v="30 - FONDOS PROPIOS"/>
    <s v="(blank)"/>
    <s v="12 - LA ROMANA"/>
    <n v="7255034"/>
    <n v="2926984.7"/>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1 - SERVICIOS BÁSICOS"/>
    <s v="N"/>
    <s v="00 - N/A"/>
    <s v="10 - FONDO GENERAL"/>
    <s v="(blank)"/>
    <s v="12 - LA ROMANA"/>
    <n v="45000000"/>
    <n v="39479091.969999999"/>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1 - SERVICIOS BÁSICOS"/>
    <s v="N"/>
    <s v="00 - N/A"/>
    <s v="30 - FONDOS PROPIOS"/>
    <s v="(blank)"/>
    <s v="12 - LA ROMANA"/>
    <n v="3310000"/>
    <n v="890254.69"/>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2 - PUBLICIDAD, IMPRESIÓN Y ENCUADERNACIÓN"/>
    <s v="N"/>
    <s v="00 - N/A"/>
    <s v="30 - FONDOS PROPIOS"/>
    <s v="(blank)"/>
    <s v="12 - LA ROMANA"/>
    <n v="1810000"/>
    <n v="45319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3 - VIÁTICOS"/>
    <s v="N"/>
    <s v="00 - N/A"/>
    <s v="30 - FONDOS PROPIOS"/>
    <s v="(blank)"/>
    <s v="12 - LA ROMANA"/>
    <n v="6500000"/>
    <n v="194710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4 - TRANSPORTE Y ALMACENAJE"/>
    <s v="N"/>
    <s v="00 - N/A"/>
    <s v="30 - FONDOS PROPIOS"/>
    <s v="(blank)"/>
    <s v="12 - LA ROMANA"/>
    <n v="35000"/>
    <n v="10982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5 - ALQUILERES Y RENTAS"/>
    <s v="N"/>
    <s v="00 - N/A"/>
    <s v="30 - FONDOS PROPIOS"/>
    <s v="(blank)"/>
    <s v="12 - LA ROMANA"/>
    <n v="15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6 - SEGUROS"/>
    <s v="N"/>
    <s v="00 - N/A"/>
    <s v="10 - FONDO GENERAL"/>
    <s v="(blank)"/>
    <s v="12 - LA ROMANA"/>
    <n v="0"/>
    <n v="310902"/>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6 - SEGUROS"/>
    <s v="N"/>
    <s v="00 - N/A"/>
    <s v="30 - FONDOS PROPIOS"/>
    <s v="(blank)"/>
    <s v="12 - LA ROMANA"/>
    <n v="4450000"/>
    <n v="642076.12"/>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2 - LA ROMANA"/>
    <n v="975000"/>
    <n v="423205.97000000003"/>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8 - OTROS SERVICIOS NO INCLUIDOS EN CONCEPTOS ANTERIORES"/>
    <s v="N"/>
    <s v="00 - N/A"/>
    <s v="30 - FONDOS PROPIOS"/>
    <s v="(blank)"/>
    <s v="12 - LA ROMANA"/>
    <n v="6400000"/>
    <n v="262500.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9 - OTRAS CONTRATACIONES DE SERVICIOS"/>
    <s v="N"/>
    <s v="00 - N/A"/>
    <s v="30 - FONDOS PROPIOS"/>
    <s v="(blank)"/>
    <s v="12 - LA ROMANA"/>
    <n v="0"/>
    <n v="56647.07"/>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1 - ALIMENTOS Y PRODUCTOS AGROFORESTALES"/>
    <s v="N"/>
    <s v="00 - N/A"/>
    <s v="30 - FONDOS PROPIOS"/>
    <s v="(blank)"/>
    <s v="12 - LA ROMANA"/>
    <n v="1500000"/>
    <n v="692995.07"/>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2 - TEXTILES Y VESTUARIOS"/>
    <s v="N"/>
    <s v="00 - N/A"/>
    <s v="30 - FONDOS PROPIOS"/>
    <s v="(blank)"/>
    <s v="12 - LA ROMANA"/>
    <n v="375000"/>
    <n v="94810.53"/>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3 - PAPEL, CARTÓN E IMPRESOS"/>
    <s v="N"/>
    <s v="00 - N/A"/>
    <s v="30 - FONDOS PROPIOS"/>
    <s v="(blank)"/>
    <s v="12 - LA ROMANA"/>
    <n v="390000"/>
    <n v="233522.2"/>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4 - PRODUCTOS FARMACÉUTICOS"/>
    <s v="N"/>
    <s v="00 - N/A"/>
    <s v="30 - FONDOS PROPIOS"/>
    <s v="(blank)"/>
    <s v="12 - LA ROMANA"/>
    <n v="2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5 - CUERO, CAUCHO Y PLÁSTICO"/>
    <s v="N"/>
    <s v="00 - N/A"/>
    <s v="30 - FONDOS PROPIOS"/>
    <s v="(blank)"/>
    <s v="12 - LA ROMANA"/>
    <n v="300000"/>
    <n v="2085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6 - PRODUCTOS DE MINERALES, METÁLICOS Y NO METÁLICOS"/>
    <s v="N"/>
    <s v="00 - N/A"/>
    <s v="30 - FONDOS PROPIOS"/>
    <s v="(blank)"/>
    <s v="12 - LA ROMANA"/>
    <n v="130000"/>
    <n v="1683.3700000000001"/>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7 - COMBUSTIBLES, LUBRICANTES, PRODUCTOS QUÍMICOS Y CONEXOS"/>
    <s v="N"/>
    <s v="00 - N/A"/>
    <s v="30 - FONDOS PROPIOS"/>
    <s v="(blank)"/>
    <s v="12 - LA ROMANA"/>
    <n v="5100000"/>
    <n v="1624966.6499999997"/>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9 - PRODUCTOS Y ÚTILES VARIOS"/>
    <s v="N"/>
    <s v="00 - N/A"/>
    <s v="30 - FONDOS PROPIOS"/>
    <s v="(blank)"/>
    <s v="12 - LA ROMANA"/>
    <n v="1445000"/>
    <n v="861635.25999999989"/>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1 - REMUNERACIONES"/>
    <s v="N"/>
    <s v="00 - N/A"/>
    <s v="30 - FONDOS PROPIOS"/>
    <s v="(blank)"/>
    <s v="12 - LA ROMANA"/>
    <n v="377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2 - SOBRESUELDOS"/>
    <s v="N"/>
    <s v="00 - N/A"/>
    <s v="30 - FONDOS PROPIOS"/>
    <s v="(blank)"/>
    <s v="12 - LA ROMANA"/>
    <n v="29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2 - LA ROMANA"/>
    <n v="52861"/>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2 - CONTRATACIÓN DE SERVICIOS"/>
    <s v="2.2.1 - SERVICIOS BÁSICOS"/>
    <s v="N"/>
    <s v="00 - N/A"/>
    <s v="10 - FONDO GENERAL"/>
    <s v="(blank)"/>
    <s v="12 - LA ROMANA"/>
    <n v="10089756"/>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2 - TEXTILES Y VESTUARIOS"/>
    <s v="N"/>
    <s v="00 - N/A"/>
    <s v="30 - FONDOS PROPIOS"/>
    <s v="(blank)"/>
    <s v="12 - LA ROMANA"/>
    <n v="3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2 - LA ROMANA"/>
    <n v="1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2 - LA ROMANA"/>
    <n v="25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blank)"/>
    <s v="12 - LA ROMANA"/>
    <n v="86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12 - LA ROMANA"/>
    <n v="18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30 - FONDOS PROPIOS"/>
    <s v="(blank)"/>
    <s v="12 - LA ROMANA"/>
    <n v="10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2 - TEXTILES Y VESTUARIOS"/>
    <s v="N"/>
    <s v="00 - N/A"/>
    <s v="30 - FONDOS PROPIOS"/>
    <s v="(blank)"/>
    <s v="12 - LA ROMANA"/>
    <n v="75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3 - PAPEL, CARTÓN E IMPRESOS"/>
    <s v="N"/>
    <s v="00 - N/A"/>
    <s v="30 - FONDOS PROPIOS"/>
    <s v="(blank)"/>
    <s v="12 - LA ROMANA"/>
    <n v="1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1 - REMUNERACIONES"/>
    <s v="N"/>
    <s v="00 - N/A"/>
    <s v="30 - FONDOS PROPIOS"/>
    <s v="(blank)"/>
    <s v="12 - LA ROMANA"/>
    <n v="62377289"/>
    <n v="21213684.299999997"/>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2 - SOBRESUELDOS"/>
    <s v="N"/>
    <s v="00 - N/A"/>
    <s v="30 - FONDOS PROPIOS"/>
    <s v="(blank)"/>
    <s v="12 - LA ROMANA"/>
    <n v="7269791"/>
    <n v="382483.63"/>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3 - DIETAS Y GASTOS DE REPRESENTACIÓN"/>
    <s v="N"/>
    <s v="00 - N/A"/>
    <s v="30 - FONDOS PROPIOS"/>
    <s v="(blank)"/>
    <s v="12 - LA ROMANA"/>
    <n v="100000"/>
    <n v="31782.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5 - CONTRIBUCIONES A LA SEGURIDAD SOCIAL"/>
    <s v="N"/>
    <s v="00 - N/A"/>
    <s v="30 - FONDOS PROPIOS"/>
    <s v="(blank)"/>
    <s v="12 - LA ROMANA"/>
    <n v="7928800"/>
    <n v="2985063.6500000004"/>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1 - SERVICIOS BÁSICOS"/>
    <s v="N"/>
    <s v="00 - N/A"/>
    <s v="10 - FONDO GENERAL"/>
    <s v="(blank)"/>
    <s v="12 - LA ROMANA"/>
    <n v="75269268"/>
    <n v="14819964.809999999"/>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1 - SERVICIOS BÁSICOS"/>
    <s v="N"/>
    <s v="00 - N/A"/>
    <s v="30 - FONDOS PROPIOS"/>
    <s v="(blank)"/>
    <s v="12 - LA ROMANA"/>
    <n v="22000"/>
    <n v="17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2 - PUBLICIDAD, IMPRESIÓN Y ENCUADERNACIÓN"/>
    <s v="N"/>
    <s v="00 - N/A"/>
    <s v="30 - FONDOS PROPIOS"/>
    <s v="(blank)"/>
    <s v="12 - LA ROMANA"/>
    <n v="6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3 - VIÁTICOS"/>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4 - TRANSPORTE Y ALMACENAJE"/>
    <s v="N"/>
    <s v="00 - N/A"/>
    <s v="30 - FONDOS PROPIOS"/>
    <s v="(blank)"/>
    <s v="12 - LA ROMANA"/>
    <n v="190000"/>
    <n v="527783.7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5 - ALQUILERES Y RENTAS"/>
    <s v="N"/>
    <s v="00 - N/A"/>
    <s v="30 - FONDOS PROPIOS"/>
    <s v="(blank)"/>
    <s v="12 - LA ROMANA"/>
    <n v="4450000"/>
    <n v="1102107.4100000001"/>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7 - SERVICIOS DE CONSERVACIÓN, REPARACIONES MENORES E INSTALACIONES TEMPORALES"/>
    <s v="N"/>
    <s v="00 - N/A"/>
    <s v="30 - FONDOS PROPIOS"/>
    <s v="(blank)"/>
    <s v="12 - LA ROMANA"/>
    <n v="3160000"/>
    <n v="2350916.979999999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8 - OTROS SERVICIOS NO INCLUIDOS EN CONCEPTOS ANTERIORE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1 - ALIMENTOS Y PRODUCTOS AGROFORESTALES"/>
    <s v="N"/>
    <s v="00 - N/A"/>
    <s v="30 - FONDOS PROPIOS"/>
    <s v="(blank)"/>
    <s v="12 - LA ROMANA"/>
    <n v="1900000"/>
    <n v="520646.48"/>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2 - TEXTILES Y VESTUARIOS"/>
    <s v="N"/>
    <s v="00 - N/A"/>
    <s v="30 - FONDOS PROPIOS"/>
    <s v="(blank)"/>
    <s v="12 - LA ROMANA"/>
    <n v="1150000"/>
    <n v="35197.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3 - PAPEL, CARTÓN E IMPRESOS"/>
    <s v="N"/>
    <s v="00 - N/A"/>
    <s v="30 - FONDOS PROPIOS"/>
    <s v="(blank)"/>
    <s v="12 - LA ROMANA"/>
    <n v="19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5 - CUERO, CAUCHO Y PLÁSTICO"/>
    <s v="N"/>
    <s v="00 - N/A"/>
    <s v="30 - FONDOS PROPIOS"/>
    <s v="(blank)"/>
    <s v="12 - LA ROMANA"/>
    <n v="975000"/>
    <n v="36698"/>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6 - PRODUCTOS DE MINERALES, METÁLICOS Y NO METÁLICOS"/>
    <s v="N"/>
    <s v="00 - N/A"/>
    <s v="30 - FONDOS PROPIOS"/>
    <s v="(blank)"/>
    <s v="12 - LA ROMANA"/>
    <n v="1080000"/>
    <n v="298714.61"/>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7 - COMBUSTIBLES, LUBRICANTES, PRODUCTOS QUÍMICOS Y CONEXOS"/>
    <s v="N"/>
    <s v="00 - N/A"/>
    <s v="10 - FONDO GENERAL"/>
    <s v="(blank)"/>
    <s v="12 - LA ROMANA"/>
    <n v="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7 - COMBUSTIBLES, LUBRICANTES, PRODUCTOS QUÍMICOS Y CONEXOS"/>
    <s v="N"/>
    <s v="00 - N/A"/>
    <s v="30 - FONDOS PROPIOS"/>
    <s v="(blank)"/>
    <s v="12 - LA ROMANA"/>
    <n v="27930000"/>
    <n v="5257273.560000000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9 - PRODUCTOS Y ÚTILES VARIOS"/>
    <s v="N"/>
    <s v="00 - N/A"/>
    <s v="30 - FONDOS PROPIOS"/>
    <s v="(blank)"/>
    <s v="12 - LA ROMANA"/>
    <n v="4550000"/>
    <n v="2051157.65"/>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1 - REMUNERACIONES"/>
    <s v="N"/>
    <s v="00 - N/A"/>
    <s v="30 - FONDOS PROPIOS"/>
    <s v="(blank)"/>
    <s v="99 - MULTIPROVINCIAL"/>
    <n v="1565818684"/>
    <n v="287195174.04999995"/>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2 - SOBRESUELDOS"/>
    <s v="N"/>
    <s v="00 - N/A"/>
    <s v="30 - FONDOS PROPIOS"/>
    <s v="(blank)"/>
    <s v="99 - MULTIPROVINCIAL"/>
    <n v="626185864"/>
    <n v="61715408.629999995"/>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3 - DIETAS Y GASTOS DE REPRESENTACIÓN"/>
    <s v="N"/>
    <s v="00 - N/A"/>
    <s v="30 - FONDOS PROPIOS"/>
    <s v="(blank)"/>
    <s v="99 - MULTIPROVINCIAL"/>
    <n v="68249972"/>
    <n v="2673570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4 - GRATIFICACIONES Y BONIFICACIONES"/>
    <s v="N"/>
    <s v="00 - N/A"/>
    <s v="30 - FONDOS PROPIOS"/>
    <s v="(blank)"/>
    <s v="99 - MULTIPROVINCIAL"/>
    <n v="126756587"/>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5 - CONTRIBUCIONES A LA SEGURIDAD SOCIAL"/>
    <s v="N"/>
    <s v="00 - N/A"/>
    <s v="30 - FONDOS PROPIOS"/>
    <s v="(blank)"/>
    <s v="99 - MULTIPROVINCIAL"/>
    <n v="309661411"/>
    <n v="53340059.219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1 - SERVICIOS BÁSICOS"/>
    <s v="N"/>
    <s v="00 - N/A"/>
    <s v="30 - FONDOS PROPIOS"/>
    <s v="(blank)"/>
    <s v="99 - MULTIPROVINCIAL"/>
    <n v="359782921"/>
    <n v="116104486.55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2 - PUBLICIDAD, IMPRESIÓN Y ENCUADERNACIÓN"/>
    <s v="N"/>
    <s v="00 - N/A"/>
    <s v="30 - FONDOS PROPIOS"/>
    <s v="(blank)"/>
    <s v="99 - MULTIPROVINCIAL"/>
    <n v="76953232"/>
    <n v="2882407.7800000003"/>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3 - VIÁTICOS"/>
    <s v="N"/>
    <s v="00 - N/A"/>
    <s v="30 - FONDOS PROPIOS"/>
    <s v="(blank)"/>
    <s v="99 - MULTIPROVINCIAL"/>
    <n v="7243141"/>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4 - TRANSPORTE Y ALMACENAJE"/>
    <s v="N"/>
    <s v="00 - N/A"/>
    <s v="30 - FONDOS PROPIOS"/>
    <s v="(blank)"/>
    <s v="99 - MULTIPROVINCIAL"/>
    <n v="37237428"/>
    <n v="9490663.799999998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5 - ALQUILERES Y RENTAS"/>
    <s v="N"/>
    <s v="00 - N/A"/>
    <s v="30 - FONDOS PROPIOS"/>
    <s v="(blank)"/>
    <s v="99 - MULTIPROVINCIAL"/>
    <n v="97935322"/>
    <n v="3098294.56"/>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6 - SEGUROS"/>
    <s v="N"/>
    <s v="00 - N/A"/>
    <s v="30 - FONDOS PROPIOS"/>
    <s v="(blank)"/>
    <s v="99 - MULTIPROVINCIAL"/>
    <n v="131571271"/>
    <n v="20644126.039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7 - SERVICIOS DE CONSERVACIÓN, REPARACIONES MENORES E INSTALACIONES TEMPORALES"/>
    <s v="N"/>
    <s v="00 - N/A"/>
    <s v="30 - FONDOS PROPIOS"/>
    <s v="(blank)"/>
    <s v="99 - MULTIPROVINCIAL"/>
    <n v="195727190"/>
    <n v="946742.26"/>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8 - OTROS SERVICIOS NO INCLUIDOS EN CONCEPTOS ANTERIORES"/>
    <s v="N"/>
    <s v="00 - N/A"/>
    <s v="30 - FONDOS PROPIOS"/>
    <s v="(blank)"/>
    <s v="99 - MULTIPROVINCIAL"/>
    <n v="835996457"/>
    <n v="115664964.86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9 - OTRAS CONTRATACIONES DE SERVICIOS"/>
    <s v="N"/>
    <s v="00 - N/A"/>
    <s v="30 - FONDOS PROPIOS"/>
    <s v="(blank)"/>
    <s v="99 - MULTIPROVINCIAL"/>
    <n v="111914982"/>
    <n v="822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1 - ALIMENTOS Y PRODUCTOS AGROFORESTALES"/>
    <s v="N"/>
    <s v="00 - N/A"/>
    <s v="30 - FONDOS PROPIOS"/>
    <s v="(blank)"/>
    <s v="99 - MULTIPROVINCIAL"/>
    <n v="4508069"/>
    <n v="1207863.8599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2 - TEXTILES Y VESTUARIOS"/>
    <s v="N"/>
    <s v="00 - N/A"/>
    <s v="30 - FONDOS PROPIOS"/>
    <s v="(blank)"/>
    <s v="99 - MULTIPROVINCIAL"/>
    <n v="29540622"/>
    <n v="7006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3 - PAPEL, CARTÓN E IMPRESOS"/>
    <s v="N"/>
    <s v="00 - N/A"/>
    <s v="30 - FONDOS PROPIOS"/>
    <s v="(blank)"/>
    <s v="99 - MULTIPROVINCIAL"/>
    <n v="3286979"/>
    <n v="32498.06"/>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4 - PRODUCTOS FARMACÉUTICOS"/>
    <s v="N"/>
    <s v="00 - N/A"/>
    <s v="30 - FONDOS PROPIOS"/>
    <s v="(blank)"/>
    <s v="99 - MULTIPROVINCIAL"/>
    <n v="763959"/>
    <n v="88618.21"/>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5 - CUERO, CAUCHO Y PLÁSTICO"/>
    <s v="N"/>
    <s v="00 - N/A"/>
    <s v="30 - FONDOS PROPIOS"/>
    <s v="(blank)"/>
    <s v="99 - MULTIPROVINCIAL"/>
    <n v="18049734"/>
    <n v="852424.06"/>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6 - PRODUCTOS DE MINERALES, METÁLICOS Y NO METÁLICOS"/>
    <s v="N"/>
    <s v="00 - N/A"/>
    <s v="30 - FONDOS PROPIOS"/>
    <s v="(blank)"/>
    <s v="99 - MULTIPROVINCIAL"/>
    <n v="33071015"/>
    <n v="587019.35"/>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7 - COMBUSTIBLES, LUBRICANTES, PRODUCTOS QUÍMICOS Y CONEXOS"/>
    <s v="N"/>
    <s v="00 - N/A"/>
    <s v="30 - FONDOS PROPIOS"/>
    <s v="(blank)"/>
    <s v="99 - MULTIPROVINCIAL"/>
    <n v="156967821"/>
    <n v="25530204.289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9 - PRODUCTOS Y ÚTILES VARIOS"/>
    <s v="N"/>
    <s v="00 - N/A"/>
    <s v="30 - FONDOS PROPIOS"/>
    <s v="(blank)"/>
    <s v="99 - MULTIPROVINCIAL"/>
    <n v="521131965"/>
    <n v="8268622.7800000003"/>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1 - REMUNERACIONES"/>
    <s v="N"/>
    <s v="00 - N/A"/>
    <s v="30 - FONDOS PROPIOS"/>
    <s v="(blank)"/>
    <s v="99 - MULTIPROVINCIAL"/>
    <n v="62390000"/>
    <n v="23461479.93"/>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2 - SOBRESUELDOS"/>
    <s v="N"/>
    <s v="00 - N/A"/>
    <s v="30 - FONDOS PROPIOS"/>
    <s v="(blank)"/>
    <s v="99 - MULTIPROVINCIAL"/>
    <n v="20590000"/>
    <n v="6725886.4800000004"/>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3 - DIETAS Y GASTOS DE REPRESENTACIÓN"/>
    <s v="N"/>
    <s v="00 - N/A"/>
    <s v="30 - FONDOS PROPIOS"/>
    <s v="(blank)"/>
    <s v="99 - MULTIPROVINCIAL"/>
    <n v="1500000"/>
    <n v="37500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4 - GRATIFICACIONES Y BONIFICACIONES"/>
    <s v="N"/>
    <s v="00 - N/A"/>
    <s v="30 - FONDOS PROPIOS"/>
    <s v="(blank)"/>
    <s v="99 - MULTIPROVINCIAL"/>
    <n v="440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5 - CONTRIBUCIONES A LA SEGURIDAD SOCIAL"/>
    <s v="N"/>
    <s v="00 - N/A"/>
    <s v="30 - FONDOS PROPIOS"/>
    <s v="(blank)"/>
    <s v="99 - MULTIPROVINCIAL"/>
    <n v="9670000"/>
    <n v="2845672.7600000002"/>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1 - SERVICIOS BÁSICOS"/>
    <s v="N"/>
    <s v="00 - N/A"/>
    <s v="30 - FONDOS PROPIOS"/>
    <s v="(blank)"/>
    <s v="99 - MULTIPROVINCIAL"/>
    <n v="2858000"/>
    <n v="1018205.8499999999"/>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2 - PUBLICIDAD, IMPRESIÓN Y ENCUADERNACIÓN"/>
    <s v="N"/>
    <s v="00 - N/A"/>
    <s v="30 - FONDOS PROPIOS"/>
    <s v="(blank)"/>
    <s v="99 - MULTIPROVINCIAL"/>
    <n v="110000"/>
    <n v="2924.98"/>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3 - VIÁTICOS"/>
    <s v="N"/>
    <s v="00 - N/A"/>
    <s v="30 - FONDOS PROPIOS"/>
    <s v="(blank)"/>
    <s v="99 - MULTIPROVINCIAL"/>
    <n v="2000000"/>
    <n v="41126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4 - TRANSPORTE Y ALMACENAJE"/>
    <s v="N"/>
    <s v="00 - N/A"/>
    <s v="30 - FONDOS PROPIOS"/>
    <s v="(blank)"/>
    <s v="99 - MULTIPROVINCIAL"/>
    <n v="290000"/>
    <n v="42403.020000000004"/>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5 - ALQUILERES Y RENTAS"/>
    <s v="N"/>
    <s v="00 - N/A"/>
    <s v="30 - FONDOS PROPIOS"/>
    <s v="(blank)"/>
    <s v="99 - MULTIPROVINCIAL"/>
    <n v="1305000"/>
    <n v="6344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6 - SEGUROS"/>
    <s v="N"/>
    <s v="00 - N/A"/>
    <s v="30 - FONDOS PROPIOS"/>
    <s v="(blank)"/>
    <s v="99 - MULTIPROVINCIAL"/>
    <n v="1730000"/>
    <n v="366831.9"/>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7 - SERVICIOS DE CONSERVACIÓN, REPARACIONES MENORES E INSTALACIONES TEMPORALES"/>
    <s v="N"/>
    <s v="00 - N/A"/>
    <s v="30 - FONDOS PROPIOS"/>
    <s v="(blank)"/>
    <s v="99 - MULTIPROVINCIAL"/>
    <n v="2637000"/>
    <n v="806725.86"/>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8 - OTROS SERVICIOS NO INCLUIDOS EN CONCEPTOS ANTERIORES"/>
    <s v="N"/>
    <s v="00 - N/A"/>
    <s v="30 - FONDOS PROPIOS"/>
    <s v="(blank)"/>
    <s v="99 - MULTIPROVINCIAL"/>
    <n v="25621000"/>
    <n v="9088584.6300000008"/>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1 - ALIMENTOS Y PRODUCTOS AGROFORESTALES"/>
    <s v="N"/>
    <s v="00 - N/A"/>
    <s v="30 - FONDOS PROPIOS"/>
    <s v="(blank)"/>
    <s v="99 - MULTIPROVINCIAL"/>
    <n v="2470000"/>
    <n v="774613.77"/>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2 - TEXTILES Y VESTUARIOS"/>
    <s v="N"/>
    <s v="00 - N/A"/>
    <s v="30 - FONDOS PROPIOS"/>
    <s v="(blank)"/>
    <s v="99 - MULTIPROVINCIAL"/>
    <n v="540000"/>
    <n v="84.7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3 - PAPEL, CARTÓN E IMPRESOS"/>
    <s v="N"/>
    <s v="00 - N/A"/>
    <s v="30 - FONDOS PROPIOS"/>
    <s v="(blank)"/>
    <s v="99 - MULTIPROVINCIAL"/>
    <n v="367000"/>
    <n v="250114.52999999997"/>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4 - PRODUCTOS FARMACÉUTICOS"/>
    <s v="N"/>
    <s v="00 - N/A"/>
    <s v="30 - FONDOS PROPIOS"/>
    <s v="(blank)"/>
    <s v="99 - MULTIPROVINCIAL"/>
    <n v="25000"/>
    <n v="1724.6"/>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5 - CUERO, CAUCHO Y PLÁSTICO"/>
    <s v="N"/>
    <s v="00 - N/A"/>
    <s v="30 - FONDOS PROPIOS"/>
    <s v="(blank)"/>
    <s v="99 - MULTIPROVINCIAL"/>
    <n v="755000"/>
    <n v="68608.00999999999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6 - PRODUCTOS DE MINERALES, METÁLICOS Y NO METÁLICOS"/>
    <s v="N"/>
    <s v="00 - N/A"/>
    <s v="30 - FONDOS PROPIOS"/>
    <s v="(blank)"/>
    <s v="99 - MULTIPROVINCIAL"/>
    <n v="400000"/>
    <n v="25803.9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7 - COMBUSTIBLES, LUBRICANTES, PRODUCTOS QUÍMICOS Y CONEXOS"/>
    <s v="N"/>
    <s v="00 - N/A"/>
    <s v="30 - FONDOS PROPIOS"/>
    <s v="(blank)"/>
    <s v="99 - MULTIPROVINCIAL"/>
    <n v="5910000"/>
    <n v="1562669.33"/>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9 - PRODUCTOS Y ÚTILES VARIOS"/>
    <s v="N"/>
    <s v="00 - N/A"/>
    <s v="30 - FONDOS PROPIOS"/>
    <s v="(blank)"/>
    <s v="99 - MULTIPROVINCIAL"/>
    <n v="2020000"/>
    <n v="294357.32"/>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1 - REMUNERACIONES"/>
    <s v="N"/>
    <s v="00 - N/A"/>
    <s v="10 - FONDO GENERAL"/>
    <s v="(blank)"/>
    <s v="28 - MONSENOR NOUEL"/>
    <n v="19966604"/>
    <n v="71895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1 - REMUNERACIONES"/>
    <s v="N"/>
    <s v="00 - N/A"/>
    <s v="30 - FONDOS PROPIOS"/>
    <s v="(blank)"/>
    <s v="28 - MONSENOR NOUEL"/>
    <n v="15010376"/>
    <n v="32850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3 - DIETAS Y GASTOS DE REPRESENTACIÓN"/>
    <s v="N"/>
    <s v="00 - N/A"/>
    <s v="10 - FONDO GENERAL"/>
    <s v="(blank)"/>
    <s v="28 - MONSENOR NOUEL"/>
    <n v="1920000"/>
    <n v="8000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4 - GRATIFICACIONES Y BONIFICACIONE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5 - CONTRIBUCIONES A LA SEGURIDAD SOCIAL"/>
    <s v="N"/>
    <s v="00 - N/A"/>
    <s v="10 - FONDO GENERAL"/>
    <s v="(blank)"/>
    <s v="28 - MONSENOR NOUEL"/>
    <n v="2795314"/>
    <n v="1106464.05"/>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5 - CONTRIBUCIONES A LA SEGURIDAD SOCIAL"/>
    <s v="N"/>
    <s v="00 - N/A"/>
    <s v="30 - FONDOS PROPIOS"/>
    <s v="(blank)"/>
    <s v="28 - MONSENOR NOUEL"/>
    <n v="1262426"/>
    <n v="485548.2"/>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1 - SERVICIOS BÁSICOS"/>
    <s v="N"/>
    <s v="00 - N/A"/>
    <s v="30 - FONDOS PROPIOS"/>
    <s v="(blank)"/>
    <s v="28 - MONSENOR NOUEL"/>
    <n v="1026000"/>
    <n v="916092.21999999986"/>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2 - PUBLICIDAD, IMPRESIÓN Y ENCUADERNACIÓN"/>
    <s v="N"/>
    <s v="00 - N/A"/>
    <s v="30 - FONDOS PROPIOS"/>
    <s v="(blank)"/>
    <s v="28 - MONSENOR NOUEL"/>
    <n v="100000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4 - TRANSPORTE Y ALMACENAJE"/>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5 - ALQUILERES Y RENTA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6 - SEGUROS"/>
    <s v="N"/>
    <s v="00 - N/A"/>
    <s v="30 - FONDOS PROPIOS"/>
    <s v="(blank)"/>
    <s v="28 - MONSENOR NOUEL"/>
    <n v="0"/>
    <n v="188947.44999999998"/>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7 - SERVICIOS DE CONSERVACIÓN, REPARACIONES MENORES E INSTALACIONES TEMPORALES"/>
    <s v="N"/>
    <s v="00 - N/A"/>
    <s v="30 - FONDOS PROPIOS"/>
    <s v="(blank)"/>
    <s v="28 - MONSENOR NOUEL"/>
    <n v="27469"/>
    <n v="108269.6"/>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8 - OTROS SERVICIOS NO INCLUIDOS EN CONCEPTOS ANTERIORES"/>
    <s v="N"/>
    <s v="00 - N/A"/>
    <s v="30 - FONDOS PROPIOS"/>
    <s v="(blank)"/>
    <s v="28 - MONSENOR NOUEL"/>
    <n v="0"/>
    <n v="2655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9 - OTRAS CONTRATACIONES DE SERVICIOS"/>
    <s v="N"/>
    <s v="00 - N/A"/>
    <s v="30 - FONDOS PROPIOS"/>
    <s v="(blank)"/>
    <s v="28 - MONSENOR NOUEL"/>
    <n v="0"/>
    <n v="42377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1 - ALIMENTOS Y PRODUCTOS AGROFORESTALES"/>
    <s v="N"/>
    <s v="00 - N/A"/>
    <s v="30 - FONDOS PROPIOS"/>
    <s v="(blank)"/>
    <s v="28 - MONSENOR NOUEL"/>
    <n v="0"/>
    <n v="16106.73"/>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3 - PAPEL, CARTÓN E IMPRESOS"/>
    <s v="N"/>
    <s v="00 - N/A"/>
    <s v="30 - FONDOS PROPIOS"/>
    <s v="(blank)"/>
    <s v="28 - MONSENOR NOUEL"/>
    <n v="0"/>
    <n v="7496.54"/>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5 - CUERO, CAUCHO Y PLÁSTICO"/>
    <s v="N"/>
    <s v="00 - N/A"/>
    <s v="30 - FONDOS PROPIOS"/>
    <s v="(blank)"/>
    <s v="28 - MONSENOR NOUEL"/>
    <n v="801027"/>
    <n v="424799.87"/>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6 - PRODUCTOS DE MINERALES, METÁLICOS Y NO METÁLICO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7 - COMBUSTIBLES, LUBRICANTES, PRODUCTOS QUÍMICOS Y CONEXOS"/>
    <s v="N"/>
    <s v="00 - N/A"/>
    <s v="10 - FONDO GENERAL"/>
    <s v="(blank)"/>
    <s v="28 - MONSENOR NOUEL"/>
    <n v="0"/>
    <n v="663427.6"/>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7 - COMBUSTIBLES, LUBRICANTES, PRODUCTOS QUÍMICOS Y CONEXOS"/>
    <s v="N"/>
    <s v="00 - N/A"/>
    <s v="30 - FONDOS PROPIOS"/>
    <s v="(blank)"/>
    <s v="28 - MONSENOR NOUEL"/>
    <n v="2737967"/>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9 - PRODUCTOS Y ÚTILES VARIOS"/>
    <s v="N"/>
    <s v="00 - N/A"/>
    <s v="30 - FONDOS PROPIOS"/>
    <s v="(blank)"/>
    <s v="28 - MONSENOR NOUEL"/>
    <n v="6304135"/>
    <n v="155073.85"/>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3 - Ordenación de aguas residuales, drenaje y alcantarillado"/>
    <s v="2.2 - CONTRATACIÓN DE SERVICIOS"/>
    <s v="2.2.1 - SERVICIOS BÁSICOS"/>
    <s v="N"/>
    <s v="00 - N/A"/>
    <s v="10 - FONDO GENERAL"/>
    <s v="(blank)"/>
    <s v="28 - MONSENOR NOUEL"/>
    <n v="10714026"/>
    <n v="2278240.3199999998"/>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1 - REMUNERACIONES"/>
    <s v="N"/>
    <s v="00 - N/A"/>
    <s v="10 - FONDO GENERAL"/>
    <s v="(blank)"/>
    <s v="28 - MONSENOR NOUEL"/>
    <n v="21859214"/>
    <n v="874867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1 - REMUNERACIONES"/>
    <s v="N"/>
    <s v="00 - N/A"/>
    <s v="30 - FONDOS PROPIOS"/>
    <s v="(blank)"/>
    <s v="28 - MONSENOR NOUEL"/>
    <n v="5000"/>
    <n v="332600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5 - CONTRIBUCIONES A LA SEGURIDAD SOCIAL"/>
    <s v="N"/>
    <s v="00 - N/A"/>
    <s v="10 - FONDO GENERAL"/>
    <s v="(blank)"/>
    <s v="28 - MONSENOR NOUEL"/>
    <n v="3458868"/>
    <n v="1346420.3000000003"/>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5 - CONTRIBUCIONES A LA SEGURIDAD SOCIAL"/>
    <s v="N"/>
    <s v="00 - N/A"/>
    <s v="30 - FONDOS PROPIOS"/>
    <s v="(blank)"/>
    <s v="28 - MONSENOR NOUEL"/>
    <n v="658000"/>
    <n v="511871.40000000014"/>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2 - CONTRATACIÓN DE SERVICIOS"/>
    <s v="2.2.1 - SERVICIOS BÁSICOS"/>
    <s v="N"/>
    <s v="00 - N/A"/>
    <s v="10 - FONDO GENERAL"/>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5 - CUERO, CAUCHO Y PLÁSTICO"/>
    <s v="N"/>
    <s v="00 - N/A"/>
    <s v="10 - FONDO GENERAL"/>
    <s v="(blank)"/>
    <s v="28 - MONSENOR NOUEL"/>
    <n v="0"/>
    <n v="9735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5 - CUERO, CAUCHO Y PLÁSTICO"/>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6 - PRODUCTOS DE MINERALES, METÁLICOS Y NO METÁLICO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7 - COMBUSTIBLES, LUBRICANTES, PRODUCTOS QUÍMICOS Y CONEXOS"/>
    <s v="N"/>
    <s v="00 - N/A"/>
    <s v="10 - FONDO GENERAL"/>
    <s v="(blank)"/>
    <s v="28 - MONSENOR NOUEL"/>
    <n v="0"/>
    <n v="122500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7 - COMBUSTIBLES, LUBRICANTES, PRODUCTOS QUÍMICOS Y CONEXOS"/>
    <s v="N"/>
    <s v="00 - N/A"/>
    <s v="30 - FONDOS PROPIOS"/>
    <s v="(blank)"/>
    <s v="28 - MONSENOR NOUEL"/>
    <n v="0"/>
    <n v="1593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9 - PRODUCTOS Y ÚTILES VARIOS"/>
    <s v="N"/>
    <s v="00 - N/A"/>
    <s v="10 - FONDO GENERAL"/>
    <s v="(blank)"/>
    <s v="28 - MONSENOR NOUEL"/>
    <n v="0"/>
    <n v="364343.6"/>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9 - PRODUCTOS Y ÚTILES VARIOS"/>
    <s v="N"/>
    <s v="00 - N/A"/>
    <s v="30 - FONDOS PROPIOS"/>
    <s v="(blank)"/>
    <s v="28 - MONSENOR NOUE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99 - MULTIPROVINCIAL"/>
    <n v="700000"/>
    <n v="33790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2 - CONTRATACIÓN DE SERVICIOS"/>
    <s v="2.2.9 - OTRAS CONTRATACIONES DE SERVICI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3 - MATERIALES Y SUMINISTROS"/>
    <s v="2.3.2 - TEXTILES Y VESTUARI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3 - MATERIALES Y SUMINISTROS"/>
    <s v="2.3.3 - PAPEL, CARTÓN E IMPRES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blank)"/>
    <s v="99 - MULTIPROVINCIAL"/>
    <n v="500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2 - CONTRATACIÓN DE SERVICIOS"/>
    <s v="2.2.9 - OTRAS CONTRATACIONES DE SERVICIO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3 - MATERIALES Y SUMINISTROS"/>
    <s v="2.3.6 - PRODUCTOS DE MINERALES, METÁLICOS Y NO METÁLICOS"/>
    <s v="N"/>
    <s v="00 - N/A"/>
    <s v="60 - CREDITO EXTERNO"/>
    <s v="(blank)"/>
    <s v="99 - MULTIPROVINCIAL"/>
    <n v="36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3 - MATERIALES Y SUMINISTROS"/>
    <s v="2.3.9 - PRODUCTOS Y ÚTILES VARIOS"/>
    <s v="N"/>
    <s v="00 - N/A"/>
    <s v="60 - CREDITO EXTERNO"/>
    <s v="(blank)"/>
    <s v="99 - MULTIPROVINCIAL"/>
    <n v="9975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1 - REMUNERACIONES"/>
    <s v="N"/>
    <s v="00 - N/A"/>
    <s v="10 - FONDO GENERAL"/>
    <s v="(blank)"/>
    <s v="99 - MULTIPROVINCIAL"/>
    <n v="1738067981"/>
    <n v="669792749.3599999"/>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1 - REMUNERACIONES"/>
    <s v="N"/>
    <s v="00 - N/A"/>
    <s v="60 - CREDITO EXTERNO"/>
    <s v="(blank)"/>
    <s v="99 - MULTIPROVINCIAL"/>
    <n v="2000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2 - SOBRESUELDOS"/>
    <s v="N"/>
    <s v="00 - N/A"/>
    <s v="30 - FONDOS PROPIOS"/>
    <s v="(blank)"/>
    <s v="99 - MULTIPROVINCIAL"/>
    <n v="567303448"/>
    <n v="168997142.27000001"/>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5 - CONTRIBUCIONES A LA SEGURIDAD SOCIAL"/>
    <s v="N"/>
    <s v="00 - N/A"/>
    <s v="10 - FONDO GENERAL"/>
    <s v="(blank)"/>
    <s v="99 - MULTIPROVINCIAL"/>
    <n v="278922888"/>
    <n v="100333961.58000001"/>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1 - SERVICIOS BÁSICOS"/>
    <s v="N"/>
    <s v="00 - N/A"/>
    <s v="30 - FONDOS PROPIOS"/>
    <s v="(blank)"/>
    <s v="99 - MULTIPROVINCIAL"/>
    <n v="44696253"/>
    <n v="23908766.319999997"/>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2 - PUBLICIDAD, IMPRESIÓN Y ENCUADERNACIÓN"/>
    <s v="N"/>
    <s v="00 - N/A"/>
    <s v="30 - FONDOS PROPIOS"/>
    <s v="(blank)"/>
    <s v="99 - MULTIPROVINCIAL"/>
    <n v="31021807"/>
    <n v="13845922.390000002"/>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2 - PUBLICIDAD, IMPRESIÓN Y ENCUADERNACIÓN"/>
    <s v="N"/>
    <s v="00 - N/A"/>
    <s v="60 - CREDITO EXTERNO"/>
    <s v="(blank)"/>
    <s v="99 - MULTIPROVINCIAL"/>
    <n v="40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3 - VIÁTICOS"/>
    <s v="N"/>
    <s v="00 - N/A"/>
    <s v="30 - FONDOS PROPIOS"/>
    <s v="(blank)"/>
    <s v="99 - MULTIPROVINCIAL"/>
    <n v="75461849"/>
    <n v="22498578.169999998"/>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4 - TRANSPORTE Y ALMACENAJE"/>
    <s v="N"/>
    <s v="00 - N/A"/>
    <s v="30 - FONDOS PROPIOS"/>
    <s v="(blank)"/>
    <s v="99 - MULTIPROVINCIAL"/>
    <n v="7764659"/>
    <n v="1810015.17"/>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5 - ALQUILERES Y RENTAS"/>
    <s v="N"/>
    <s v="00 - N/A"/>
    <s v="10 - FONDO GENERAL"/>
    <s v="(blank)"/>
    <s v="99 - MULTIPROVINCIAL"/>
    <n v="0"/>
    <n v="95000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5 - ALQUILERES Y RENTAS"/>
    <s v="N"/>
    <s v="00 - N/A"/>
    <s v="30 - FONDOS PROPIOS"/>
    <s v="(blank)"/>
    <s v="99 - MULTIPROVINCIAL"/>
    <n v="81809283"/>
    <n v="16097238.02"/>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6 - SEGUROS"/>
    <s v="N"/>
    <s v="00 - N/A"/>
    <s v="30 - FONDOS PROPIOS"/>
    <s v="(blank)"/>
    <s v="99 - MULTIPROVINCIAL"/>
    <n v="308203615"/>
    <n v="178595366.44"/>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99 - MULTIPROVINCIAL"/>
    <n v="19963523"/>
    <n v="12300090.6"/>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8 - OTROS SERVICIOS NO INCLUIDOS EN CONCEPTOS ANTERIORES"/>
    <s v="N"/>
    <s v="00 - N/A"/>
    <s v="10 - FONDO GENERAL"/>
    <s v="(blank)"/>
    <s v="99 - MULTIPROVINCIAL"/>
    <n v="0"/>
    <n v="2230719.9699999997"/>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8 - OTROS SERVICIOS NO INCLUIDOS EN CONCEPTOS ANTERIORES"/>
    <s v="N"/>
    <s v="00 - N/A"/>
    <s v="30 - FONDOS PROPIOS"/>
    <s v="(blank)"/>
    <s v="99 - MULTIPROVINCIAL"/>
    <n v="22147018"/>
    <n v="5046266.8899999997"/>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8 - OTROS SERVICIOS NO INCLUIDOS EN CONCEPTOS ANTERIORE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30 - FONDOS PROPIOS"/>
    <s v="(blank)"/>
    <s v="99 - MULTIPROVINCIAL"/>
    <n v="22209302"/>
    <n v="1944637.8299999998"/>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60 - CREDITO EXTERNO"/>
    <s v="(blank)"/>
    <s v="99 - MULTIPROVINCIAL"/>
    <n v="39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1 - ALIMENTOS Y PRODUCTOS AGROFORESTALES"/>
    <s v="N"/>
    <s v="00 - N/A"/>
    <s v="30 - FONDOS PROPIOS"/>
    <s v="(blank)"/>
    <s v="99 - MULTIPROVINCIAL"/>
    <n v="7138167"/>
    <n v="1632066.37"/>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2 - TEXTILES Y VESTUARIOS"/>
    <s v="N"/>
    <s v="00 - N/A"/>
    <s v="30 - FONDOS PROPIOS"/>
    <s v="(blank)"/>
    <s v="99 - MULTIPROVINCIAL"/>
    <n v="3001181"/>
    <n v="3137904.28"/>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2 - TEXTILES Y VESTUARIOS"/>
    <s v="N"/>
    <s v="00 - N/A"/>
    <s v="60 - CREDITO EXTERNO"/>
    <s v="(blank)"/>
    <s v="99 - MULTIPROVINCIAL"/>
    <n v="7009"/>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3 - PAPEL, CARTÓN E IMPRESOS"/>
    <s v="N"/>
    <s v="00 - N/A"/>
    <s v="30 - FONDOS PROPIOS"/>
    <s v="(blank)"/>
    <s v="99 - MULTIPROVINCIAL"/>
    <n v="7607025"/>
    <n v="2764086.0300000003"/>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3 - PAPEL, CARTÓN E IMPRESOS"/>
    <s v="N"/>
    <s v="00 - N/A"/>
    <s v="60 - CREDITO EXTERNO"/>
    <s v="(blank)"/>
    <s v="99 - MULTIPROVINCIAL"/>
    <n v="19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4 - PRODUCTOS FARMACÉUTICOS"/>
    <s v="N"/>
    <s v="00 - N/A"/>
    <s v="30 - FONDOS PROPIOS"/>
    <s v="(blank)"/>
    <s v="99 - MULTIPROVINCIAL"/>
    <n v="5005114"/>
    <n v="135061.79999999999"/>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6 - PRODUCTOS DE MINERALES, METÁLICOS Y NO METÁLIC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6 - PRODUCTOS DE MINERALES, METÁLICOS Y NO METÁLICO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7 - COMBUSTIBLES, LUBRICANTES, PRODUCTOS QUÍMICOS Y CONEXOS"/>
    <s v="N"/>
    <s v="00 - N/A"/>
    <s v="30 - FONDOS PROPIOS"/>
    <s v="(blank)"/>
    <s v="99 - MULTIPROVINCIAL"/>
    <n v="150913557"/>
    <n v="42395794.980000004"/>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10 - FONDO GENERAL"/>
    <s v="(blank)"/>
    <s v="99 - MULTIPROVINCIAL"/>
    <n v="0"/>
    <n v="1781834.86"/>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30 - FONDOS PROPIOS"/>
    <s v="(blank)"/>
    <s v="99 - MULTIPROVINCIAL"/>
    <n v="57185518"/>
    <n v="13038290.590000004"/>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60 - CREDITO EXTERNO"/>
    <s v="(blank)"/>
    <s v="99 - MULTIPROVINCIAL"/>
    <n v="97958"/>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blank)"/>
    <s v="99 - MULTIPROVINCIAL"/>
    <n v="3876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3 - PAPEL, CARTÓN E IMPRESOS"/>
    <s v="N"/>
    <s v="00 - N/A"/>
    <s v="60 - CREDITO EXTERNO"/>
    <s v="(blank)"/>
    <s v="99 - MULTIPROVINCIAL"/>
    <n v="2285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99 - MULTIPROVINCIAL"/>
    <n v="394858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99 - MULTIPROVINCIAL"/>
    <n v="157620273"/>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blank)"/>
    <s v="99 - MULTIPROVINCIAL"/>
    <n v="16474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9 - PRODUCTOS Y ÚTILES VARIOS"/>
    <s v="N"/>
    <s v="00 - N/A"/>
    <s v="60 - CREDITO EXTERNO"/>
    <s v="(blank)"/>
    <s v="99 - MULTIPROVINCIAL"/>
    <n v="553570"/>
    <n v="77880"/>
  </r>
  <r>
    <s v="2025"/>
    <x v="3"/>
    <x v="0"/>
    <x v="0"/>
    <x v="16"/>
    <s v="13 - N/A - Empresas públicas no financieras"/>
    <s v="6112 - INSTITUTO NACIONAL DE AGUAS POTABLES Y ALCANTARILLADOS"/>
    <s v="0001 - INSTITUTO NACIONAL DE AGUA POTABLE Y ALCANTARILLADO (INAPA)"/>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99 - MULTIPROVINCIAL"/>
    <n v="1500000"/>
    <n v="72000"/>
  </r>
  <r>
    <s v="2025"/>
    <x v="3"/>
    <x v="0"/>
    <x v="0"/>
    <x v="16"/>
    <s v="13 - N/A - Empresas públicas no financieras"/>
    <s v="6112 - INSTITUTO NACIONAL DE AGUAS POTABLES Y ALCANTARILLADOS"/>
    <s v="0001 - INSTITUTO NACIONAL DE AGUA POTABLE Y ALCANTARILLADO (INAPA)"/>
    <s v="3 - PROTECCIÓN DEL MEDIO AMBIENTE"/>
    <s v="3.3 - Cambio Climático"/>
    <s v="3.3.05 - Reducción del riesgo de desastres climáticos"/>
    <s v="2.2 - CONTRATACIÓN DE SERVICIOS"/>
    <s v="2.2.8 - OTROS SERVICIOS NO INCLUIDOS EN CONCEPTOS ANTERIORES"/>
    <s v="N"/>
    <s v="00 - N/A"/>
    <s v="30 - FONDOS PROPIOS"/>
    <s v="(blank)"/>
    <s v="99 - MULTIPROVINCIAL"/>
    <n v="15000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1 - REMUNERACIONES"/>
    <s v="N"/>
    <s v="00 - N/A"/>
    <s v="10 - FONDO GENERAL"/>
    <s v="(blank)"/>
    <s v="99 - MULTIPROVINCIAL"/>
    <n v="564249746"/>
    <n v="210399372.88"/>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1 - REMUNERACIONES"/>
    <s v="N"/>
    <s v="00 - N/A"/>
    <s v="30 - FONDOS PROPIOS"/>
    <s v="(blank)"/>
    <s v="99 - MULTIPROVINCIAL"/>
    <n v="17649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5 - CONTRIBUCIONES A LA SEGURIDAD SOCIAL"/>
    <s v="N"/>
    <s v="00 - N/A"/>
    <s v="10 - FONDO GENERAL"/>
    <s v="(blank)"/>
    <s v="99 - MULTIPROVINCIAL"/>
    <n v="22539995"/>
    <n v="32339309.860000003"/>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1 - SERVICIOS BÁSICOS"/>
    <s v="N"/>
    <s v="00 - N/A"/>
    <s v="10 - FONDO GENERAL"/>
    <s v="(blank)"/>
    <s v="99 - MULTIPROVINCIAL"/>
    <n v="1844010975"/>
    <n v="707333873.97000027"/>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3 - VIÁTICOS"/>
    <s v="N"/>
    <s v="00 - N/A"/>
    <s v="30 - FONDOS PROPIOS"/>
    <s v="(blank)"/>
    <s v="99 - MULTIPROVINCIAL"/>
    <n v="22051523"/>
    <n v="7538726.8200000003"/>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5 - ALQUILERES Y RENTAS"/>
    <s v="N"/>
    <s v="00 - N/A"/>
    <s v="30 - FONDOS PROPIOS"/>
    <s v="(blank)"/>
    <s v="99 - MULTIPROVINCIAL"/>
    <n v="4439999"/>
    <n v="1357385.8"/>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587604.6"/>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30 - FONDOS PROPIOS"/>
    <s v="(blank)"/>
    <s v="99 - MULTIPROVINCIAL"/>
    <n v="17022420"/>
    <n v="2176913.4699999997"/>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60 - CREDITO EXTERNO"/>
    <s v="(blank)"/>
    <s v="99 - MULTIPROVINCIAL"/>
    <n v="0"/>
    <n v="645067.81999999995"/>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10 - FONDO GENERAL"/>
    <s v="(blank)"/>
    <s v="99 - MULTIPROVINCIAL"/>
    <n v="0"/>
    <n v="28895049.739999998"/>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30 - FONDOS PROPIOS"/>
    <s v="(blank)"/>
    <s v="99 - MULTIPROVINCIAL"/>
    <n v="152649347"/>
    <n v="59322207.219999999"/>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60 - CREDITO EXTERNO"/>
    <s v="(blank)"/>
    <s v="99 - MULTIPROVINCIAL"/>
    <n v="415734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9 - OTRAS CONTRATACIONES DE SERVICIOS"/>
    <s v="N"/>
    <s v="00 - N/A"/>
    <s v="30 - FONDOS PROPIOS"/>
    <s v="(blank)"/>
    <s v="99 - MULTIPROVINCIAL"/>
    <n v="0"/>
    <n v="7258109.2199999997"/>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2 - TEXTILES Y VESTUARIOS"/>
    <s v="N"/>
    <s v="00 - N/A"/>
    <s v="30 - FONDOS PROPIOS"/>
    <s v="(blank)"/>
    <s v="99 - MULTIPROVINCIAL"/>
    <n v="112262"/>
    <n v="28161.420000000002"/>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3 - PAPEL, CARTÓN E IMPRESOS"/>
    <s v="N"/>
    <s v="00 - N/A"/>
    <s v="60 - CREDITO EXTERNO"/>
    <s v="(blank)"/>
    <s v="99 - MULTIPROVINCIAL"/>
    <n v="1885645"/>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5 - CUERO, CAUCHO Y PLÁSTICO"/>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5 - CUERO, CAUCHO Y PLÁSTICO"/>
    <s v="N"/>
    <s v="00 - N/A"/>
    <s v="30 - FONDOS PROPIOS"/>
    <s v="(blank)"/>
    <s v="99 - MULTIPROVINCIAL"/>
    <n v="23664001"/>
    <n v="12840277.77"/>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30 - FONDOS PROPIOS"/>
    <s v="(blank)"/>
    <s v="99 - MULTIPROVINCIAL"/>
    <n v="23093098"/>
    <n v="4801758.58"/>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60 - CREDITO EXTERNO"/>
    <s v="(blank)"/>
    <s v="99 - MULTIPROVINCIAL"/>
    <n v="8239058"/>
    <n v="559373.1"/>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10 - FONDO GENERAL"/>
    <s v="(blank)"/>
    <s v="99 - MULTIPROVINCIAL"/>
    <n v="98000000"/>
    <n v="86716997.599999994"/>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30 - FONDOS PROPIOS"/>
    <s v="(blank)"/>
    <s v="99 - MULTIPROVINCIAL"/>
    <n v="1997268"/>
    <n v="11843527.040000001"/>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60 - CREDITO EXTERNO"/>
    <s v="(blank)"/>
    <s v="99 - MULTIPROVINCIAL"/>
    <n v="877182"/>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30 - FONDOS PROPIOS"/>
    <s v="(blank)"/>
    <s v="99 - MULTIPROVINCIAL"/>
    <n v="0"/>
    <n v="553054.19999999995"/>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60 - CREDITO EXTERNO"/>
    <s v="(blank)"/>
    <s v="99 - MULTIPROVINCIAL"/>
    <n v="106646993"/>
    <n v="3203169.47"/>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1 - REMUNERACIONES Y CONTRIBUCIONES"/>
    <s v="2.1.1 - REMUNERACIONES"/>
    <s v="N"/>
    <s v="00 - N/A"/>
    <s v="30 - FONDOS PROPIOS"/>
    <s v="(blank)"/>
    <s v="09 - ESPAILLAT"/>
    <n v="260000"/>
    <n v="10000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09 - ESPAILLAT"/>
    <n v="36936"/>
    <n v="1539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2 - CONTRATACIÓN DE SERVICIOS"/>
    <s v="2.2.3 - VIÁTICOS"/>
    <s v="N"/>
    <s v="00 - N/A"/>
    <s v="30 - FONDOS PROPIOS"/>
    <s v="(blank)"/>
    <s v="09 - ESPAILLAT"/>
    <n v="50000"/>
    <n v="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09 - ESPAILLAT"/>
    <n v="5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1 - REMUNERACIONES"/>
    <s v="N"/>
    <s v="00 - N/A"/>
    <s v="10 - FONDO GENERAL"/>
    <s v="(blank)"/>
    <s v="09 - ESPAILLAT"/>
    <n v="43316331"/>
    <n v="163891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1 - REMUNERACIONES"/>
    <s v="N"/>
    <s v="00 - N/A"/>
    <s v="30 - FONDOS PROPIOS"/>
    <s v="(blank)"/>
    <s v="09 - ESPAILLAT"/>
    <n v="80809534"/>
    <n v="29412862.039999999"/>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2 - SOBRESUELDOS"/>
    <s v="N"/>
    <s v="00 - N/A"/>
    <s v="10 - FONDO GENERAL"/>
    <s v="(blank)"/>
    <s v="09 - ESPAILLAT"/>
    <n v="0"/>
    <n v="4163667"/>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2 - SOBRESUELDOS"/>
    <s v="N"/>
    <s v="00 - N/A"/>
    <s v="30 - FONDOS PROPIOS"/>
    <s v="(blank)"/>
    <s v="09 - ESPAILLAT"/>
    <n v="9840000"/>
    <n v="3550022.59"/>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3 - DIETAS Y GASTOS DE REPRESENTACIÓN"/>
    <s v="N"/>
    <s v="00 - N/A"/>
    <s v="30 - FONDOS PROPIOS"/>
    <s v="(blank)"/>
    <s v="09 - ESPAILLAT"/>
    <n v="3002880"/>
    <n v="1075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5 - CONTRIBUCIONES A LA SEGURIDAD SOCIAL"/>
    <s v="N"/>
    <s v="00 - N/A"/>
    <s v="10 - FONDO GENERAL"/>
    <s v="(blank)"/>
    <s v="09 - ESPAILLAT"/>
    <n v="7878954"/>
    <n v="2522282.5399999996"/>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5 - CONTRIBUCIONES A LA SEGURIDAD SOCIAL"/>
    <s v="N"/>
    <s v="00 - N/A"/>
    <s v="30 - FONDOS PROPIOS"/>
    <s v="(blank)"/>
    <s v="09 - ESPAILLAT"/>
    <n v="10785533"/>
    <n v="4268017.6199999982"/>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1 - SERVICIOS BÁSICOS"/>
    <s v="N"/>
    <s v="00 - N/A"/>
    <s v="10 - FONDO GENERAL"/>
    <s v="(blank)"/>
    <s v="09 - ESPAILLAT"/>
    <n v="55543832"/>
    <n v="23142916.479999997"/>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1 - SERVICIOS BÁSICOS"/>
    <s v="N"/>
    <s v="00 - N/A"/>
    <s v="30 - FONDOS PROPIOS"/>
    <s v="(blank)"/>
    <s v="09 - ESPAILLAT"/>
    <n v="3469864"/>
    <n v="1718811.84"/>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2 - PUBLICIDAD, IMPRESIÓN Y ENCUADERNACIÓN"/>
    <s v="N"/>
    <s v="00 - N/A"/>
    <s v="10 - FONDO GENERAL"/>
    <s v="(blank)"/>
    <s v="09 - ESPAILLAT"/>
    <n v="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2 - PUBLICIDAD, IMPRESIÓN Y ENCUADERNACIÓN"/>
    <s v="N"/>
    <s v="00 - N/A"/>
    <s v="30 - FONDOS PROPIOS"/>
    <s v="(blank)"/>
    <s v="09 - ESPAILLAT"/>
    <n v="3088771"/>
    <n v="515527.07"/>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3 - VIÁTICOS"/>
    <s v="N"/>
    <s v="00 - N/A"/>
    <s v="30 - FONDOS PROPIOS"/>
    <s v="(blank)"/>
    <s v="09 - ESPAILLAT"/>
    <n v="936000"/>
    <n v="29825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5 - ALQUILERES Y RENTAS"/>
    <s v="N"/>
    <s v="00 - N/A"/>
    <s v="30 - FONDOS PROPIOS"/>
    <s v="(blank)"/>
    <s v="09 - ESPAILLAT"/>
    <n v="7339183"/>
    <n v="1214552.44"/>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6 - SEGUROS"/>
    <s v="N"/>
    <s v="00 - N/A"/>
    <s v="30 - FONDOS PROPIOS"/>
    <s v="(blank)"/>
    <s v="09 - ESPAILLAT"/>
    <n v="820000"/>
    <n v="45048.24"/>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09 - ESPAILLAT"/>
    <n v="2500000"/>
    <n v="936198.99"/>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8 - OTROS SERVICIOS NO INCLUIDOS EN CONCEPTOS ANTERIORES"/>
    <s v="N"/>
    <s v="00 - N/A"/>
    <s v="30 - FONDOS PROPIOS"/>
    <s v="(blank)"/>
    <s v="09 - ESPAILLAT"/>
    <n v="5701431"/>
    <n v="24072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9 - OTRAS CONTRATACIONES DE SERVICIOS"/>
    <s v="N"/>
    <s v="00 - N/A"/>
    <s v="10 - FONDO GENERAL"/>
    <s v="(blank)"/>
    <s v="09 - ESPAILLAT"/>
    <n v="0"/>
    <n v="114886.15"/>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9 - OTRAS CONTRATACIONES DE SERVICIOS"/>
    <s v="N"/>
    <s v="00 - N/A"/>
    <s v="30 - FONDOS PROPIOS"/>
    <s v="(blank)"/>
    <s v="09 - ESPAILLAT"/>
    <n v="3800900"/>
    <n v="1436520.2"/>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1 - ALIMENTOS Y PRODUCTOS AGROFORESTALES"/>
    <s v="N"/>
    <s v="00 - N/A"/>
    <s v="30 - FONDOS PROPIOS"/>
    <s v="(blank)"/>
    <s v="09 - ESPAILLAT"/>
    <n v="356468"/>
    <n v="119289.76000000001"/>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2 - TEXTILES Y VESTUARIOS"/>
    <s v="N"/>
    <s v="00 - N/A"/>
    <s v="30 - FONDOS PROPIOS"/>
    <s v="(blank)"/>
    <s v="09 - ESPAILLAT"/>
    <n v="202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3 - PAPEL, CARTÓN E IMPRESOS"/>
    <s v="N"/>
    <s v="00 - N/A"/>
    <s v="30 - FONDOS PROPIOS"/>
    <s v="(blank)"/>
    <s v="09 - ESPAILLAT"/>
    <n v="376726"/>
    <n v="43339.64"/>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6 - PRODUCTOS DE MINERALES, METÁLICOS Y NO METÁLICOS"/>
    <s v="N"/>
    <s v="00 - N/A"/>
    <s v="10 - FONDO GENERAL"/>
    <s v="(blank)"/>
    <s v="09 - ESPAILLAT"/>
    <n v="0"/>
    <n v="56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6 - PRODUCTOS DE MINERALES, METÁLICOS Y NO METÁLICOS"/>
    <s v="N"/>
    <s v="00 - N/A"/>
    <s v="30 - FONDOS PROPIOS"/>
    <s v="(blank)"/>
    <s v="09 - ESPAILLAT"/>
    <n v="2736911"/>
    <n v="17641"/>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7 - COMBUSTIBLES, LUBRICANTES, PRODUCTOS QUÍMICOS Y CONEXOS"/>
    <s v="N"/>
    <s v="00 - N/A"/>
    <s v="10 - FONDO GENERAL"/>
    <s v="(blank)"/>
    <s v="09 - ESPAILLAT"/>
    <n v="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7 - COMBUSTIBLES, LUBRICANTES, PRODUCTOS QUÍMICOS Y CONEXOS"/>
    <s v="N"/>
    <s v="00 - N/A"/>
    <s v="30 - FONDOS PROPIOS"/>
    <s v="(blank)"/>
    <s v="09 - ESPAILLAT"/>
    <n v="32544996"/>
    <n v="9601374"/>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9 - PRODUCTOS Y ÚTILES VARIOS"/>
    <s v="N"/>
    <s v="00 - N/A"/>
    <s v="10 - FONDO GENERAL"/>
    <s v="(blank)"/>
    <s v="09 - ESPAILLAT"/>
    <n v="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9 - PRODUCTOS Y ÚTILES VARIOS"/>
    <s v="N"/>
    <s v="00 - N/A"/>
    <s v="30 - FONDOS PROPIOS"/>
    <s v="(blank)"/>
    <s v="09 - ESPAILLAT"/>
    <n v="17900958"/>
    <n v="1840549.2400000002"/>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3 - Ordenación de aguas residuales, drenaje y alcantarillado"/>
    <s v="2.1 - REMUNERACIONES Y CONTRIBUCIONES"/>
    <s v="2.1.1 - REMUNERACIONES"/>
    <s v="N"/>
    <s v="00 - N/A"/>
    <s v="30 - FONDOS PROPIOS"/>
    <s v="(blank)"/>
    <s v="09 - ESPAILLAT"/>
    <n v="4030000"/>
    <n v="1313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3 - Ordenación de aguas residuales, drenaje y alcantarillado"/>
    <s v="2.1 - REMUNERACIONES Y CONTRIBUCIONES"/>
    <s v="2.1.5 - CONTRIBUCIONES A LA SEGURIDAD SOCIAL"/>
    <s v="N"/>
    <s v="00 - N/A"/>
    <s v="30 - FONDOS PROPIOS"/>
    <s v="(blank)"/>
    <s v="09 - ESPAILLAT"/>
    <n v="572508"/>
    <n v="202145.84000000003"/>
  </r>
  <r>
    <s v="2025"/>
    <x v="3"/>
    <x v="0"/>
    <x v="0"/>
    <x v="16"/>
    <s v="13 - N/A - Empresas públicas no financieras"/>
    <s v="6107 - CORPORACIÓN DE ACUEDUCTO Y ALCANTARILLADO DE MOCA"/>
    <s v="0001 - CORPORACIÓN DE ACUEDUCTO Y ALCANTARILLADO DE MOCA"/>
    <s v="4 - SERVICIOS SOCIALES"/>
    <s v="4.1 - Vivienda y servicios comunitarios"/>
    <s v="4.1.03 - Abastecimiento de agua potable"/>
    <s v="2.1 - REMUNERACIONES Y CONTRIBUCIONES"/>
    <s v="2.1.1 - REMUNERACIONES"/>
    <s v="N"/>
    <s v="00 - N/A"/>
    <s v="30 - FONDOS PROPIOS"/>
    <s v="(blank)"/>
    <s v="09 - ESPAILLAT"/>
    <n v="39410003"/>
    <n v="14549595"/>
  </r>
  <r>
    <s v="2025"/>
    <x v="3"/>
    <x v="0"/>
    <x v="0"/>
    <x v="16"/>
    <s v="13 - N/A - Empresas públicas no financieras"/>
    <s v="6107 - CORPORACIÓN DE ACUEDUCTO Y ALCANTARILLADO DE MOCA"/>
    <s v="0001 - CORPORACIÓN DE ACUEDUCTO Y ALCANTARILLADO DE MOCA"/>
    <s v="4 - SERVICIOS SOCIALES"/>
    <s v="4.1 - Vivienda y servicios comunitarios"/>
    <s v="4.1.03 - Abastecimiento de agua potable"/>
    <s v="2.1 - REMUNERACIONES Y CONTRIBUCIONES"/>
    <s v="2.1.5 - CONTRIBUCIONES A LA SEGURIDAD SOCIAL"/>
    <s v="N"/>
    <s v="00 - N/A"/>
    <s v="30 - FONDOS PROPIOS"/>
    <s v="(blank)"/>
    <s v="09 - ESPAILLAT"/>
    <n v="5598647"/>
    <n v="2239182.7600000007"/>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1 - REMUNERACIONES"/>
    <s v="N"/>
    <s v="00 - N/A"/>
    <s v="60 - CREDITO EXTERNO"/>
    <s v="(blank)"/>
    <s v="13 - LA VEGA"/>
    <n v="2665000"/>
    <n v="24000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2 - SOBRESUELDOS"/>
    <s v="N"/>
    <s v="00 - N/A"/>
    <s v="60 - CREDITO EXTERNO"/>
    <s v="(blank)"/>
    <s v="13 - LA VEGA"/>
    <n v="600000"/>
    <n v="4000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5 - CONTRIBUCIONES A LA SEGURIDAD SOCIAL"/>
    <s v="N"/>
    <s v="00 - N/A"/>
    <s v="60 - CREDITO EXTERNO"/>
    <s v="(blank)"/>
    <s v="13 - LA VEGA"/>
    <n v="381054"/>
    <n v="36904.92"/>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60 - CREDITO EXTERNO"/>
    <s v="(blank)"/>
    <s v="13 - LA VEGA"/>
    <n v="23214000"/>
    <n v="809918.21"/>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2 - CONTRATACIÓN DE SERVICIOS"/>
    <s v="2.2.9 - OTRAS CONTRATACIONES DE SERVICIOS"/>
    <s v="N"/>
    <s v="00 - N/A"/>
    <s v="60 - CREDITO EXTERNO"/>
    <s v="(blank)"/>
    <s v="13 - LA VEGA"/>
    <n v="5000000"/>
    <n v="650000.05000000005"/>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6 - PRODUCTOS DE MINERALES, METÁLICOS Y NO METÁLICOS"/>
    <s v="N"/>
    <s v="00 - N/A"/>
    <s v="60 - CREDITO EXTERNO"/>
    <s v="(blank)"/>
    <s v="13 - LA VEGA"/>
    <n v="0"/>
    <n v="111262.2"/>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7 - COMBUSTIBLES, LUBRICANTES, PRODUCTOS QUÍMICOS Y CONEXOS"/>
    <s v="N"/>
    <s v="00 - N/A"/>
    <s v="60 - CREDITO EXTERNO"/>
    <s v="(blank)"/>
    <s v="13 - LA VEGA"/>
    <n v="180000"/>
    <n v="18000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9 - PRODUCTOS Y ÚTILES VARIOS"/>
    <s v="N"/>
    <s v="00 - N/A"/>
    <s v="60 - CREDITO EXTERNO"/>
    <s v="(blank)"/>
    <s v="13 - LA VEGA"/>
    <n v="350000"/>
    <n v="699856.6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1 - REMUNERACIONES"/>
    <s v="N"/>
    <s v="00 - N/A"/>
    <s v="30 - FONDOS PROPIOS"/>
    <s v="(blank)"/>
    <s v="13 - LA VEGA"/>
    <n v="89007750"/>
    <n v="3125873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1 - REMUNERACIONES"/>
    <s v="N"/>
    <s v="00 - N/A"/>
    <s v="60 - CREDITO EXTERNO"/>
    <s v="(blank)"/>
    <s v="13 - LA VEGA"/>
    <n v="6968000"/>
    <n v="2004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2 - SOBRESUELDOS"/>
    <s v="N"/>
    <s v="00 - N/A"/>
    <s v="30 - FONDOS PROPIOS"/>
    <s v="(blank)"/>
    <s v="13 - LA VEGA"/>
    <n v="4615000"/>
    <n v="1616518.2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2 - SOBRESUELDOS"/>
    <s v="N"/>
    <s v="00 - N/A"/>
    <s v="60 - CREDITO EXTERNO"/>
    <s v="(blank)"/>
    <s v="13 - LA VEGA"/>
    <n v="4365000"/>
    <n v="1060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5 - CONTRIBUCIONES A LA SEGURIDAD SOCIAL"/>
    <s v="N"/>
    <s v="00 - N/A"/>
    <s v="30 - FONDOS PROPIOS"/>
    <s v="(blank)"/>
    <s v="13 - LA VEGA"/>
    <n v="12523973"/>
    <n v="4786304.400000000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5 - CONTRIBUCIONES A LA SEGURIDAD SOCIAL"/>
    <s v="N"/>
    <s v="00 - N/A"/>
    <s v="60 - CREDITO EXTERNO"/>
    <s v="(blank)"/>
    <s v="13 - LA VEGA"/>
    <n v="996316"/>
    <n v="307583.13999999996"/>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1 - SERVICIOS BÁSICOS"/>
    <s v="N"/>
    <s v="00 - N/A"/>
    <s v="30 - FONDOS PROPIOS"/>
    <s v="(blank)"/>
    <s v="13 - LA VEGA"/>
    <n v="3670000"/>
    <n v="1336424.340000000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2 - PUBLICIDAD, IMPRESIÓN Y ENCUADERNACIÓN"/>
    <s v="N"/>
    <s v="00 - N/A"/>
    <s v="30 - FONDOS PROPIOS"/>
    <s v="(blank)"/>
    <s v="13 - LA VEGA"/>
    <n v="6634999"/>
    <n v="7498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2 - PUBLICIDAD, IMPRESIÓN Y ENCUADERNACIÓN"/>
    <s v="N"/>
    <s v="00 - N/A"/>
    <s v="60 - CREDITO EXTERNO"/>
    <s v="(blank)"/>
    <s v="13 - LA VEGA"/>
    <n v="2100000"/>
    <n v="30308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3 - VIÁTICOS"/>
    <s v="N"/>
    <s v="00 - N/A"/>
    <s v="30 - FONDOS PROPIOS"/>
    <s v="(blank)"/>
    <s v="13 - LA VEGA"/>
    <n v="791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4 - TRANSPORTE Y ALMACENAJE"/>
    <s v="N"/>
    <s v="00 - N/A"/>
    <s v="30 - FONDOS PROPIOS"/>
    <s v="(blank)"/>
    <s v="13 - LA VEGA"/>
    <n v="255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5 - ALQUILERES Y RENTAS"/>
    <s v="N"/>
    <s v="00 - N/A"/>
    <s v="30 - FONDOS PROPIOS"/>
    <s v="(blank)"/>
    <s v="13 - LA VEGA"/>
    <n v="3493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5 - ALQUILERES Y RENTAS"/>
    <s v="N"/>
    <s v="00 - N/A"/>
    <s v="60 - CREDITO EXTERNO"/>
    <s v="(blank)"/>
    <s v="13 - LA VEGA"/>
    <n v="0"/>
    <n v="118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6 - SEGUROS"/>
    <s v="N"/>
    <s v="00 - N/A"/>
    <s v="30 - FONDOS PROPIOS"/>
    <s v="(blank)"/>
    <s v="13 - LA VEGA"/>
    <n v="3008000"/>
    <n v="3272004.6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6 - SEGUROS"/>
    <s v="N"/>
    <s v="00 - N/A"/>
    <s v="60 - CREDITO EXTERNO"/>
    <s v="(blank)"/>
    <s v="13 - LA VEGA"/>
    <n v="900000"/>
    <n v="724600.6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3 - LA VEGA"/>
    <n v="2725000"/>
    <n v="171958.0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13 - LA VEGA"/>
    <n v="6300000"/>
    <n v="15000.0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30 - FONDOS PROPIOS"/>
    <s v="(blank)"/>
    <s v="13 - LA VEGA"/>
    <n v="2465000"/>
    <n v="83185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60 - CREDITO EXTERNO"/>
    <s v="(blank)"/>
    <s v="13 - LA VEGA"/>
    <n v="5650000"/>
    <n v="993191.6"/>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9 - OTRAS CONTRATACIONES DE SERVICIOS"/>
    <s v="N"/>
    <s v="00 - N/A"/>
    <s v="30 - FONDOS PROPIOS"/>
    <s v="(blank)"/>
    <s v="13 - LA VEGA"/>
    <n v="779000"/>
    <n v="50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9 - OTRAS CONTRATACIONES DE SERVICIOS"/>
    <s v="N"/>
    <s v="00 - N/A"/>
    <s v="60 - CREDITO EXTERNO"/>
    <s v="(blank)"/>
    <s v="13 - LA VEGA"/>
    <n v="300000"/>
    <n v="169999.6"/>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1 - ALIMENTOS Y PRODUCTOS AGROFORESTALES"/>
    <s v="N"/>
    <s v="00 - N/A"/>
    <s v="30 - FONDOS PROPIOS"/>
    <s v="(blank)"/>
    <s v="13 - LA VEGA"/>
    <n v="707000"/>
    <n v="193220.77"/>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1 - ALIMENTOS Y PRODUCTOS AGROFORESTALES"/>
    <s v="N"/>
    <s v="00 - N/A"/>
    <s v="60 - CREDITO EXTERNO"/>
    <s v="(blank)"/>
    <s v="13 - LA VEGA"/>
    <n v="0"/>
    <n v="43349.56"/>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2 - TEXTILES Y VESTUARIOS"/>
    <s v="N"/>
    <s v="00 - N/A"/>
    <s v="30 - FONDOS PROPIOS"/>
    <s v="(blank)"/>
    <s v="13 - LA VEGA"/>
    <n v="11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2 - TEXTILES Y VESTUARIOS"/>
    <s v="N"/>
    <s v="00 - N/A"/>
    <s v="60 - CREDITO EXTERNO"/>
    <s v="(blank)"/>
    <s v="13 - LA VEGA"/>
    <n v="1000000"/>
    <n v="15485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3 - PAPEL, CARTÓN E IMPRESOS"/>
    <s v="N"/>
    <s v="00 - N/A"/>
    <s v="30 - FONDOS PROPIOS"/>
    <s v="(blank)"/>
    <s v="13 - LA VEGA"/>
    <n v="1055000"/>
    <n v="126228.7099999999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3 - PAPEL, CARTÓN E IMPRESOS"/>
    <s v="N"/>
    <s v="00 - N/A"/>
    <s v="60 - CREDITO EXTERNO"/>
    <s v="(blank)"/>
    <s v="13 - LA VEGA"/>
    <n v="100000"/>
    <n v="63869.27000000000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5 - CUERO, CAUCHO Y PLÁSTICO"/>
    <s v="N"/>
    <s v="00 - N/A"/>
    <s v="30 - FONDOS PROPIOS"/>
    <s v="(blank)"/>
    <s v="13 - LA VEGA"/>
    <n v="515000"/>
    <n v="18199.99000000000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5 - CUERO, CAUCHO Y PLÁSTICO"/>
    <s v="N"/>
    <s v="00 - N/A"/>
    <s v="60 - CREDITO EXTERNO"/>
    <s v="(blank)"/>
    <s v="13 - LA VEGA"/>
    <n v="13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6 - PRODUCTOS DE MINERALES, METÁLICOS Y NO METÁLICOS"/>
    <s v="N"/>
    <s v="00 - N/A"/>
    <s v="30 - FONDOS PROPIOS"/>
    <s v="(blank)"/>
    <s v="13 - LA VEGA"/>
    <n v="555000"/>
    <n v="1725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6 - PRODUCTOS DE MINERALES, METÁLICOS Y NO METÁLICOS"/>
    <s v="N"/>
    <s v="00 - N/A"/>
    <s v="60 - CREDITO EXTERNO"/>
    <s v="(blank)"/>
    <s v="13 - LA VEGA"/>
    <n v="690000"/>
    <n v="80855.1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10 - FONDO GENERAL"/>
    <s v="(blank)"/>
    <s v="13 - LA VEGA"/>
    <n v="388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30 - FONDOS PROPIOS"/>
    <s v="(blank)"/>
    <s v="13 - LA VEGA"/>
    <n v="542000"/>
    <n v="218952.9499999999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60 - CREDITO EXTERNO"/>
    <s v="(blank)"/>
    <s v="13 - LA VEGA"/>
    <n v="3212000"/>
    <n v="2751273.5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9 - PRODUCTOS Y ÚTILES VARIOS"/>
    <s v="N"/>
    <s v="00 - N/A"/>
    <s v="30 - FONDOS PROPIOS"/>
    <s v="(blank)"/>
    <s v="13 - LA VEGA"/>
    <n v="2085000"/>
    <n v="212857.6500000000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9 - PRODUCTOS Y ÚTILES VARIOS"/>
    <s v="N"/>
    <s v="00 - N/A"/>
    <s v="60 - CREDITO EXTERNO"/>
    <s v="(blank)"/>
    <s v="13 - LA VEGA"/>
    <n v="2340000"/>
    <n v="391562.5499999999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1 - REMUNERACIONES"/>
    <s v="N"/>
    <s v="00 - N/A"/>
    <s v="30 - FONDOS PROPIOS"/>
    <s v="(blank)"/>
    <s v="13 - LA VEGA"/>
    <n v="10710500"/>
    <n v="4290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1 - REMUNERACIONES"/>
    <s v="N"/>
    <s v="00 - N/A"/>
    <s v="60 - CREDITO EXTERNO"/>
    <s v="(blank)"/>
    <s v="13 - LA VEGA"/>
    <n v="595833"/>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2 - SOBRESUELDOS"/>
    <s v="N"/>
    <s v="00 - N/A"/>
    <s v="30 - FONDOS PROPIOS"/>
    <s v="(blank)"/>
    <s v="13 - LA VEGA"/>
    <n v="0"/>
    <n v="53991.7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3 - LA VEGA"/>
    <n v="1380872"/>
    <n v="66023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5 - CONTRIBUCIONES A LA SEGURIDAD SOCIAL"/>
    <s v="N"/>
    <s v="00 - N/A"/>
    <s v="60 - CREDITO EXTERNO"/>
    <s v="(blank)"/>
    <s v="13 - LA VEGA"/>
    <n v="85195"/>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1 - SERVICIOS BÁSICOS"/>
    <s v="N"/>
    <s v="00 - N/A"/>
    <s v="10 - FONDO GENERAL"/>
    <s v="(blank)"/>
    <s v="13 - LA VEGA"/>
    <n v="1744843"/>
    <n v="318677.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3 - VIÁTICOS"/>
    <s v="N"/>
    <s v="00 - N/A"/>
    <s v="30 - FONDOS PROPIOS"/>
    <s v="(blank)"/>
    <s v="13 - LA VEGA"/>
    <n v="5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6 - SEGUROS"/>
    <s v="N"/>
    <s v="00 - N/A"/>
    <s v="60 - CREDITO EXTERNO"/>
    <s v="(blank)"/>
    <s v="13 - LA VEGA"/>
    <n v="300000"/>
    <n v="413034.2200000000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13 - LA VEGA"/>
    <n v="1775000"/>
    <n v="217871.6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60 - CREDITO EXTERNO"/>
    <s v="(blank)"/>
    <s v="13 - LA VEGA"/>
    <n v="1200000"/>
    <n v="925478.3500000000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13 - LA VEGA"/>
    <n v="75000"/>
    <n v="5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blank)"/>
    <s v="13 - LA VEGA"/>
    <n v="254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9 - OTRAS CONTRATACIONES DE SERVICIOS"/>
    <s v="N"/>
    <s v="00 - N/A"/>
    <s v="30 - FONDOS PROPIOS"/>
    <s v="(blank)"/>
    <s v="13 - LA VEGA"/>
    <n v="17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1 - ALIMENTOS Y PRODUCTOS AGROFORESTALES"/>
    <s v="N"/>
    <s v="00 - N/A"/>
    <s v="30 - FONDOS PROPIOS"/>
    <s v="(blank)"/>
    <s v="13 - LA VEGA"/>
    <n v="100000"/>
    <n v="7329.8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3 - PAPEL, CARTÓN E IMPRESOS"/>
    <s v="N"/>
    <s v="00 - N/A"/>
    <s v="30 - FONDOS PROPIOS"/>
    <s v="(blank)"/>
    <s v="13 - LA VEGA"/>
    <n v="210000"/>
    <n v="5873.6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5 - CUERO, CAUCHO Y PLÁSTICO"/>
    <s v="N"/>
    <s v="00 - N/A"/>
    <s v="30 - FONDOS PROPIOS"/>
    <s v="(blank)"/>
    <s v="13 - LA VEGA"/>
    <n v="4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5 - CUERO, CAUCHO Y PLÁSTICO"/>
    <s v="N"/>
    <s v="00 - N/A"/>
    <s v="60 - CREDITO EXTERNO"/>
    <s v="(blank)"/>
    <s v="13 - LA VEGA"/>
    <n v="20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3 - LA VEGA"/>
    <n v="365000"/>
    <n v="2162.969999999999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13 - LA VEGA"/>
    <n v="3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10 - FONDO GENERAL"/>
    <s v="(blank)"/>
    <s v="13 - LA VEGA"/>
    <n v="172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3 - LA VEGA"/>
    <n v="565000"/>
    <n v="149471.3299999999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blank)"/>
    <s v="13 - LA VEGA"/>
    <n v="1340000"/>
    <n v="377799.0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9 - PRODUCTOS Y ÚTILES VARIOS"/>
    <s v="N"/>
    <s v="00 - N/A"/>
    <s v="30 - FONDOS PROPIOS"/>
    <s v="(blank)"/>
    <s v="13 - LA VEGA"/>
    <n v="685000"/>
    <n v="29733.4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9 - PRODUCTOS Y ÚTILES VARIOS"/>
    <s v="N"/>
    <s v="00 - N/A"/>
    <s v="60 - CREDITO EXTERNO"/>
    <s v="(blank)"/>
    <s v="13 - LA VEGA"/>
    <n v="2000000"/>
    <n v="883231.16"/>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10 - FONDO GENERAL"/>
    <s v="(blank)"/>
    <s v="13 - LA VEGA"/>
    <n v="4333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30 - FONDOS PROPIOS"/>
    <s v="(blank)"/>
    <s v="13 - LA VEGA"/>
    <n v="62130916"/>
    <n v="16774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60 - CREDITO EXTERNO"/>
    <s v="(blank)"/>
    <s v="13 - LA VEGA"/>
    <n v="8641750"/>
    <n v="1496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2 - SOBRESUELDOS"/>
    <s v="N"/>
    <s v="00 - N/A"/>
    <s v="30 - FONDOS PROPIOS"/>
    <s v="(blank)"/>
    <s v="13 - LA VEGA"/>
    <n v="2497200"/>
    <n v="933445.78"/>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2 - SOBRESUELDOS"/>
    <s v="N"/>
    <s v="00 - N/A"/>
    <s v="60 - CREDITO EXTERNO"/>
    <s v="(blank)"/>
    <s v="13 - LA VEGA"/>
    <n v="2100000"/>
    <n v="589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10 - FONDO GENERAL"/>
    <s v="(blank)"/>
    <s v="13 - LA VEGA"/>
    <n v="666992"/>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30 - FONDOS PROPIOS"/>
    <s v="(blank)"/>
    <s v="13 - LA VEGA"/>
    <n v="9079950"/>
    <n v="2577660.4399999995"/>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60 - CREDITO EXTERNO"/>
    <s v="(blank)"/>
    <s v="13 - LA VEGA"/>
    <n v="1235637"/>
    <n v="229401.94"/>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1 - SERVICIOS BÁSICOS"/>
    <s v="N"/>
    <s v="00 - N/A"/>
    <s v="10 - FONDO GENERAL"/>
    <s v="(blank)"/>
    <s v="13 - LA VEGA"/>
    <n v="31584243"/>
    <n v="7208330.6500000004"/>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2 - PUBLICIDAD, IMPRESIÓN Y ENCUADERNACIÓN"/>
    <s v="N"/>
    <s v="00 - N/A"/>
    <s v="30 - FONDOS PROPIOS"/>
    <s v="(blank)"/>
    <s v="13 - LA VEGA"/>
    <n v="567500"/>
    <n v="2832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2 - PUBLICIDAD, IMPRESIÓN Y ENCUADERNACIÓN"/>
    <s v="N"/>
    <s v="00 - N/A"/>
    <s v="60 - CREDITO EXTERNO"/>
    <s v="(blank)"/>
    <s v="13 - LA VEGA"/>
    <n v="5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3 - VIÁTICOS"/>
    <s v="N"/>
    <s v="00 - N/A"/>
    <s v="30 - FONDOS PROPIOS"/>
    <s v="(blank)"/>
    <s v="13 - LA VEGA"/>
    <n v="77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4 - TRANSPORTE Y ALMACENAJE"/>
    <s v="N"/>
    <s v="00 - N/A"/>
    <s v="30 - FONDOS PROPIOS"/>
    <s v="(blank)"/>
    <s v="13 - LA VEGA"/>
    <n v="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5 - ALQUILERES Y RENTAS"/>
    <s v="N"/>
    <s v="00 - N/A"/>
    <s v="30 - FONDOS PROPIOS"/>
    <s v="(blank)"/>
    <s v="13 - LA VEGA"/>
    <n v="5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6 - SEGUROS"/>
    <s v="N"/>
    <s v="00 - N/A"/>
    <s v="30 - FONDOS PROPIOS"/>
    <s v="(blank)"/>
    <s v="13 - LA VEGA"/>
    <n v="645000"/>
    <n v="149490.61000000002"/>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6 - SEGUROS"/>
    <s v="N"/>
    <s v="00 - N/A"/>
    <s v="60 - CREDITO EXTERNO"/>
    <s v="(blank)"/>
    <s v="13 - LA VEGA"/>
    <n v="300000"/>
    <n v="300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7 - SERVICIOS DE CONSERVACIÓN, REPARACIONES MENORES E INSTALACIONES TEMPORALES"/>
    <s v="N"/>
    <s v="00 - N/A"/>
    <s v="30 - FONDOS PROPIOS"/>
    <s v="(blank)"/>
    <s v="13 - LA VEGA"/>
    <n v="2621000"/>
    <n v="400265.98"/>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7 - SERVICIOS DE CONSERVACIÓN, REPARACIONES MENORES E INSTALACIONES TEMPORALES"/>
    <s v="N"/>
    <s v="00 - N/A"/>
    <s v="60 - CREDITO EXTERNO"/>
    <s v="(blank)"/>
    <s v="13 - LA VEGA"/>
    <n v="120000"/>
    <n v="470220.91"/>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8 - OTROS SERVICIOS NO INCLUIDOS EN CONCEPTOS ANTERIORES"/>
    <s v="N"/>
    <s v="00 - N/A"/>
    <s v="30 - FONDOS PROPIOS"/>
    <s v="(blank)"/>
    <s v="13 - LA VEGA"/>
    <n v="1670000"/>
    <n v="1068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8 - OTROS SERVICIOS NO INCLUIDOS EN CONCEPTOS ANTERIORES"/>
    <s v="N"/>
    <s v="00 - N/A"/>
    <s v="60 - CREDITO EXTERNO"/>
    <s v="(blank)"/>
    <s v="13 - LA VEGA"/>
    <n v="6200000"/>
    <n v="4052445.68"/>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9 - OTRAS CONTRATACIONES DE SERVICIOS"/>
    <s v="N"/>
    <s v="00 - N/A"/>
    <s v="30 - FONDOS PROPIOS"/>
    <s v="(blank)"/>
    <s v="13 - LA VEGA"/>
    <n v="61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9 - OTRAS CONTRATACIONES DE SERVICIOS"/>
    <s v="N"/>
    <s v="00 - N/A"/>
    <s v="60 - CREDITO EXTERNO"/>
    <s v="(blank)"/>
    <s v="13 - LA VEGA"/>
    <n v="2050000"/>
    <n v="3121327.9"/>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1 - ALIMENTOS Y PRODUCTOS AGROFORESTALES"/>
    <s v="N"/>
    <s v="00 - N/A"/>
    <s v="30 - FONDOS PROPIOS"/>
    <s v="(blank)"/>
    <s v="13 - LA VEGA"/>
    <n v="385000"/>
    <n v="29319.3"/>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2 - TEXTILES Y VESTUARIOS"/>
    <s v="N"/>
    <s v="00 - N/A"/>
    <s v="30 - FONDOS PROPIOS"/>
    <s v="(blank)"/>
    <s v="13 - LA VEGA"/>
    <n v="7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2 - TEXTILES Y VESTUARIOS"/>
    <s v="N"/>
    <s v="00 - N/A"/>
    <s v="60 - CREDITO EXTERNO"/>
    <s v="(blank)"/>
    <s v="13 - LA VEGA"/>
    <n v="3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3 - PAPEL, CARTÓN E IMPRESOS"/>
    <s v="N"/>
    <s v="00 - N/A"/>
    <s v="30 - FONDOS PROPIOS"/>
    <s v="(blank)"/>
    <s v="13 - LA VEGA"/>
    <n v="345000"/>
    <n v="17621.03"/>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5 - CUERO, CAUCHO Y PLÁSTICO"/>
    <s v="N"/>
    <s v="00 - N/A"/>
    <s v="30 - FONDOS PROPIOS"/>
    <s v="(blank)"/>
    <s v="13 - LA VEGA"/>
    <n v="1178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5 - CUERO, CAUCHO Y PLÁSTICO"/>
    <s v="N"/>
    <s v="00 - N/A"/>
    <s v="60 - CREDITO EXTERNO"/>
    <s v="(blank)"/>
    <s v="13 - LA VEGA"/>
    <n v="769872"/>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6 - PRODUCTOS DE MINERALES, METÁLICOS Y NO METÁLICOS"/>
    <s v="N"/>
    <s v="00 - N/A"/>
    <s v="30 - FONDOS PROPIOS"/>
    <s v="(blank)"/>
    <s v="13 - LA VEGA"/>
    <n v="82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10 - FONDO GENERAL"/>
    <s v="(blank)"/>
    <s v="13 - LA VEGA"/>
    <n v="5700000"/>
    <n v="866399.99"/>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30 - FONDOS PROPIOS"/>
    <s v="(blank)"/>
    <s v="13 - LA VEGA"/>
    <n v="500000"/>
    <n v="7078.0599999999995"/>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60 - CREDITO EXTERNO"/>
    <s v="(blank)"/>
    <s v="13 - LA VEGA"/>
    <n v="12432000"/>
    <n v="550135.5"/>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9 - PRODUCTOS Y ÚTILES VARIOS"/>
    <s v="N"/>
    <s v="00 - N/A"/>
    <s v="30 - FONDOS PROPIOS"/>
    <s v="(blank)"/>
    <s v="13 - LA VEGA"/>
    <n v="2170554"/>
    <n v="47876.240000000005"/>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9 - PRODUCTOS Y ÚTILES VARIOS"/>
    <s v="N"/>
    <s v="00 - N/A"/>
    <s v="60 - CREDITO EXTERNO"/>
    <s v="(blank)"/>
    <s v="13 - LA VEGA"/>
    <n v="11221550"/>
    <n v="36977.5"/>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1 - REMUNERACIONES"/>
    <s v="N"/>
    <s v="00 - N/A"/>
    <s v="60 - CREDITO EXTERNO"/>
    <s v="(blank)"/>
    <s v="13 - LA VEGA"/>
    <n v="117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2 - SOBRESUELDOS"/>
    <s v="N"/>
    <s v="00 - N/A"/>
    <s v="60 - CREDITO EXTERNO"/>
    <s v="(blank)"/>
    <s v="13 - LA VEGA"/>
    <n v="4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5 - CONTRIBUCIONES A LA SEGURIDAD SOCIAL"/>
    <s v="N"/>
    <s v="00 - N/A"/>
    <s v="60 - CREDITO EXTERNO"/>
    <s v="(blank)"/>
    <s v="13 - LA VEGA"/>
    <n v="167292"/>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2 - PUBLICIDAD, IMPRESIÓN Y ENCUADERNACIÓN"/>
    <s v="N"/>
    <s v="00 - N/A"/>
    <s v="60 - CREDITO EXTERNO"/>
    <s v="(blank)"/>
    <s v="13 - LA VEGA"/>
    <n v="35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7 - SERVICIOS DE CONSERVACIÓN, REPARACIONES MENORES E INSTALACIONES TEMPORALES"/>
    <s v="N"/>
    <s v="00 - N/A"/>
    <s v="60 - CREDITO EXTERNO"/>
    <s v="(blank)"/>
    <s v="13 - LA VEGA"/>
    <n v="65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8 - OTROS SERVICIOS NO INCLUIDOS EN CONCEPTOS ANTERIORES"/>
    <s v="N"/>
    <s v="00 - N/A"/>
    <s v="60 - CREDITO EXTERNO"/>
    <s v="(blank)"/>
    <s v="13 - LA VEGA"/>
    <n v="1400000"/>
    <n v="15045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9 - OTRAS CONTRATACIONES DE SERVICIOS"/>
    <s v="N"/>
    <s v="00 - N/A"/>
    <s v="60 - CREDITO EXTERNO"/>
    <s v="(blank)"/>
    <s v="13 - LA VEGA"/>
    <n v="1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3 - MATERIALES Y SUMINISTROS"/>
    <s v="2.3.9 - PRODUCTOS Y ÚTILES VARIOS"/>
    <s v="N"/>
    <s v="00 - N/A"/>
    <s v="60 - CREDITO EXTERNO"/>
    <s v="(blank)"/>
    <s v="13 - LA VEGA"/>
    <n v="2100000"/>
    <n v="199999.66"/>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1 - REMUNERACIONES"/>
    <s v="N"/>
    <s v="00 - N/A"/>
    <s v="30 - FONDOS PROPIOS"/>
    <s v="(blank)"/>
    <s v="25 - SANTIAGO"/>
    <n v="2044728243"/>
    <n v="695149891.60000002"/>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2 - SOBRESUELDOS"/>
    <s v="N"/>
    <s v="00 - N/A"/>
    <s v="30 - FONDOS PROPIOS"/>
    <s v="(blank)"/>
    <s v="25 - SANTIAGO"/>
    <n v="968318709"/>
    <n v="193985141.59999996"/>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4 - GRATIFICACIONES Y BONIFICACIONES"/>
    <s v="N"/>
    <s v="00 - N/A"/>
    <s v="30 - FONDOS PROPIOS"/>
    <s v="(blank)"/>
    <s v="25 - SANTIAGO"/>
    <n v="340086"/>
    <n v="190935.55"/>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5 - CONTRIBUCIONES A LA SEGURIDAD SOCIAL"/>
    <s v="N"/>
    <s v="00 - N/A"/>
    <s v="30 - FONDOS PROPIOS"/>
    <s v="(blank)"/>
    <s v="25 - SANTIAGO"/>
    <n v="294019967"/>
    <n v="88844757.909999982"/>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10 - FONDO GENERAL"/>
    <s v="(blank)"/>
    <s v="25 - SANTIAGO"/>
    <n v="15147067107"/>
    <n v="7030570709.6599998"/>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30 - FONDOS PROPIOS"/>
    <s v="(blank)"/>
    <s v="25 - SANTIAGO"/>
    <n v="38767019027"/>
    <n v="10684289168.119999"/>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60 - CREDITO EXTERNO"/>
    <s v="(blank)"/>
    <s v="25 - SANTIAGO"/>
    <n v="4973904076"/>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2 - PUBLICIDAD, IMPRESIÓN Y ENCUADERNACIÓN"/>
    <s v="N"/>
    <s v="00 - N/A"/>
    <s v="30 - FONDOS PROPIOS"/>
    <s v="(blank)"/>
    <s v="25 - SANTIAGO"/>
    <n v="137804438"/>
    <n v="26636894.819999997"/>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3 - VIÁTICOS"/>
    <s v="N"/>
    <s v="00 - N/A"/>
    <s v="30 - FONDOS PROPIOS"/>
    <s v="(blank)"/>
    <s v="25 - SANTIAGO"/>
    <n v="48404954"/>
    <n v="5492967.2400000002"/>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4 - TRANSPORTE Y ALMACENAJE"/>
    <s v="N"/>
    <s v="00 - N/A"/>
    <s v="30 - FONDOS PROPIOS"/>
    <s v="(blank)"/>
    <s v="25 - SANTIAGO"/>
    <n v="2376727"/>
    <n v="10340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5 - ALQUILERES Y RENTAS"/>
    <s v="N"/>
    <s v="00 - N/A"/>
    <s v="30 - FONDOS PROPIOS"/>
    <s v="(blank)"/>
    <s v="25 - SANTIAGO"/>
    <n v="1229828147"/>
    <n v="160721800.66000003"/>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6 - SEGUROS"/>
    <s v="N"/>
    <s v="00 - N/A"/>
    <s v="30 - FONDOS PROPIOS"/>
    <s v="(blank)"/>
    <s v="25 - SANTIAGO"/>
    <n v="15808207"/>
    <n v="396203.98"/>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25 - SANTIAGO"/>
    <n v="2384087722"/>
    <n v="738717379.82000005"/>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8 - OTROS SERVICIOS NO INCLUIDOS EN CONCEPTOS ANTERIORES"/>
    <s v="N"/>
    <s v="00 - N/A"/>
    <s v="30 - FONDOS PROPIOS"/>
    <s v="(blank)"/>
    <s v="25 - SANTIAGO"/>
    <n v="1342502513"/>
    <n v="116153304.37"/>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2 - TEXTILES Y VESTUARIOS"/>
    <s v="N"/>
    <s v="00 - N/A"/>
    <s v="30 - FONDOS PROPIOS"/>
    <s v="(blank)"/>
    <s v="25 - SANTIAGO"/>
    <n v="27225924"/>
    <n v="126235.42"/>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3 - PAPEL, CARTÓN E IMPRESOS"/>
    <s v="N"/>
    <s v="00 - N/A"/>
    <s v="30 - FONDOS PROPIOS"/>
    <s v="(blank)"/>
    <s v="25 - SANTIAGO"/>
    <n v="5231490"/>
    <n v="1000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4 - PRODUCTOS FARMACÉUTICOS"/>
    <s v="N"/>
    <s v="00 - N/A"/>
    <s v="30 - FONDOS PROPIOS"/>
    <s v="(blank)"/>
    <s v="25 - SANTIAGO"/>
    <n v="3437728"/>
    <n v="28320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7 - COMBUSTIBLES, LUBRICANTES, PRODUCTOS QUÍMICOS Y CONEXOS"/>
    <s v="N"/>
    <s v="00 - N/A"/>
    <s v="30 - FONDOS PROPIOS"/>
    <s v="(blank)"/>
    <s v="25 - SANTIAGO"/>
    <n v="126852643"/>
    <n v="21577657.809999999"/>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9 - PRODUCTOS Y ÚTILES VARIOS"/>
    <s v="N"/>
    <s v="00 - N/A"/>
    <s v="30 - FONDOS PROPIOS"/>
    <s v="(blank)"/>
    <s v="25 - SANTIAGO"/>
    <n v="100996215"/>
    <n v="12385631.109999999"/>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1 - REMUNERACIONES"/>
    <s v="N"/>
    <s v="00 - N/A"/>
    <s v="10 - FONDO GENERAL"/>
    <s v="(blank)"/>
    <s v="99 - MULTIPROVINCIAL"/>
    <n v="617389024"/>
    <n v="250561748.43000001"/>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2 - SOBRESUELDOS"/>
    <s v="N"/>
    <s v="00 - N/A"/>
    <s v="10 - FONDO GENERAL"/>
    <s v="(blank)"/>
    <s v="99 - MULTIPROVINCIAL"/>
    <n v="96600000"/>
    <n v="18461550.210000001"/>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2 - SOBRESUELDOS"/>
    <s v="N"/>
    <s v="00 - N/A"/>
    <s v="30 - FONDOS PROPIOS"/>
    <s v="(blank)"/>
    <s v="99 - MULTIPROVINCIAL"/>
    <n v="95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5 - CONTRIBUCIONES A LA SEGURIDAD SOCIAL"/>
    <s v="N"/>
    <s v="00 - N/A"/>
    <s v="10 - FONDO GENERAL"/>
    <s v="(blank)"/>
    <s v="99 - MULTIPROVINCIAL"/>
    <n v="80400000"/>
    <n v="32540643.389999993"/>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1 - SERVICIOS BÁSICOS"/>
    <s v="N"/>
    <s v="00 - N/A"/>
    <s v="10 - FONDO GENERAL"/>
    <s v="(blank)"/>
    <s v="99 - MULTIPROVINCIAL"/>
    <n v="22520000"/>
    <n v="9926899.259999999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2 - PUBLICIDAD, IMPRESIÓN Y ENCUADERNACIÓN"/>
    <s v="N"/>
    <s v="00 - N/A"/>
    <s v="10 - FONDO GENERAL"/>
    <s v="(blank)"/>
    <s v="99 - MULTIPROVINCIAL"/>
    <n v="21000000"/>
    <n v="171064"/>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2 - PUBLICIDAD, IMPRESIÓN Y ENCUADERNACIÓN"/>
    <s v="N"/>
    <s v="00 - N/A"/>
    <s v="30 - FONDOS PROPIOS"/>
    <s v="(blank)"/>
    <s v="99 - MULTIPROVINCIAL"/>
    <n v="200787"/>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3 - VIÁTICOS"/>
    <s v="N"/>
    <s v="00 - N/A"/>
    <s v="10 - FONDO GENERAL"/>
    <s v="(blank)"/>
    <s v="99 - MULTIPROVINCIAL"/>
    <n v="6000000"/>
    <n v="3028782.5"/>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3 - VIÁTICOS"/>
    <s v="N"/>
    <s v="00 - N/A"/>
    <s v="30 - FONDOS PROPIOS"/>
    <s v="(blank)"/>
    <s v="99 - MULTIPROVINCIAL"/>
    <n v="19400000"/>
    <n v="1616666.67"/>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4 - TRANSPORTE Y ALMACENAJE"/>
    <s v="N"/>
    <s v="00 - N/A"/>
    <s v="10 - FONDO GENERAL"/>
    <s v="(blank)"/>
    <s v="99 - MULTIPROVINCIAL"/>
    <n v="64200000"/>
    <n v="24469732.530000001"/>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4 - TRANSPORTE Y ALMACENAJE"/>
    <s v="N"/>
    <s v="00 - N/A"/>
    <s v="30 - FONDOS PROPIOS"/>
    <s v="(blank)"/>
    <s v="99 - MULTIPROVINCIAL"/>
    <n v="4300000"/>
    <n v="1762392.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5 - ALQUILERES Y RENTAS"/>
    <s v="N"/>
    <s v="00 - N/A"/>
    <s v="10 - FONDO GENERAL"/>
    <s v="(blank)"/>
    <s v="99 - MULTIPROVINCIAL"/>
    <n v="4800000"/>
    <n v="3627900.54"/>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5 - ALQUILERES Y RENTAS"/>
    <s v="N"/>
    <s v="00 - N/A"/>
    <s v="30 - FONDOS PROPIOS"/>
    <s v="(blank)"/>
    <s v="99 - MULTIPROVINCIAL"/>
    <n v="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6 - SEGUROS"/>
    <s v="N"/>
    <s v="00 - N/A"/>
    <s v="10 - FONDO GENERAL"/>
    <s v="(blank)"/>
    <s v="99 - MULTIPROVINCIAL"/>
    <n v="12000000"/>
    <n v="11925799.629999999"/>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00000"/>
    <n v="10000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11680000"/>
    <n v="163855.1699999999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8 - OTROS SERVICIOS NO INCLUIDOS EN CONCEPTOS ANTERIORES"/>
    <s v="N"/>
    <s v="00 - N/A"/>
    <s v="10 - FONDO GENERAL"/>
    <s v="(blank)"/>
    <s v="99 - MULTIPROVINCIAL"/>
    <n v="7500000"/>
    <n v="5676243.04"/>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8 - OTROS SERVICIOS NO INCLUIDOS EN CONCEPTOS ANTERIORES"/>
    <s v="N"/>
    <s v="00 - N/A"/>
    <s v="30 - FONDOS PROPIOS"/>
    <s v="(blank)"/>
    <s v="99 - MULTIPROVINCIAL"/>
    <n v="4480000"/>
    <n v="182382"/>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9 - OTRAS CONTRATACIONES DE SERVICIOS"/>
    <s v="N"/>
    <s v="00 - N/A"/>
    <s v="10 - FONDO GENERAL"/>
    <s v="(blank)"/>
    <s v="99 - MULTIPROVINCIAL"/>
    <n v="0"/>
    <n v="5332363.7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9 - OTRAS CONTRATACIONES DE SERVICIOS"/>
    <s v="N"/>
    <s v="00 - N/A"/>
    <s v="30 - FONDOS PROPIOS"/>
    <s v="(blank)"/>
    <s v="99 - MULTIPROVINCIAL"/>
    <n v="1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1 - ALIMENTOS Y PRODUCTOS AGROFORESTALES"/>
    <s v="N"/>
    <s v="00 - N/A"/>
    <s v="10 - FONDO GENERAL"/>
    <s v="(blank)"/>
    <s v="99 - MULTIPROVINCIAL"/>
    <n v="108480000"/>
    <n v="314956860.33000004"/>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1 - ALIMENTOS Y PRODUCTOS AGROFORESTALES"/>
    <s v="N"/>
    <s v="00 - N/A"/>
    <s v="30 - FONDOS PROPIOS"/>
    <s v="(blank)"/>
    <s v="99 - MULTIPROVINCIAL"/>
    <n v="0"/>
    <n v="10859514"/>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2 - TEXTILES Y VESTUARIOS"/>
    <s v="N"/>
    <s v="00 - N/A"/>
    <s v="10 - FONDO GENERAL"/>
    <s v="(blank)"/>
    <s v="99 - MULTIPROVINCIAL"/>
    <n v="132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3 - PAPEL, CARTÓN E IMPRESOS"/>
    <s v="N"/>
    <s v="00 - N/A"/>
    <s v="10 - FONDO GENERAL"/>
    <s v="(blank)"/>
    <s v="99 - MULTIPROVINCIAL"/>
    <n v="3700000"/>
    <n v="1410989.72"/>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4 - PRODUCTOS FARMACÉUTICOS"/>
    <s v="N"/>
    <s v="00 - N/A"/>
    <s v="10 - FONDO GENERAL"/>
    <s v="(blank)"/>
    <s v="99 - MULTIPROVINCIAL"/>
    <n v="1200000"/>
    <n v="80695"/>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5 - CUERO, CAUCHO Y PLÁSTICO"/>
    <s v="N"/>
    <s v="00 - N/A"/>
    <s v="10 - FONDO GENERAL"/>
    <s v="(blank)"/>
    <s v="99 - MULTIPROVINCIAL"/>
    <n v="9600000"/>
    <n v="436806.5"/>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6 - PRODUCTOS DE MINERALES, METÁLICOS Y NO METÁLICOS"/>
    <s v="N"/>
    <s v="00 - N/A"/>
    <s v="10 - FONDO GENERAL"/>
    <s v="(blank)"/>
    <s v="99 - MULTIPROVINCIAL"/>
    <n v="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7 - COMBUSTIBLES, LUBRICANTES, PRODUCTOS QUÍMICOS Y CONEXOS"/>
    <s v="N"/>
    <s v="00 - N/A"/>
    <s v="10 - FONDO GENERAL"/>
    <s v="(blank)"/>
    <s v="99 - MULTIPROVINCIAL"/>
    <n v="42900000"/>
    <n v="5482600.6399999997"/>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7 - COMBUSTIBLES, LUBRICANTES, PRODUCTOS QUÍMICOS Y CONEXOS"/>
    <s v="N"/>
    <s v="00 - N/A"/>
    <s v="30 - FONDOS PROPIOS"/>
    <s v="(blank)"/>
    <s v="99 - MULTIPROVINCIAL"/>
    <n v="4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9 - PRODUCTOS Y ÚTILES VARIOS"/>
    <s v="N"/>
    <s v="00 - N/A"/>
    <s v="10 - FONDO GENERAL"/>
    <s v="(blank)"/>
    <s v="99 - MULTIPROVINCIAL"/>
    <n v="18210189"/>
    <n v="1525385.5599999998"/>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9 - PRODUCTOS Y ÚTILES VARIOS"/>
    <s v="N"/>
    <s v="00 - N/A"/>
    <s v="30 - FONDOS PROPIOS"/>
    <s v="(blank)"/>
    <s v="99 - MULTIPROVINCIAL"/>
    <n v="4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1 - REMUNERACIONES"/>
    <s v="N"/>
    <s v="00 - N/A"/>
    <s v="10 - FONDO GENERAL"/>
    <s v="(blank)"/>
    <s v="18 - PUERTO PLATA"/>
    <n v="0"/>
    <n v="192610.06"/>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1 - REMUNERACIONES"/>
    <s v="N"/>
    <s v="00 - N/A"/>
    <s v="30 - FONDOS PROPIOS"/>
    <s v="(blank)"/>
    <s v="18 - PUERTO PLATA"/>
    <n v="91295024"/>
    <n v="25396206.41"/>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2 - SOBRESUELDOS"/>
    <s v="N"/>
    <s v="00 - N/A"/>
    <s v="30 - FONDOS PROPIOS"/>
    <s v="(blank)"/>
    <s v="18 - PUERTO PLATA"/>
    <n v="7817208"/>
    <n v="201859.90999999997"/>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4 - GRATIFICACIONES Y BONIFICACIONES"/>
    <s v="N"/>
    <s v="00 - N/A"/>
    <s v="30 - FONDOS PROPIOS"/>
    <s v="(blank)"/>
    <s v="18 - PUERTO PLATA"/>
    <n v="75500"/>
    <n v="225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5 - CONTRIBUCIONES A LA SEGURIDAD SOCIAL"/>
    <s v="N"/>
    <s v="00 - N/A"/>
    <s v="10 - FONDO GENERAL"/>
    <s v="(blank)"/>
    <s v="18 - PUERTO PLATA"/>
    <n v="0"/>
    <n v="10465.200000000001"/>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5 - CONTRIBUCIONES A LA SEGURIDAD SOCIAL"/>
    <s v="N"/>
    <s v="00 - N/A"/>
    <s v="30 - FONDOS PROPIOS"/>
    <s v="(blank)"/>
    <s v="18 - PUERTO PLATA"/>
    <n v="12298243"/>
    <n v="3868397.5200000005"/>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1 - SERVICIOS BÁSICOS"/>
    <s v="N"/>
    <s v="00 - N/A"/>
    <s v="10 - FONDO GENERAL"/>
    <s v="(blank)"/>
    <s v="18 - PUERTO PLATA"/>
    <n v="0"/>
    <n v="1135109.43"/>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1 - SERVICIOS BÁSICOS"/>
    <s v="N"/>
    <s v="00 - N/A"/>
    <s v="30 - FONDOS PROPIOS"/>
    <s v="(blank)"/>
    <s v="18 - PUERTO PLATA"/>
    <n v="5215000"/>
    <n v="1473972.33"/>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2 - PUBLICIDAD, IMPRESIÓN Y ENCUADERNACIÓN"/>
    <s v="N"/>
    <s v="00 - N/A"/>
    <s v="30 - FONDOS PROPIOS"/>
    <s v="(blank)"/>
    <s v="18 - PUERTO PLATA"/>
    <n v="10310000"/>
    <n v="353566"/>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3 - VIÁTICOS"/>
    <s v="N"/>
    <s v="00 - N/A"/>
    <s v="30 - FONDOS PROPIOS"/>
    <s v="(blank)"/>
    <s v="18 - PUERTO PLATA"/>
    <n v="300000"/>
    <n v="100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4 - TRANSPORTE Y ALMACENAJE"/>
    <s v="N"/>
    <s v="00 - N/A"/>
    <s v="30 - FONDOS PROPIOS"/>
    <s v="(blank)"/>
    <s v="18 - PUERTO PLATA"/>
    <n v="450000"/>
    <n v="61695"/>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5 - ALQUILERES Y RENTAS"/>
    <s v="N"/>
    <s v="00 - N/A"/>
    <s v="30 - FONDOS PROPIOS"/>
    <s v="(blank)"/>
    <s v="18 - PUERTO PLATA"/>
    <n v="1200000"/>
    <n v="415442.51000000007"/>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6 - SEGUROS"/>
    <s v="N"/>
    <s v="00 - N/A"/>
    <s v="30 - FONDOS PROPIOS"/>
    <s v="(blank)"/>
    <s v="18 - PUERTO PLATA"/>
    <n v="2000000"/>
    <n v="1451264.53"/>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7 - SERVICIOS DE CONSERVACIÓN, REPARACIONES MENORES E INSTALACIONES TEMPORALE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8 - PUERTO PLATA"/>
    <n v="2900000"/>
    <n v="681687.94"/>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8 - OTROS SERVICIOS NO INCLUIDOS EN CONCEPTOS ANTERIORE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8 - OTROS SERVICIOS NO INCLUIDOS EN CONCEPTOS ANTERIORES"/>
    <s v="N"/>
    <s v="00 - N/A"/>
    <s v="30 - FONDOS PROPIOS"/>
    <s v="(blank)"/>
    <s v="18 - PUERTO PLATA"/>
    <n v="89097517"/>
    <n v="45724148.019999988"/>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9 - OTRAS CONTRATACIONES DE SERVICIOS"/>
    <s v="N"/>
    <s v="00 - N/A"/>
    <s v="30 - FONDOS PROPIOS"/>
    <s v="(blank)"/>
    <s v="18 - PUERTO PLATA"/>
    <n v="1250000"/>
    <n v="71685"/>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1 - ALIMENTOS Y PRODUCTOS AGROFORESTALES"/>
    <s v="N"/>
    <s v="00 - N/A"/>
    <s v="30 - FONDOS PROPIOS"/>
    <s v="(blank)"/>
    <s v="18 - PUERTO PLATA"/>
    <n v="208500"/>
    <n v="42366.18"/>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2 - TEXTILES Y VESTUARIOS"/>
    <s v="N"/>
    <s v="00 - N/A"/>
    <s v="30 - FONDOS PROPIOS"/>
    <s v="(blank)"/>
    <s v="18 - PUERTO PLATA"/>
    <n v="402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3 - PAPEL, CARTÓN E IMPRESO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3 - PAPEL, CARTÓN E IMPRESOS"/>
    <s v="N"/>
    <s v="00 - N/A"/>
    <s v="30 - FONDOS PROPIOS"/>
    <s v="(blank)"/>
    <s v="18 - PUERTO PLATA"/>
    <n v="656000"/>
    <n v="138476.99"/>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4 - PRODUCTOS FARMACÉUTICOS"/>
    <s v="N"/>
    <s v="00 - N/A"/>
    <s v="30 - FONDOS PROPIOS"/>
    <s v="(blank)"/>
    <s v="18 - PUERTO PLATA"/>
    <n v="3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5 - CUERO, CAUCHO Y PLÁSTICO"/>
    <s v="N"/>
    <s v="00 - N/A"/>
    <s v="30 - FONDOS PROPIOS"/>
    <s v="(blank)"/>
    <s v="18 - PUERTO PLATA"/>
    <n v="15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6 - PRODUCTOS DE MINERALES, METÁLICOS Y NO METÁLICOS"/>
    <s v="N"/>
    <s v="00 - N/A"/>
    <s v="30 - FONDOS PROPIOS"/>
    <s v="(blank)"/>
    <s v="18 - PUERTO PLATA"/>
    <n v="17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7 - COMBUSTIBLES, LUBRICANTES, PRODUCTOS QUÍMICOS Y CONEXO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7 - COMBUSTIBLES, LUBRICANTES, PRODUCTOS QUÍMICOS Y CONEXOS"/>
    <s v="N"/>
    <s v="00 - N/A"/>
    <s v="30 - FONDOS PROPIOS"/>
    <s v="(blank)"/>
    <s v="18 - PUERTO PLATA"/>
    <n v="18426000"/>
    <n v="5326362.7"/>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9 - PRODUCTOS Y ÚTILES VARIOS"/>
    <s v="N"/>
    <s v="00 - N/A"/>
    <s v="10 - FONDO GENERAL"/>
    <s v="(blank)"/>
    <s v="18 - PUERTO PLATA"/>
    <n v="0"/>
    <n v="598211.02"/>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9 - PRODUCTOS Y ÚTILES VARIOS"/>
    <s v="N"/>
    <s v="00 - N/A"/>
    <s v="30 - FONDOS PROPIOS"/>
    <s v="(blank)"/>
    <s v="18 - PUERTO PLATA"/>
    <n v="2890000"/>
    <n v="861401.63"/>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1 - REMUNERACIONES"/>
    <s v="N"/>
    <s v="00 - N/A"/>
    <s v="10 - FONDO GENERAL"/>
    <s v="(blank)"/>
    <s v="18 - PUERTO PLATA"/>
    <n v="0"/>
    <n v="9226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1 - REMUNERACIONES"/>
    <s v="N"/>
    <s v="00 - N/A"/>
    <s v="30 - FONDOS PROPIOS"/>
    <s v="(blank)"/>
    <s v="18 - PUERTO PLATA"/>
    <n v="20114800"/>
    <n v="63079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2 - SOBRESUELDOS"/>
    <s v="N"/>
    <s v="00 - N/A"/>
    <s v="30 - FONDOS PROPIOS"/>
    <s v="(blank)"/>
    <s v="18 - PUERTO PLATA"/>
    <n v="1607180"/>
    <n v="25482.010000000002"/>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4 - GRATIFICACIONES Y BONIFICACIONES"/>
    <s v="N"/>
    <s v="00 - N/A"/>
    <s v="30 - FONDOS PROPIOS"/>
    <s v="(blank)"/>
    <s v="18 - PUERTO PLATA"/>
    <n v="38000"/>
    <n v="60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5 - CONTRIBUCIONES A LA SEGURIDAD SOCIAL"/>
    <s v="N"/>
    <s v="00 - N/A"/>
    <s v="10 - FONDO GENERAL"/>
    <s v="(blank)"/>
    <s v="18 - PUERTO PLATA"/>
    <n v="0"/>
    <n v="141988.15000000002"/>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8 - PUERTO PLATA"/>
    <n v="2928636"/>
    <n v="970785.84999999986"/>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4 - TRANSPORTE Y ALMACENAJE"/>
    <s v="N"/>
    <s v="00 - N/A"/>
    <s v="30 - FONDOS PROPIOS"/>
    <s v="(blank)"/>
    <s v="18 - PUERTO PLATA"/>
    <n v="12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5 - ALQUILERES Y RENTAS"/>
    <s v="N"/>
    <s v="00 - N/A"/>
    <s v="30 - FONDOS PROPIOS"/>
    <s v="(blank)"/>
    <s v="18 - PUERTO PLATA"/>
    <n v="12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18 - PUERTO PLATA"/>
    <n v="29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18 - PUERTO PLATA"/>
    <n v="15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5 - CUERO, CAUCHO Y PLÁSTICO"/>
    <s v="N"/>
    <s v="00 - N/A"/>
    <s v="30 - FONDOS PROPIOS"/>
    <s v="(blank)"/>
    <s v="18 - PUERTO PLATA"/>
    <n v="200000"/>
    <n v="1317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8 - PUERTO PLATA"/>
    <n v="503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8 - PUERTO PLATA"/>
    <n v="150000"/>
    <n v="593"/>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9 - PRODUCTOS Y ÚTILES VARIOS"/>
    <s v="N"/>
    <s v="00 - N/A"/>
    <s v="30 - FONDOS PROPIOS"/>
    <s v="(blank)"/>
    <s v="18 - PUERTO PLATA"/>
    <n v="4106400"/>
    <n v="53659.060000000005"/>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1 - REMUNERACIONES"/>
    <s v="N"/>
    <s v="00 - N/A"/>
    <s v="30 - FONDOS PROPIOS"/>
    <s v="(blank)"/>
    <s v="18 - PUERTO PLATA"/>
    <n v="9080435"/>
    <n v="3077838.49"/>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2 - SOBRESUELDOS"/>
    <s v="N"/>
    <s v="00 - N/A"/>
    <s v="30 - FONDOS PROPIOS"/>
    <s v="(blank)"/>
    <s v="18 - PUERTO PLATA"/>
    <n v="798495"/>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4 - GRATIFICACIONES Y BONIFICACIONES"/>
    <s v="N"/>
    <s v="00 - N/A"/>
    <s v="30 - FONDOS PROPIOS"/>
    <s v="(blank)"/>
    <s v="18 - PUERTO PLATA"/>
    <n v="105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5 - CONTRIBUCIONES A LA SEGURIDAD SOCIAL"/>
    <s v="N"/>
    <s v="00 - N/A"/>
    <s v="30 - FONDOS PROPIOS"/>
    <s v="(blank)"/>
    <s v="18 - PUERTO PLATA"/>
    <n v="1287398"/>
    <n v="459678.03999999992"/>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1 - SERVICIOS BÁSICOS"/>
    <s v="N"/>
    <s v="00 - N/A"/>
    <s v="30 - FONDOS PROPIOS"/>
    <s v="(blank)"/>
    <s v="18 - PUERTO PLATA"/>
    <n v="250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5 - ALQUILERES Y RENTAS"/>
    <s v="N"/>
    <s v="00 - N/A"/>
    <s v="30 - FONDOS PROPIOS"/>
    <s v="(blank)"/>
    <s v="18 - PUERTO PLATA"/>
    <n v="250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9 - OTRAS CONTRATACIONES DE SERVICIOS"/>
    <s v="N"/>
    <s v="00 - N/A"/>
    <s v="30 - FONDOS PROPIOS"/>
    <s v="(blank)"/>
    <s v="18 - PUERTO PLATA"/>
    <n v="2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1 - REMUNERACIONES"/>
    <s v="N"/>
    <s v="00 - N/A"/>
    <s v="10 - FONDO GENERAL"/>
    <s v="(blank)"/>
    <s v="18 - PUERTO PLATA"/>
    <n v="53013934"/>
    <n v="19289939.77"/>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1 - REMUNERACIONES"/>
    <s v="N"/>
    <s v="00 - N/A"/>
    <s v="30 - FONDOS PROPIOS"/>
    <s v="(blank)"/>
    <s v="18 - PUERTO PLATA"/>
    <n v="48807200"/>
    <n v="16029090.74"/>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2 - SOBRESUELDOS"/>
    <s v="N"/>
    <s v="00 - N/A"/>
    <s v="30 - FONDOS PROPIOS"/>
    <s v="(blank)"/>
    <s v="18 - PUERTO PLATA"/>
    <n v="8768621"/>
    <n v="120756.53000000001"/>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4 - GRATIFICACIONES Y BONIFICACIONES"/>
    <s v="N"/>
    <s v="00 - N/A"/>
    <s v="30 - FONDOS PROPIOS"/>
    <s v="(blank)"/>
    <s v="18 - PUERTO PLATA"/>
    <n v="224000"/>
    <n v="3450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5 - CONTRIBUCIONES A LA SEGURIDAD SOCIAL"/>
    <s v="N"/>
    <s v="00 - N/A"/>
    <s v="10 - FONDO GENERAL"/>
    <s v="(blank)"/>
    <s v="18 - PUERTO PLATA"/>
    <n v="7476643"/>
    <n v="2933152.31"/>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5 - CONTRIBUCIONES A LA SEGURIDAD SOCIAL"/>
    <s v="N"/>
    <s v="00 - N/A"/>
    <s v="30 - FONDOS PROPIOS"/>
    <s v="(blank)"/>
    <s v="18 - PUERTO PLATA"/>
    <n v="6988543"/>
    <n v="2433986.81"/>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1 - SERVICIOS BÁSICOS"/>
    <s v="N"/>
    <s v="00 - N/A"/>
    <s v="10 - FONDO GENERAL"/>
    <s v="(blank)"/>
    <s v="18 - PUERTO PLATA"/>
    <n v="301984450"/>
    <n v="136618786.95000002"/>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1 - SERVICIOS BÁSICOS"/>
    <s v="N"/>
    <s v="00 - N/A"/>
    <s v="30 - FONDOS PROPIOS"/>
    <s v="(blank)"/>
    <s v="18 - PUERTO PLATA"/>
    <n v="126000"/>
    <n v="10676.84"/>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5 - ALQUILERES Y RENTAS"/>
    <s v="N"/>
    <s v="00 - N/A"/>
    <s v="30 - FONDOS PROPIOS"/>
    <s v="(blank)"/>
    <s v="18 - PUERTO PLATA"/>
    <n v="2800000"/>
    <n v="456862.37"/>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7 - SERVICIOS DE CONSERVACIÓN, REPARACIONES MENORES E INSTALACIONES TEMPORALES"/>
    <s v="N"/>
    <s v="00 - N/A"/>
    <s v="10 - FONDO GENERAL"/>
    <s v="(blank)"/>
    <s v="18 - PUERTO PLATA"/>
    <n v="0"/>
    <n v="1313576"/>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7 - SERVICIOS DE CONSERVACIÓN, REPARACIONES MENORES E INSTALACIONES TEMPORALES"/>
    <s v="N"/>
    <s v="00 - N/A"/>
    <s v="30 - FONDOS PROPIOS"/>
    <s v="(blank)"/>
    <s v="18 - PUERTO PLATA"/>
    <n v="8710000"/>
    <n v="3557992.4000000004"/>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8 - OTROS SERVICIOS NO INCLUIDOS EN CONCEPTOS ANTERIORES"/>
    <s v="N"/>
    <s v="00 - N/A"/>
    <s v="30 - FONDOS PROPIOS"/>
    <s v="(blank)"/>
    <s v="18 - PUERTO PLATA"/>
    <n v="1468800"/>
    <n v="23597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9 - OTRAS CONTRATACIONES DE SERVICIOS"/>
    <s v="N"/>
    <s v="00 - N/A"/>
    <s v="30 - FONDOS PROPIOS"/>
    <s v="(blank)"/>
    <s v="18 - PUERTO PLATA"/>
    <n v="2000000"/>
    <n v="943515.95000000007"/>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2 - TEXTILES Y VESTUARIOS"/>
    <s v="N"/>
    <s v="00 - N/A"/>
    <s v="30 - FONDOS PROPIOS"/>
    <s v="(blank)"/>
    <s v="18 - PUERTO PLATA"/>
    <n v="1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5 - CUERO, CAUCHO Y PLÁSTICO"/>
    <s v="N"/>
    <s v="00 - N/A"/>
    <s v="10 - FONDO GENERAL"/>
    <s v="(blank)"/>
    <s v="18 - PUERTO PLATA"/>
    <n v="0"/>
    <n v="110654.5"/>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5 - CUERO, CAUCHO Y PLÁSTICO"/>
    <s v="N"/>
    <s v="00 - N/A"/>
    <s v="30 - FONDOS PROPIOS"/>
    <s v="(blank)"/>
    <s v="18 - PUERTO PLATA"/>
    <n v="9000000"/>
    <n v="271899.05000000005"/>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6 - PRODUCTOS DE MINERALES, METÁLICOS Y NO METÁLICOS"/>
    <s v="N"/>
    <s v="00 - N/A"/>
    <s v="10 - FONDO GENERAL"/>
    <s v="(blank)"/>
    <s v="18 - PUERTO PLATA"/>
    <n v="0"/>
    <n v="239925.86"/>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6 - PRODUCTOS DE MINERALES, METÁLICOS Y NO METÁLICOS"/>
    <s v="N"/>
    <s v="00 - N/A"/>
    <s v="30 - FONDOS PROPIOS"/>
    <s v="(blank)"/>
    <s v="18 - PUERTO PLATA"/>
    <n v="8577000"/>
    <n v="113773.62000000001"/>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7 - COMBUSTIBLES, LUBRICANTES, PRODUCTOS QUÍMICOS Y CONEXOS"/>
    <s v="N"/>
    <s v="00 - N/A"/>
    <s v="10 - FONDO GENERAL"/>
    <s v="(blank)"/>
    <s v="18 - PUERTO PLATA"/>
    <n v="0"/>
    <n v="3677082.2"/>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7 - COMBUSTIBLES, LUBRICANTES, PRODUCTOS QUÍMICOS Y CONEXOS"/>
    <s v="N"/>
    <s v="00 - N/A"/>
    <s v="30 - FONDOS PROPIOS"/>
    <s v="(blank)"/>
    <s v="18 - PUERTO PLATA"/>
    <n v="7020000"/>
    <n v="64021.06"/>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9 - PRODUCTOS Y ÚTILES VARIOS"/>
    <s v="N"/>
    <s v="00 - N/A"/>
    <s v="10 - FONDO GENERAL"/>
    <s v="(blank)"/>
    <s v="18 - PUERTO PLATA"/>
    <n v="0"/>
    <n v="713742.78"/>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9 - PRODUCTOS Y ÚTILES VARIOS"/>
    <s v="N"/>
    <s v="00 - N/A"/>
    <s v="30 - FONDOS PROPIOS"/>
    <s v="(blank)"/>
    <s v="18 - PUERTO PLATA"/>
    <n v="11990000"/>
    <n v="277086.52"/>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1 - REMUNERACIONES"/>
    <s v="N"/>
    <s v="00 - N/A"/>
    <s v="10 - FONDO GENERAL"/>
    <s v="(blank)"/>
    <s v="99 - MULTIPROVINCIAL"/>
    <n v="1235567600"/>
    <n v="462269653.98999995"/>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1 - REMUNERACIONES"/>
    <s v="N"/>
    <s v="00 - N/A"/>
    <s v="30 - FONDOS PROPIOS"/>
    <s v="(blank)"/>
    <s v="99 - MULTIPROVINCIAL"/>
    <n v="0"/>
    <n v="258427.35"/>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2 - SOBRESUELDOS"/>
    <s v="N"/>
    <s v="00 - N/A"/>
    <s v="10 - FONDO GENERAL"/>
    <s v="(blank)"/>
    <s v="99 - MULTIPROVINCIAL"/>
    <n v="123000000"/>
    <n v="1244200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5 - CONTRIBUCIONES A LA SEGURIDAD SOCIAL"/>
    <s v="N"/>
    <s v="00 - N/A"/>
    <s v="10 - FONDO GENERAL"/>
    <s v="(blank)"/>
    <s v="99 - MULTIPROVINCIAL"/>
    <n v="171752400"/>
    <n v="70539917.289999992"/>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1 - SERVICIOS BÁSICOS"/>
    <s v="N"/>
    <s v="00 - N/A"/>
    <s v="10 - FONDO GENERAL"/>
    <s v="(blank)"/>
    <s v="99 - MULTIPROVINCIAL"/>
    <n v="57195080"/>
    <n v="25889722.360000003"/>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2 - PUBLICIDAD, IMPRESIÓN Y ENCUADERNACIÓN"/>
    <s v="N"/>
    <s v="00 - N/A"/>
    <s v="30 - FONDOS PROPIOS"/>
    <s v="(blank)"/>
    <s v="99 - MULTIPROVINCIAL"/>
    <n v="7000000"/>
    <n v="2392590.6100000003"/>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3 - VIÁTICOS"/>
    <s v="N"/>
    <s v="00 - N/A"/>
    <s v="10 - FONDO GENERAL"/>
    <s v="(blank)"/>
    <s v="99 - MULTIPROVINCIAL"/>
    <n v="26000000"/>
    <n v="464270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3 - VIÁTICOS"/>
    <s v="N"/>
    <s v="00 - N/A"/>
    <s v="30 - FONDOS PROPIOS"/>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4 - TRANSPORTE Y ALMACENAJE"/>
    <s v="N"/>
    <s v="00 - N/A"/>
    <s v="10 - FONDO GENERAL"/>
    <s v="(blank)"/>
    <s v="99 - MULTIPROVINCIAL"/>
    <n v="20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4 - TRANSPORTE Y ALMACENAJE"/>
    <s v="N"/>
    <s v="00 - N/A"/>
    <s v="30 - FONDOS PROPIOS"/>
    <s v="(blank)"/>
    <s v="99 - MULTIPROVINCIAL"/>
    <n v="200052"/>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5 - ALQUILERES Y RENTAS"/>
    <s v="N"/>
    <s v="00 - N/A"/>
    <s v="30 - FONDOS PROPIOS"/>
    <s v="(blank)"/>
    <s v="99 - MULTIPROVINCIAL"/>
    <n v="69204000"/>
    <n v="3916876.4899999998"/>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6 - SEGUROS"/>
    <s v="N"/>
    <s v="00 - N/A"/>
    <s v="10 - FONDO GENERAL"/>
    <s v="(blank)"/>
    <s v="99 - MULTIPROVINCIAL"/>
    <n v="0"/>
    <n v="3312649"/>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6 - SEGUROS"/>
    <s v="N"/>
    <s v="00 - N/A"/>
    <s v="30 - FONDOS PROPIOS"/>
    <s v="(blank)"/>
    <s v="99 - MULTIPROVINCIAL"/>
    <n v="104000000"/>
    <n v="61806073.810000002"/>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7 - SERVICIOS DE CONSERVACIÓN, REPARACIONES MENORES E INSTALACIONES TEMPORALES"/>
    <s v="N"/>
    <s v="00 - N/A"/>
    <s v="10 - FONDO GENERAL"/>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7 - SERVICIOS DE CONSERVACIÓN, REPARACIONES MENORES E INSTALACIONES TEMPORALES"/>
    <s v="N"/>
    <s v="00 - N/A"/>
    <s v="30 - FONDOS PROPIOS"/>
    <s v="(blank)"/>
    <s v="99 - MULTIPROVINCIAL"/>
    <n v="70600000"/>
    <n v="37934808.999999993"/>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8 - OTROS SERVICIOS NO INCLUIDOS EN CONCEPTOS ANTERIORES"/>
    <s v="N"/>
    <s v="00 - N/A"/>
    <s v="30 - FONDOS PROPIOS"/>
    <s v="(blank)"/>
    <s v="99 - MULTIPROVINCIAL"/>
    <n v="27400000"/>
    <n v="6815172.71"/>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9 - OTRAS CONTRATACIONES DE SERVICIOS"/>
    <s v="N"/>
    <s v="00 - N/A"/>
    <s v="30 - FONDOS PROPIOS"/>
    <s v="(blank)"/>
    <s v="99 - MULTIPROVINCIAL"/>
    <n v="16500000"/>
    <n v="4498672.12"/>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1 - ALIMENTOS Y PRODUCTOS AGROFORESTALES"/>
    <s v="N"/>
    <s v="00 - N/A"/>
    <s v="30 - FONDOS PROPIOS"/>
    <s v="(blank)"/>
    <s v="99 - MULTIPROVINCIAL"/>
    <n v="3300000"/>
    <n v="687688.6"/>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2 - TEXTILES Y VESTUARIOS"/>
    <s v="N"/>
    <s v="00 - N/A"/>
    <s v="30 - FONDOS PROPIOS"/>
    <s v="(blank)"/>
    <s v="99 - MULTIPROVINCIAL"/>
    <n v="65999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3 - PAPEL, CARTÓN E IMPRESOS"/>
    <s v="N"/>
    <s v="00 - N/A"/>
    <s v="30 - FONDOS PROPIOS"/>
    <s v="(blank)"/>
    <s v="99 - MULTIPROVINCIAL"/>
    <n v="10700000"/>
    <n v="2219644"/>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4 - PRODUCTOS FARMACÉUTICOS"/>
    <s v="N"/>
    <s v="00 - N/A"/>
    <s v="30 - FONDOS PROPIOS"/>
    <s v="(blank)"/>
    <s v="99 - MULTIPROVINCIAL"/>
    <n v="2000000"/>
    <n v="681295.3"/>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5 - CUERO, CAUCHO Y PLÁSTICO"/>
    <s v="N"/>
    <s v="00 - N/A"/>
    <s v="30 - FONDOS PROPIOS"/>
    <s v="(blank)"/>
    <s v="99 - MULTIPROVINCIAL"/>
    <n v="327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6 - PRODUCTOS DE MINERALES, METÁLICOS Y NO METÁLICOS"/>
    <s v="N"/>
    <s v="00 - N/A"/>
    <s v="10 - FONDO GENERAL"/>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6 - PRODUCTOS DE MINERALES, METÁLICOS Y NO METÁLICOS"/>
    <s v="N"/>
    <s v="00 - N/A"/>
    <s v="30 - FONDOS PROPIOS"/>
    <s v="(blank)"/>
    <s v="99 - MULTIPROVINCIAL"/>
    <n v="8930000"/>
    <n v="463799"/>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7 - COMBUSTIBLES, LUBRICANTES, PRODUCTOS QUÍMICOS Y CONEXOS"/>
    <s v="N"/>
    <s v="00 - N/A"/>
    <s v="10 - FONDO GENERAL"/>
    <s v="(blank)"/>
    <s v="99 - MULTIPROVINCIAL"/>
    <n v="507240000"/>
    <n v="195449134.40000001"/>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7 - COMBUSTIBLES, LUBRICANTES, PRODUCTOS QUÍMICOS Y CONEXOS"/>
    <s v="N"/>
    <s v="00 - N/A"/>
    <s v="30 - FONDOS PROPIOS"/>
    <s v="(blank)"/>
    <s v="99 - MULTIPROVINCIAL"/>
    <n v="0"/>
    <n v="389741.85"/>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9 - PRODUCTOS Y ÚTILES VARIOS"/>
    <s v="N"/>
    <s v="00 - N/A"/>
    <s v="10 - FONDO GENERAL"/>
    <s v="(blank)"/>
    <s v="99 - MULTIPROVINCIAL"/>
    <n v="100000000"/>
    <n v="129011.09"/>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9 - PRODUCTOS Y ÚTILES VARIOS"/>
    <s v="N"/>
    <s v="00 - N/A"/>
    <s v="30 - FONDOS PROPIOS"/>
    <s v="(blank)"/>
    <s v="99 - MULTIPROVINCIAL"/>
    <n v="44068448"/>
    <n v="2820852.2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1 - REMUNERACIONES"/>
    <s v="N"/>
    <s v="00 - N/A"/>
    <s v="10 - FONDO GENERAL"/>
    <s v="(blank)"/>
    <s v="99 - MULTIPROVINCIAL"/>
    <n v="138920912"/>
    <n v="55836390.010000005"/>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1 - REMUNERACIONES"/>
    <s v="N"/>
    <s v="00 - N/A"/>
    <s v="30 - FONDOS PROPIOS"/>
    <s v="(blank)"/>
    <s v="99 - MULTIPROVINCIAL"/>
    <n v="202674954"/>
    <n v="77722271.57999999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2 - SOBRESUELDOS"/>
    <s v="N"/>
    <s v="00 - N/A"/>
    <s v="30 - FONDOS PROPIOS"/>
    <s v="(blank)"/>
    <s v="99 - MULTIPROVINCIAL"/>
    <n v="9931000"/>
    <n v="3305823.2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5 - CONTRIBUCIONES A LA SEGURIDAD SOCIAL"/>
    <s v="N"/>
    <s v="00 - N/A"/>
    <s v="10 - FONDO GENERAL"/>
    <s v="(blank)"/>
    <s v="99 - MULTIPROVINCIAL"/>
    <n v="15469604"/>
    <n v="8523150.0199999977"/>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5 - CONTRIBUCIONES A LA SEGURIDAD SOCIAL"/>
    <s v="N"/>
    <s v="00 - N/A"/>
    <s v="30 - FONDOS PROPIOS"/>
    <s v="(blank)"/>
    <s v="99 - MULTIPROVINCIAL"/>
    <n v="32102045"/>
    <n v="11422069.51999999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1 - SERVICIOS BÁSICOS"/>
    <s v="N"/>
    <s v="00 - N/A"/>
    <s v="10 - FONDO GENERAL"/>
    <s v="(blank)"/>
    <s v="99 - MULTIPROVINCIAL"/>
    <n v="7329511"/>
    <n v="7320434.569999999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1 - SERVICIOS BÁSICOS"/>
    <s v="N"/>
    <s v="00 - N/A"/>
    <s v="30 - FONDOS PROPIOS"/>
    <s v="(blank)"/>
    <s v="99 - MULTIPROVINCIAL"/>
    <n v="30972015"/>
    <n v="10356627.37000000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2 - PUBLICIDAD, IMPRESIÓN Y ENCUADERNACIÓN"/>
    <s v="N"/>
    <s v="00 - N/A"/>
    <s v="10 - FONDO GENERAL"/>
    <s v="(blank)"/>
    <s v="99 - MULTIPROVINCIAL"/>
    <n v="3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2 - PUBLICIDAD, IMPRESIÓN Y ENCUADERNACIÓN"/>
    <s v="N"/>
    <s v="00 - N/A"/>
    <s v="30 - FONDOS PROPIOS"/>
    <s v="(blank)"/>
    <s v="99 - MULTIPROVINCIAL"/>
    <n v="0"/>
    <n v="52132.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3 - VIÁTICOS"/>
    <s v="N"/>
    <s v="00 - N/A"/>
    <s v="10 - FONDO GENERAL"/>
    <s v="(blank)"/>
    <s v="99 - MULTIPROVINCIAL"/>
    <n v="4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3 - VIÁTICOS"/>
    <s v="N"/>
    <s v="00 - N/A"/>
    <s v="30 - FONDOS PROPIOS"/>
    <s v="(blank)"/>
    <s v="99 - MULTIPROVINCIAL"/>
    <n v="5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4 - TRANSPORTE Y ALMACENAJE"/>
    <s v="N"/>
    <s v="00 - N/A"/>
    <s v="10 - FONDO GENERAL"/>
    <s v="(blank)"/>
    <s v="99 - MULTIPROVINCIAL"/>
    <n v="1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4 - TRANSPORTE Y ALMACENAJE"/>
    <s v="N"/>
    <s v="00 - N/A"/>
    <s v="30 - FONDOS PROPIOS"/>
    <s v="(blank)"/>
    <s v="99 - MULTIPROVINCIAL"/>
    <n v="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5 - ALQUILERES Y RENTAS"/>
    <s v="N"/>
    <s v="00 - N/A"/>
    <s v="30 - FONDOS PROPIOS"/>
    <s v="(blank)"/>
    <s v="99 - MULTIPROVINCIAL"/>
    <n v="14026375"/>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6 - SEGUROS"/>
    <s v="N"/>
    <s v="00 - N/A"/>
    <s v="10 - FONDO GENERAL"/>
    <s v="(blank)"/>
    <s v="99 - MULTIPROVINCIAL"/>
    <n v="5000000"/>
    <n v="2899680.0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6 - SEGUROS"/>
    <s v="N"/>
    <s v="00 - N/A"/>
    <s v="30 - FONDOS PROPIOS"/>
    <s v="(blank)"/>
    <s v="99 - MULTIPROVINCIAL"/>
    <n v="0"/>
    <n v="565168.3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10 - FONDO GENERAL"/>
    <s v="(blank)"/>
    <s v="99 - MULTIPROVINCIAL"/>
    <n v="2137609"/>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30 - FONDOS PROPIOS"/>
    <s v="(blank)"/>
    <s v="99 - MULTIPROVINCIAL"/>
    <n v="10305453"/>
    <n v="943712.4400000001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8 - OTROS SERVICIOS NO INCLUIDOS EN CONCEPTOS ANTERIORES"/>
    <s v="N"/>
    <s v="00 - N/A"/>
    <s v="30 - FONDOS PROPIOS"/>
    <s v="(blank)"/>
    <s v="99 - MULTIPROVINCIAL"/>
    <n v="6757365"/>
    <n v="8303646.630000000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9 - OTRAS CONTRATACIONES DE SERVICIOS"/>
    <s v="N"/>
    <s v="00 - N/A"/>
    <s v="30 - FONDOS PROPIOS"/>
    <s v="(blank)"/>
    <s v="99 - MULTIPROVINCIAL"/>
    <n v="55504196"/>
    <n v="199608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1 - ALIMENTOS Y PRODUCTOS AGROFORESTALES"/>
    <s v="N"/>
    <s v="00 - N/A"/>
    <s v="30 - FONDOS PROPIOS"/>
    <s v="(blank)"/>
    <s v="99 - MULTIPROVINCIAL"/>
    <n v="2080000"/>
    <n v="757557.29"/>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2 - TEXTILES Y VESTUARIOS"/>
    <s v="N"/>
    <s v="00 - N/A"/>
    <s v="30 - FONDOS PROPIOS"/>
    <s v="(blank)"/>
    <s v="99 - MULTIPROVINCIAL"/>
    <n v="16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3 - PAPEL, CARTÓN E IMPRESOS"/>
    <s v="N"/>
    <s v="00 - N/A"/>
    <s v="30 - FONDOS PROPIOS"/>
    <s v="(blank)"/>
    <s v="99 - MULTIPROVINCIAL"/>
    <n v="4186930"/>
    <n v="14057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4 - PRODUCTOS FARMACÉUTICOS"/>
    <s v="N"/>
    <s v="00 - N/A"/>
    <s v="30 - FONDOS PROPIOS"/>
    <s v="(blank)"/>
    <s v="99 - MULTIPROVINCIAL"/>
    <n v="15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5 - CUERO, CAUCHO Y PLÁSTICO"/>
    <s v="N"/>
    <s v="00 - N/A"/>
    <s v="30 - FONDOS PROPIOS"/>
    <s v="(blank)"/>
    <s v="99 - MULTIPROVINCIAL"/>
    <n v="10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6 - PRODUCTOS DE MINERALES, METÁLICOS Y NO METÁLICOS"/>
    <s v="N"/>
    <s v="00 - N/A"/>
    <s v="30 - FONDOS PROPIOS"/>
    <s v="(blank)"/>
    <s v="99 - MULTIPROVINCIAL"/>
    <n v="326136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7 - COMBUSTIBLES, LUBRICANTES, PRODUCTOS QUÍMICOS Y CONEXOS"/>
    <s v="N"/>
    <s v="00 - N/A"/>
    <s v="30 - FONDOS PROPIOS"/>
    <s v="(blank)"/>
    <s v="99 - MULTIPROVINCIAL"/>
    <n v="20804046"/>
    <n v="3245253"/>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9 - PRODUCTOS Y ÚTILES VARIOS"/>
    <s v="N"/>
    <s v="00 - N/A"/>
    <s v="30 - FONDOS PROPIOS"/>
    <s v="(blank)"/>
    <s v="99 - MULTIPROVINCIAL"/>
    <n v="6171166"/>
    <n v="430173.71"/>
  </r>
  <r>
    <s v="2025"/>
    <x v="3"/>
    <x v="0"/>
    <x v="0"/>
    <x v="16"/>
    <s v="13 - N/A - Empresas públicas no financieras"/>
    <s v="6118 - LOTERIA NACIONAL"/>
    <s v="0001 - LOTERIA NACIONAL"/>
    <s v="4 - SERVICIOS SOCIALES"/>
    <s v="4.5 - Protección social"/>
    <s v="4.5.10 - Asistencia social"/>
    <s v="2.1 - REMUNERACIONES Y CONTRIBUCIONES"/>
    <s v="2.1.1 - REMUNERACIONES"/>
    <s v="N"/>
    <s v="00 - N/A"/>
    <s v="10 - FONDO GENERAL"/>
    <s v="(blank)"/>
    <s v="99 - MULTIPROVINCIAL"/>
    <n v="263541777"/>
    <n v="121406497.59"/>
  </r>
  <r>
    <s v="2025"/>
    <x v="3"/>
    <x v="0"/>
    <x v="0"/>
    <x v="16"/>
    <s v="13 - N/A - Empresas públicas no financieras"/>
    <s v="6118 - LOTERIA NACIONAL"/>
    <s v="0001 - LOTERIA NACIONAL"/>
    <s v="4 - SERVICIOS SOCIALES"/>
    <s v="4.5 - Protección social"/>
    <s v="4.5.10 - Asistencia social"/>
    <s v="2.1 - REMUNERACIONES Y CONTRIBUCIONES"/>
    <s v="2.1.1 - REMUNERACIONES"/>
    <s v="N"/>
    <s v="00 - N/A"/>
    <s v="30 - FONDOS PROPIOS"/>
    <s v="(blank)"/>
    <s v="99 - MULTIPROVINCIAL"/>
    <n v="186400000"/>
    <n v="59468561.540000007"/>
  </r>
  <r>
    <s v="2025"/>
    <x v="3"/>
    <x v="0"/>
    <x v="0"/>
    <x v="16"/>
    <s v="13 - N/A - Empresas públicas no financieras"/>
    <s v="6118 - LOTERIA NACIONAL"/>
    <s v="0001 - LOTERIA NACIONAL"/>
    <s v="4 - SERVICIOS SOCIALES"/>
    <s v="4.5 - Protección social"/>
    <s v="4.5.10 - Asistencia social"/>
    <s v="2.1 - REMUNERACIONES Y CONTRIBUCIONES"/>
    <s v="2.1.2 - SOBRESUELDOS"/>
    <s v="N"/>
    <s v="00 - N/A"/>
    <s v="30 - FONDOS PROPIOS"/>
    <s v="(blank)"/>
    <s v="99 - MULTIPROVINCIAL"/>
    <n v="80000000"/>
    <n v="7089000"/>
  </r>
  <r>
    <s v="2025"/>
    <x v="3"/>
    <x v="0"/>
    <x v="0"/>
    <x v="16"/>
    <s v="13 - N/A - Empresas públicas no financieras"/>
    <s v="6118 - LOTERIA NACIONAL"/>
    <s v="0001 - LOTERIA NACIONAL"/>
    <s v="4 - SERVICIOS SOCIALES"/>
    <s v="4.5 - Protección social"/>
    <s v="4.5.10 - Asistencia social"/>
    <s v="2.1 - REMUNERACIONES Y CONTRIBUCIONES"/>
    <s v="2.1.5 - CONTRIBUCIONES A LA SEGURIDAD SOCIAL"/>
    <s v="N"/>
    <s v="00 - N/A"/>
    <s v="10 - FONDO GENERAL"/>
    <s v="(blank)"/>
    <s v="99 - MULTIPROVINCIAL"/>
    <n v="42900000"/>
    <n v="18517562.550000001"/>
  </r>
  <r>
    <s v="2025"/>
    <x v="3"/>
    <x v="0"/>
    <x v="0"/>
    <x v="16"/>
    <s v="13 - N/A - Empresas públicas no financieras"/>
    <s v="6118 - LOTERIA NACIONAL"/>
    <s v="0001 - LOTERIA NACIONAL"/>
    <s v="4 - SERVICIOS SOCIALES"/>
    <s v="4.5 - Protección social"/>
    <s v="4.5.10 - Asistencia social"/>
    <s v="2.1 - REMUNERACIONES Y CONTRIBUCIONES"/>
    <s v="2.1.5 - CONTRIBUCIONES A LA SEGURIDAD SOCIAL"/>
    <s v="N"/>
    <s v="00 - N/A"/>
    <s v="30 - FONDOS PROPIOS"/>
    <s v="(blank)"/>
    <s v="99 - MULTIPROVINCIAL"/>
    <n v="25975000"/>
    <n v="8107297.0699999994"/>
  </r>
  <r>
    <s v="2025"/>
    <x v="3"/>
    <x v="0"/>
    <x v="0"/>
    <x v="16"/>
    <s v="13 - N/A - Empresas públicas no financieras"/>
    <s v="6118 - LOTERIA NACIONAL"/>
    <s v="0001 - LOTERIA NACIONAL"/>
    <s v="4 - SERVICIOS SOCIALES"/>
    <s v="4.5 - Protección social"/>
    <s v="4.5.10 - Asistencia social"/>
    <s v="2.2 - CONTRATACIÓN DE SERVICIOS"/>
    <s v="2.2.1 - SERVICIOS BÁSICOS"/>
    <s v="N"/>
    <s v="00 - N/A"/>
    <s v="30 - FONDOS PROPIOS"/>
    <s v="(blank)"/>
    <s v="99 - MULTIPROVINCIAL"/>
    <n v="29205000"/>
    <n v="7280675.9799999995"/>
  </r>
  <r>
    <s v="2025"/>
    <x v="3"/>
    <x v="0"/>
    <x v="0"/>
    <x v="16"/>
    <s v="13 - N/A - Empresas públicas no financieras"/>
    <s v="6118 - LOTERIA NACIONAL"/>
    <s v="0001 - LOTERIA NACIONAL"/>
    <s v="4 - SERVICIOS SOCIALES"/>
    <s v="4.5 - Protección social"/>
    <s v="4.5.10 - Asistencia social"/>
    <s v="2.2 - CONTRATACIÓN DE SERVICIOS"/>
    <s v="2.2.2 - PUBLICIDAD, IMPRESIÓN Y ENCUADERNACIÓN"/>
    <s v="N"/>
    <s v="00 - N/A"/>
    <s v="30 - FONDOS PROPIOS"/>
    <s v="(blank)"/>
    <s v="99 - MULTIPROVINCIAL"/>
    <n v="87225000"/>
    <n v="5565731"/>
  </r>
  <r>
    <s v="2025"/>
    <x v="3"/>
    <x v="0"/>
    <x v="0"/>
    <x v="16"/>
    <s v="13 - N/A - Empresas públicas no financieras"/>
    <s v="6118 - LOTERIA NACIONAL"/>
    <s v="0001 - LOTERIA NACIONAL"/>
    <s v="4 - SERVICIOS SOCIALES"/>
    <s v="4.5 - Protección social"/>
    <s v="4.5.10 - Asistencia social"/>
    <s v="2.2 - CONTRATACIÓN DE SERVICIOS"/>
    <s v="2.2.3 - VIÁTICOS"/>
    <s v="N"/>
    <s v="00 - N/A"/>
    <s v="30 - FONDOS PROPIOS"/>
    <s v="(blank)"/>
    <s v="99 - MULTIPROVINCIAL"/>
    <n v="150000"/>
    <n v="0"/>
  </r>
  <r>
    <s v="2025"/>
    <x v="3"/>
    <x v="0"/>
    <x v="0"/>
    <x v="16"/>
    <s v="13 - N/A - Empresas públicas no financieras"/>
    <s v="6118 - LOTERIA NACIONAL"/>
    <s v="0001 - LOTERIA NACIONAL"/>
    <s v="4 - SERVICIOS SOCIALES"/>
    <s v="4.5 - Protección social"/>
    <s v="4.5.10 - Asistencia social"/>
    <s v="2.2 - CONTRATACIÓN DE SERVICIOS"/>
    <s v="2.2.4 - TRANSPORTE Y ALMACENAJE"/>
    <s v="N"/>
    <s v="00 - N/A"/>
    <s v="30 - FONDOS PROPIOS"/>
    <s v="(blank)"/>
    <s v="99 - MULTIPROVINCIAL"/>
    <n v="450000"/>
    <n v="0"/>
  </r>
  <r>
    <s v="2025"/>
    <x v="3"/>
    <x v="0"/>
    <x v="0"/>
    <x v="16"/>
    <s v="13 - N/A - Empresas públicas no financieras"/>
    <s v="6118 - LOTERIA NACIONAL"/>
    <s v="0001 - LOTERIA NACIONAL"/>
    <s v="4 - SERVICIOS SOCIALES"/>
    <s v="4.5 - Protección social"/>
    <s v="4.5.10 - Asistencia social"/>
    <s v="2.2 - CONTRATACIÓN DE SERVICIOS"/>
    <s v="2.2.5 - ALQUILERES Y RENTAS"/>
    <s v="N"/>
    <s v="00 - N/A"/>
    <s v="30 - FONDOS PROPIOS"/>
    <s v="(blank)"/>
    <s v="99 - MULTIPROVINCIAL"/>
    <n v="12550000"/>
    <n v="566764.76"/>
  </r>
  <r>
    <s v="2025"/>
    <x v="3"/>
    <x v="0"/>
    <x v="0"/>
    <x v="16"/>
    <s v="13 - N/A - Empresas públicas no financieras"/>
    <s v="6118 - LOTERIA NACIONAL"/>
    <s v="0001 - LOTERIA NACIONAL"/>
    <s v="4 - SERVICIOS SOCIALES"/>
    <s v="4.5 - Protección social"/>
    <s v="4.5.10 - Asistencia social"/>
    <s v="2.2 - CONTRATACIÓN DE SERVICIOS"/>
    <s v="2.2.6 - SEGUROS"/>
    <s v="N"/>
    <s v="00 - N/A"/>
    <s v="30 - FONDOS PROPIOS"/>
    <s v="(blank)"/>
    <s v="99 - MULTIPROVINCIAL"/>
    <n v="4800000"/>
    <n v="1837797.8900000001"/>
  </r>
  <r>
    <s v="2025"/>
    <x v="3"/>
    <x v="0"/>
    <x v="0"/>
    <x v="16"/>
    <s v="13 - N/A - Empresas públicas no financieras"/>
    <s v="6118 - LOTERIA NACIONAL"/>
    <s v="0001 - LOTERIA NACIONAL"/>
    <s v="4 - SERVICIOS SOCIALES"/>
    <s v="4.5 - Protección social"/>
    <s v="4.5.10 - Asistencia social"/>
    <s v="2.2 - CONTRATACIÓN DE SERVICIOS"/>
    <s v="2.2.7 - SERVICIOS DE CONSERVACIÓN, REPARACIONES MENORES E INSTALACIONES TEMPORALES"/>
    <s v="N"/>
    <s v="00 - N/A"/>
    <s v="30 - FONDOS PROPIOS"/>
    <s v="(blank)"/>
    <s v="99 - MULTIPROVINCIAL"/>
    <n v="41310000"/>
    <n v="180173.24999999997"/>
  </r>
  <r>
    <s v="2025"/>
    <x v="3"/>
    <x v="0"/>
    <x v="0"/>
    <x v="16"/>
    <s v="13 - N/A - Empresas públicas no financieras"/>
    <s v="6118 - LOTERIA NACIONAL"/>
    <s v="0001 - LOTERIA NACIONAL"/>
    <s v="4 - SERVICIOS SOCIALES"/>
    <s v="4.5 - Protección social"/>
    <s v="4.5.10 - Asistencia social"/>
    <s v="2.2 - CONTRATACIÓN DE SERVICIOS"/>
    <s v="2.2.8 - OTROS SERVICIOS NO INCLUIDOS EN CONCEPTOS ANTERIORES"/>
    <s v="N"/>
    <s v="00 - N/A"/>
    <s v="10 - FONDO GENERAL"/>
    <s v="(blank)"/>
    <s v="99 - MULTIPROVINCIAL"/>
    <n v="0"/>
    <n v="27000000"/>
  </r>
  <r>
    <s v="2025"/>
    <x v="3"/>
    <x v="0"/>
    <x v="0"/>
    <x v="16"/>
    <s v="13 - N/A - Empresas públicas no financieras"/>
    <s v="6118 - LOTERIA NACIONAL"/>
    <s v="0001 - LOTERIA NACIONAL"/>
    <s v="4 - SERVICIOS SOCIALES"/>
    <s v="4.5 - Protección social"/>
    <s v="4.5.10 - Asistencia social"/>
    <s v="2.2 - CONTRATACIÓN DE SERVICIOS"/>
    <s v="2.2.8 - OTROS SERVICIOS NO INCLUIDOS EN CONCEPTOS ANTERIORES"/>
    <s v="N"/>
    <s v="00 - N/A"/>
    <s v="30 - FONDOS PROPIOS"/>
    <s v="(blank)"/>
    <s v="99 - MULTIPROVINCIAL"/>
    <n v="523064126"/>
    <n v="19023708.700000003"/>
  </r>
  <r>
    <s v="2025"/>
    <x v="3"/>
    <x v="0"/>
    <x v="0"/>
    <x v="16"/>
    <s v="13 - N/A - Empresas públicas no financieras"/>
    <s v="6118 - LOTERIA NACIONAL"/>
    <s v="0001 - LOTERIA NACIONAL"/>
    <s v="4 - SERVICIOS SOCIALES"/>
    <s v="4.5 - Protección social"/>
    <s v="4.5.10 - Asistencia social"/>
    <s v="2.2 - CONTRATACIÓN DE SERVICIOS"/>
    <s v="2.2.9 - OTRAS CONTRATACIONES DE SERVICIOS"/>
    <s v="N"/>
    <s v="00 - N/A"/>
    <s v="30 - FONDOS PROPIOS"/>
    <s v="(blank)"/>
    <s v="99 - MULTIPROVINCIAL"/>
    <n v="5100000"/>
    <n v="56640"/>
  </r>
  <r>
    <s v="2025"/>
    <x v="3"/>
    <x v="0"/>
    <x v="0"/>
    <x v="16"/>
    <s v="13 - N/A - Empresas públicas no financieras"/>
    <s v="6118 - LOTERIA NACIONAL"/>
    <s v="0001 - LOTERIA NACIONAL"/>
    <s v="4 - SERVICIOS SOCIALES"/>
    <s v="4.5 - Protección social"/>
    <s v="4.5.10 - Asistencia social"/>
    <s v="2.3 - MATERIALES Y SUMINISTROS"/>
    <s v="2.3.1 - ALIMENTOS Y PRODUCTOS AGROFORESTALES"/>
    <s v="N"/>
    <s v="00 - N/A"/>
    <s v="30 - FONDOS PROPIOS"/>
    <s v="(blank)"/>
    <s v="99 - MULTIPROVINCIAL"/>
    <n v="825000"/>
    <n v="336718.42"/>
  </r>
  <r>
    <s v="2025"/>
    <x v="3"/>
    <x v="0"/>
    <x v="0"/>
    <x v="16"/>
    <s v="13 - N/A - Empresas públicas no financieras"/>
    <s v="6118 - LOTERIA NACIONAL"/>
    <s v="0001 - LOTERIA NACIONAL"/>
    <s v="4 - SERVICIOS SOCIALES"/>
    <s v="4.5 - Protección social"/>
    <s v="4.5.10 - Asistencia social"/>
    <s v="2.3 - MATERIALES Y SUMINISTROS"/>
    <s v="2.3.2 - TEXTILES Y VESTUARIOS"/>
    <s v="N"/>
    <s v="00 - N/A"/>
    <s v="30 - FONDOS PROPIOS"/>
    <s v="(blank)"/>
    <s v="99 - MULTIPROVINCIAL"/>
    <n v="200000"/>
    <n v="14920.04"/>
  </r>
  <r>
    <s v="2025"/>
    <x v="3"/>
    <x v="0"/>
    <x v="0"/>
    <x v="16"/>
    <s v="13 - N/A - Empresas públicas no financieras"/>
    <s v="6118 - LOTERIA NACIONAL"/>
    <s v="0001 - LOTERIA NACIONAL"/>
    <s v="4 - SERVICIOS SOCIALES"/>
    <s v="4.5 - Protección social"/>
    <s v="4.5.10 - Asistencia social"/>
    <s v="2.3 - MATERIALES Y SUMINISTROS"/>
    <s v="2.3.3 - PAPEL, CARTÓN E IMPRESOS"/>
    <s v="N"/>
    <s v="00 - N/A"/>
    <s v="30 - FONDOS PROPIOS"/>
    <s v="(blank)"/>
    <s v="99 - MULTIPROVINCIAL"/>
    <n v="3180000"/>
    <n v="1162911.67"/>
  </r>
  <r>
    <s v="2025"/>
    <x v="3"/>
    <x v="0"/>
    <x v="0"/>
    <x v="16"/>
    <s v="13 - N/A - Empresas públicas no financieras"/>
    <s v="6118 - LOTERIA NACIONAL"/>
    <s v="0001 - LOTERIA NACIONAL"/>
    <s v="4 - SERVICIOS SOCIALES"/>
    <s v="4.5 - Protección social"/>
    <s v="4.5.10 - Asistencia social"/>
    <s v="2.3 - MATERIALES Y SUMINISTROS"/>
    <s v="2.3.4 - PRODUCTOS FARMACÉUTICOS"/>
    <s v="N"/>
    <s v="00 - N/A"/>
    <s v="30 - FONDOS PROPIOS"/>
    <s v="(blank)"/>
    <s v="99 - MULTIPROVINCIAL"/>
    <n v="0"/>
    <n v="10111.200000000001"/>
  </r>
  <r>
    <s v="2025"/>
    <x v="3"/>
    <x v="0"/>
    <x v="0"/>
    <x v="16"/>
    <s v="13 - N/A - Empresas públicas no financieras"/>
    <s v="6118 - LOTERIA NACIONAL"/>
    <s v="0001 - LOTERIA NACIONAL"/>
    <s v="4 - SERVICIOS SOCIALES"/>
    <s v="4.5 - Protección social"/>
    <s v="4.5.10 - Asistencia social"/>
    <s v="2.3 - MATERIALES Y SUMINISTROS"/>
    <s v="2.3.5 - CUERO, CAUCHO Y PLÁSTICO"/>
    <s v="N"/>
    <s v="00 - N/A"/>
    <s v="30 - FONDOS PROPIOS"/>
    <s v="(blank)"/>
    <s v="99 - MULTIPROVINCIAL"/>
    <n v="2842000"/>
    <n v="18460.84"/>
  </r>
  <r>
    <s v="2025"/>
    <x v="3"/>
    <x v="0"/>
    <x v="0"/>
    <x v="16"/>
    <s v="13 - N/A - Empresas públicas no financieras"/>
    <s v="6118 - LOTERIA NACIONAL"/>
    <s v="0001 - LOTERIA NACIONAL"/>
    <s v="4 - SERVICIOS SOCIALES"/>
    <s v="4.5 - Protección social"/>
    <s v="4.5.10 - Asistencia social"/>
    <s v="2.3 - MATERIALES Y SUMINISTROS"/>
    <s v="2.3.6 - PRODUCTOS DE MINERALES, METÁLICOS Y NO METÁLICOS"/>
    <s v="N"/>
    <s v="00 - N/A"/>
    <s v="30 - FONDOS PROPIOS"/>
    <s v="(blank)"/>
    <s v="99 - MULTIPROVINCIAL"/>
    <n v="10000"/>
    <n v="157039.08999999997"/>
  </r>
  <r>
    <s v="2025"/>
    <x v="3"/>
    <x v="0"/>
    <x v="0"/>
    <x v="16"/>
    <s v="13 - N/A - Empresas públicas no financieras"/>
    <s v="6118 - LOTERIA NACIONAL"/>
    <s v="0001 - LOTERIA NACIONAL"/>
    <s v="4 - SERVICIOS SOCIALES"/>
    <s v="4.5 - Protección social"/>
    <s v="4.5.10 - Asistencia social"/>
    <s v="2.3 - MATERIALES Y SUMINISTROS"/>
    <s v="2.3.7 - COMBUSTIBLES, LUBRICANTES, PRODUCTOS QUÍMICOS Y CONEXOS"/>
    <s v="N"/>
    <s v="00 - N/A"/>
    <s v="30 - FONDOS PROPIOS"/>
    <s v="(blank)"/>
    <s v="99 - MULTIPROVINCIAL"/>
    <n v="26620000"/>
    <n v="2095177.24"/>
  </r>
  <r>
    <s v="2025"/>
    <x v="3"/>
    <x v="0"/>
    <x v="0"/>
    <x v="16"/>
    <s v="13 - N/A - Empresas públicas no financieras"/>
    <s v="6118 - LOTERIA NACIONAL"/>
    <s v="0001 - LOTERIA NACIONAL"/>
    <s v="4 - SERVICIOS SOCIALES"/>
    <s v="4.5 - Protección social"/>
    <s v="4.5.10 - Asistencia social"/>
    <s v="2.3 - MATERIALES Y SUMINISTROS"/>
    <s v="2.3.9 - PRODUCTOS Y ÚTILES VARIOS"/>
    <s v="N"/>
    <s v="00 - N/A"/>
    <s v="30 - FONDOS PROPIOS"/>
    <s v="(blank)"/>
    <s v="99 - MULTIPROVINCIAL"/>
    <n v="20939500"/>
    <n v="353096.84"/>
  </r>
  <r>
    <s v="2025"/>
    <x v="3"/>
    <x v="0"/>
    <x v="0"/>
    <x v="16"/>
    <s v="13 - N/A - Empresas públicas no financieras"/>
    <s v="6115 - INSTITUTO POSTAL DOMINICANO"/>
    <s v="0001 - INSTITUTO POSTAL DOMINICANO"/>
    <s v="2 - SERVICIOS ECONÓMICOS"/>
    <s v="2.7 - Comunicaciones"/>
    <s v="2.7.01 - Comunicaciones"/>
    <s v="2.1 - REMUNERACIONES Y CONTRIBUCIONES"/>
    <s v="2.1.1 - REMUNERACIONES"/>
    <s v="N"/>
    <s v="00 - N/A"/>
    <s v="10 - FONDO GENERAL"/>
    <s v="(blank)"/>
    <s v="99 - MULTIPROVINCIAL"/>
    <n v="300426175"/>
    <n v="90170600.25999999"/>
  </r>
  <r>
    <s v="2025"/>
    <x v="3"/>
    <x v="0"/>
    <x v="0"/>
    <x v="16"/>
    <s v="13 - N/A - Empresas públicas no financieras"/>
    <s v="6115 - INSTITUTO POSTAL DOMINICANO"/>
    <s v="0001 - INSTITUTO POSTAL DOMINICANO"/>
    <s v="2 - SERVICIOS ECONÓMICOS"/>
    <s v="2.7 - Comunicaciones"/>
    <s v="2.7.01 - Comunicaciones"/>
    <s v="2.1 - REMUNERACIONES Y CONTRIBUCIONES"/>
    <s v="2.1.1 - REMUNERACIONES"/>
    <s v="N"/>
    <s v="00 - N/A"/>
    <s v="30 - FONDOS PROPIOS"/>
    <s v="(blank)"/>
    <s v="99 - MULTIPROVINCIAL"/>
    <n v="30581222"/>
    <n v="27629329.150000002"/>
  </r>
  <r>
    <s v="2025"/>
    <x v="3"/>
    <x v="0"/>
    <x v="0"/>
    <x v="16"/>
    <s v="13 - N/A - Empresas públicas no financieras"/>
    <s v="6115 - INSTITUTO POSTAL DOMINICANO"/>
    <s v="0001 - INSTITUTO POSTAL DOMINICANO"/>
    <s v="2 - SERVICIOS ECONÓMICOS"/>
    <s v="2.7 - Comunicaciones"/>
    <s v="2.7.01 - Comunicaciones"/>
    <s v="2.1 - REMUNERACIONES Y CONTRIBUCIONES"/>
    <s v="2.1.2 - SOBRESUELDOS"/>
    <s v="N"/>
    <s v="00 - N/A"/>
    <s v="30 - FONDOS PROPIOS"/>
    <s v="(blank)"/>
    <s v="99 - MULTIPROVINCIAL"/>
    <n v="69857463"/>
    <n v="10006430.220000001"/>
  </r>
  <r>
    <s v="2025"/>
    <x v="3"/>
    <x v="0"/>
    <x v="0"/>
    <x v="16"/>
    <s v="13 - N/A - Empresas públicas no financieras"/>
    <s v="6115 - INSTITUTO POSTAL DOMINICANO"/>
    <s v="0001 - INSTITUTO POSTAL DOMINICANO"/>
    <s v="2 - SERVICIOS ECONÓMICOS"/>
    <s v="2.7 - Comunicaciones"/>
    <s v="2.7.01 - Comunicaciones"/>
    <s v="2.1 - REMUNERACIONES Y CONTRIBUCIONES"/>
    <s v="2.1.3 - DIETAS Y GASTOS DE REPRESENTACIÓN"/>
    <s v="N"/>
    <s v="00 - N/A"/>
    <s v="30 - FONDOS PROPIOS"/>
    <s v="(blank)"/>
    <s v="99 - MULTIPROVINCIAL"/>
    <n v="2986000"/>
    <n v="133749.96"/>
  </r>
  <r>
    <s v="2025"/>
    <x v="3"/>
    <x v="0"/>
    <x v="0"/>
    <x v="16"/>
    <s v="13 - N/A - Empresas públicas no financieras"/>
    <s v="6115 - INSTITUTO POSTAL DOMINICANO"/>
    <s v="0001 - INSTITUTO POSTAL DOMINICANO"/>
    <s v="2 - SERVICIOS ECONÓMICOS"/>
    <s v="2.7 - Comunicaciones"/>
    <s v="2.7.01 - Comunicaciones"/>
    <s v="2.1 - REMUNERACIONES Y CONTRIBUCIONES"/>
    <s v="2.1.4 - GRATIFICACIONES Y BONIFICACIONES"/>
    <s v="N"/>
    <s v="00 - N/A"/>
    <s v="30 - FONDOS PROPIOS"/>
    <s v="(blank)"/>
    <s v="99 - MULTIPROVINCIAL"/>
    <n v="5000000"/>
    <n v="0"/>
  </r>
  <r>
    <s v="2025"/>
    <x v="3"/>
    <x v="0"/>
    <x v="0"/>
    <x v="16"/>
    <s v="13 - N/A - Empresas públicas no financieras"/>
    <s v="6115 - INSTITUTO POSTAL DOMINICANO"/>
    <s v="0001 - INSTITUTO POSTAL DOMINICANO"/>
    <s v="2 - SERVICIOS ECONÓMICOS"/>
    <s v="2.7 - Comunicaciones"/>
    <s v="2.7.01 - Comunicaciones"/>
    <s v="2.1 - REMUNERACIONES Y CONTRIBUCIONES"/>
    <s v="2.1.5 - CONTRIBUCIONES A LA SEGURIDAD SOCIAL"/>
    <s v="N"/>
    <s v="00 - N/A"/>
    <s v="10 - FONDO GENERAL"/>
    <s v="(blank)"/>
    <s v="99 - MULTIPROVINCIAL"/>
    <n v="56073825"/>
    <n v="26797171.59"/>
  </r>
  <r>
    <s v="2025"/>
    <x v="3"/>
    <x v="0"/>
    <x v="0"/>
    <x v="16"/>
    <s v="13 - N/A - Empresas públicas no financieras"/>
    <s v="6115 - INSTITUTO POSTAL DOMINICANO"/>
    <s v="0001 - INSTITUTO POSTAL DOMINICANO"/>
    <s v="2 - SERVICIOS ECONÓMICOS"/>
    <s v="2.7 - Comunicaciones"/>
    <s v="2.7.01 - Comunicaciones"/>
    <s v="2.1 - REMUNERACIONES Y CONTRIBUCIONES"/>
    <s v="2.1.5 - CONTRIBUCIONES A LA SEGURIDAD SOCIAL"/>
    <s v="N"/>
    <s v="00 - N/A"/>
    <s v="30 - FONDOS PROPIOS"/>
    <s v="(blank)"/>
    <s v="99 - MULTIPROVINCIAL"/>
    <n v="5314800"/>
    <n v="4499100.55"/>
  </r>
  <r>
    <s v="2025"/>
    <x v="3"/>
    <x v="0"/>
    <x v="0"/>
    <x v="16"/>
    <s v="13 - N/A - Empresas públicas no financieras"/>
    <s v="6115 - INSTITUTO POSTAL DOMINICANO"/>
    <s v="0001 - INSTITUTO POSTAL DOMINICANO"/>
    <s v="2 - SERVICIOS ECONÓMICOS"/>
    <s v="2.7 - Comunicaciones"/>
    <s v="2.7.01 - Comunicaciones"/>
    <s v="2.2 - CONTRATACIÓN DE SERVICIOS"/>
    <s v="2.2.1 - SERVICIOS BÁSICOS"/>
    <s v="N"/>
    <s v="00 - N/A"/>
    <s v="10 - FONDO GENERAL"/>
    <s v="(blank)"/>
    <s v="99 - MULTIPROVINCIAL"/>
    <n v="16290460"/>
    <n v="5860305.0600000015"/>
  </r>
  <r>
    <s v="2025"/>
    <x v="3"/>
    <x v="0"/>
    <x v="0"/>
    <x v="16"/>
    <s v="13 - N/A - Empresas públicas no financieras"/>
    <s v="6115 - INSTITUTO POSTAL DOMINICANO"/>
    <s v="0001 - INSTITUTO POSTAL DOMINICANO"/>
    <s v="2 - SERVICIOS ECONÓMICOS"/>
    <s v="2.7 - Comunicaciones"/>
    <s v="2.7.01 - Comunicaciones"/>
    <s v="2.2 - CONTRATACIÓN DE SERVICIOS"/>
    <s v="2.2.1 - SERVICIOS BÁSICOS"/>
    <s v="N"/>
    <s v="00 - N/A"/>
    <s v="30 - FONDOS PROPIOS"/>
    <s v="(blank)"/>
    <s v="99 - MULTIPROVINCIAL"/>
    <n v="4606072"/>
    <n v="6202.5800000000008"/>
  </r>
  <r>
    <s v="2025"/>
    <x v="3"/>
    <x v="0"/>
    <x v="0"/>
    <x v="16"/>
    <s v="13 - N/A - Empresas públicas no financieras"/>
    <s v="6115 - INSTITUTO POSTAL DOMINICANO"/>
    <s v="0001 - INSTITUTO POSTAL DOMINICANO"/>
    <s v="2 - SERVICIOS ECONÓMICOS"/>
    <s v="2.7 - Comunicaciones"/>
    <s v="2.7.01 - Comunicaciones"/>
    <s v="2.2 - CONTRATACIÓN DE SERVICIOS"/>
    <s v="2.2.2 - PUBLICIDAD, IMPRESIÓN Y ENCUADERNACIÓN"/>
    <s v="N"/>
    <s v="00 - N/A"/>
    <s v="30 - FONDOS PROPIOS"/>
    <s v="(blank)"/>
    <s v="99 - MULTIPROVINCIAL"/>
    <n v="6162000"/>
    <n v="1463297.75"/>
  </r>
  <r>
    <s v="2025"/>
    <x v="3"/>
    <x v="0"/>
    <x v="0"/>
    <x v="16"/>
    <s v="13 - N/A - Empresas públicas no financieras"/>
    <s v="6115 - INSTITUTO POSTAL DOMINICANO"/>
    <s v="0001 - INSTITUTO POSTAL DOMINICANO"/>
    <s v="2 - SERVICIOS ECONÓMICOS"/>
    <s v="2.7 - Comunicaciones"/>
    <s v="2.7.01 - Comunicaciones"/>
    <s v="2.2 - CONTRATACIÓN DE SERVICIOS"/>
    <s v="2.2.3 - VIÁTICOS"/>
    <s v="N"/>
    <s v="00 - N/A"/>
    <s v="30 - FONDOS PROPIOS"/>
    <s v="(blank)"/>
    <s v="99 - MULTIPROVINCIAL"/>
    <n v="3629463"/>
    <n v="1699136.5599999998"/>
  </r>
  <r>
    <s v="2025"/>
    <x v="3"/>
    <x v="0"/>
    <x v="0"/>
    <x v="16"/>
    <s v="13 - N/A - Empresas públicas no financieras"/>
    <s v="6115 - INSTITUTO POSTAL DOMINICANO"/>
    <s v="0001 - INSTITUTO POSTAL DOMINICANO"/>
    <s v="2 - SERVICIOS ECONÓMICOS"/>
    <s v="2.7 - Comunicaciones"/>
    <s v="2.7.01 - Comunicaciones"/>
    <s v="2.2 - CONTRATACIÓN DE SERVICIOS"/>
    <s v="2.2.4 - TRANSPORTE Y ALMACENAJE"/>
    <s v="N"/>
    <s v="00 - N/A"/>
    <s v="10 - FONDO GENERAL"/>
    <s v="(blank)"/>
    <s v="99 - MULTIPROVINCIAL"/>
    <n v="13392000"/>
    <n v="1216998.8600000001"/>
  </r>
  <r>
    <s v="2025"/>
    <x v="3"/>
    <x v="0"/>
    <x v="0"/>
    <x v="16"/>
    <s v="13 - N/A - Empresas públicas no financieras"/>
    <s v="6115 - INSTITUTO POSTAL DOMINICANO"/>
    <s v="0001 - INSTITUTO POSTAL DOMINICANO"/>
    <s v="2 - SERVICIOS ECONÓMICOS"/>
    <s v="2.7 - Comunicaciones"/>
    <s v="2.7.01 - Comunicaciones"/>
    <s v="2.2 - CONTRATACIÓN DE SERVICIOS"/>
    <s v="2.2.4 - TRANSPORTE Y ALMACENAJE"/>
    <s v="N"/>
    <s v="00 - N/A"/>
    <s v="30 - FONDOS PROPIOS"/>
    <s v="(blank)"/>
    <s v="99 - MULTIPROVINCIAL"/>
    <n v="750000"/>
    <n v="124292.49"/>
  </r>
  <r>
    <s v="2025"/>
    <x v="3"/>
    <x v="0"/>
    <x v="0"/>
    <x v="16"/>
    <s v="13 - N/A - Empresas públicas no financieras"/>
    <s v="6115 - INSTITUTO POSTAL DOMINICANO"/>
    <s v="0001 - INSTITUTO POSTAL DOMINICANO"/>
    <s v="2 - SERVICIOS ECONÓMICOS"/>
    <s v="2.7 - Comunicaciones"/>
    <s v="2.7.01 - Comunicaciones"/>
    <s v="2.2 - CONTRATACIÓN DE SERVICIOS"/>
    <s v="2.2.5 - ALQUILERES Y RENTAS"/>
    <s v="N"/>
    <s v="00 - N/A"/>
    <s v="10 - FONDO GENERAL"/>
    <s v="(blank)"/>
    <s v="99 - MULTIPROVINCIAL"/>
    <n v="4106000"/>
    <n v="411300"/>
  </r>
  <r>
    <s v="2025"/>
    <x v="3"/>
    <x v="0"/>
    <x v="0"/>
    <x v="16"/>
    <s v="13 - N/A - Empresas públicas no financieras"/>
    <s v="6115 - INSTITUTO POSTAL DOMINICANO"/>
    <s v="0001 - INSTITUTO POSTAL DOMINICANO"/>
    <s v="2 - SERVICIOS ECONÓMICOS"/>
    <s v="2.7 - Comunicaciones"/>
    <s v="2.7.01 - Comunicaciones"/>
    <s v="2.2 - CONTRATACIÓN DE SERVICIOS"/>
    <s v="2.2.5 - ALQUILERES Y RENTAS"/>
    <s v="N"/>
    <s v="00 - N/A"/>
    <s v="30 - FONDOS PROPIOS"/>
    <s v="(blank)"/>
    <s v="99 - MULTIPROVINCIAL"/>
    <n v="4075000"/>
    <n v="0"/>
  </r>
  <r>
    <s v="2025"/>
    <x v="3"/>
    <x v="0"/>
    <x v="0"/>
    <x v="16"/>
    <s v="13 - N/A - Empresas públicas no financieras"/>
    <s v="6115 - INSTITUTO POSTAL DOMINICANO"/>
    <s v="0001 - INSTITUTO POSTAL DOMINICANO"/>
    <s v="2 - SERVICIOS ECONÓMICOS"/>
    <s v="2.7 - Comunicaciones"/>
    <s v="2.7.01 - Comunicaciones"/>
    <s v="2.2 - CONTRATACIÓN DE SERVICIOS"/>
    <s v="2.2.6 - SEGUROS"/>
    <s v="N"/>
    <s v="00 - N/A"/>
    <s v="30 - FONDOS PROPIOS"/>
    <s v="(blank)"/>
    <s v="99 - MULTIPROVINCIAL"/>
    <n v="1700000"/>
    <n v="134365.22"/>
  </r>
  <r>
    <s v="2025"/>
    <x v="3"/>
    <x v="0"/>
    <x v="0"/>
    <x v="16"/>
    <s v="13 - N/A - Empresas públicas no financieras"/>
    <s v="6115 - INSTITUTO POSTAL DOMINICANO"/>
    <s v="0001 - INSTITUTO POSTAL DOMINICANO"/>
    <s v="2 - SERVICIOS ECONÓMICOS"/>
    <s v="2.7 - Comunicaciones"/>
    <s v="2.7.01 - Comunicaciones"/>
    <s v="2.2 - CONTRATACIÓN DE SERVICIOS"/>
    <s v="2.2.7 - SERVICIOS DE CONSERVACIÓN, REPARACIONES MENORES E INSTALACIONES TEMPORALES"/>
    <s v="N"/>
    <s v="00 - N/A"/>
    <s v="30 - FONDOS PROPIOS"/>
    <s v="(blank)"/>
    <s v="99 - MULTIPROVINCIAL"/>
    <n v="1628000"/>
    <n v="219085.51"/>
  </r>
  <r>
    <s v="2025"/>
    <x v="3"/>
    <x v="0"/>
    <x v="0"/>
    <x v="16"/>
    <s v="13 - N/A - Empresas públicas no financieras"/>
    <s v="6115 - INSTITUTO POSTAL DOMINICANO"/>
    <s v="0001 - INSTITUTO POSTAL DOMINICANO"/>
    <s v="2 - SERVICIOS ECONÓMICOS"/>
    <s v="2.7 - Comunicaciones"/>
    <s v="2.7.01 - Comunicaciones"/>
    <s v="2.2 - CONTRATACIÓN DE SERVICIOS"/>
    <s v="2.2.8 - OTROS SERVICIOS NO INCLUIDOS EN CONCEPTOS ANTERIORES"/>
    <s v="N"/>
    <s v="00 - N/A"/>
    <s v="30 - FONDOS PROPIOS"/>
    <s v="(blank)"/>
    <s v="99 - MULTIPROVINCIAL"/>
    <n v="3760000"/>
    <n v="1136021.98"/>
  </r>
  <r>
    <s v="2025"/>
    <x v="3"/>
    <x v="0"/>
    <x v="0"/>
    <x v="16"/>
    <s v="13 - N/A - Empresas públicas no financieras"/>
    <s v="6115 - INSTITUTO POSTAL DOMINICANO"/>
    <s v="0001 - INSTITUTO POSTAL DOMINICANO"/>
    <s v="2 - SERVICIOS ECONÓMICOS"/>
    <s v="2.7 - Comunicaciones"/>
    <s v="2.7.01 - Comunicaciones"/>
    <s v="2.2 - CONTRATACIÓN DE SERVICIOS"/>
    <s v="2.2.9 - OTRAS CONTRATACIONES DE SERVICIOS"/>
    <s v="N"/>
    <s v="00 - N/A"/>
    <s v="10 - FONDO GENERAL"/>
    <s v="(blank)"/>
    <s v="99 - MULTIPROVINCIAL"/>
    <n v="9000000"/>
    <n v="53619500"/>
  </r>
  <r>
    <s v="2025"/>
    <x v="3"/>
    <x v="0"/>
    <x v="0"/>
    <x v="16"/>
    <s v="13 - N/A - Empresas públicas no financieras"/>
    <s v="6115 - INSTITUTO POSTAL DOMINICANO"/>
    <s v="0001 - INSTITUTO POSTAL DOMINICANO"/>
    <s v="2 - SERVICIOS ECONÓMICOS"/>
    <s v="2.7 - Comunicaciones"/>
    <s v="2.7.01 - Comunicaciones"/>
    <s v="2.2 - CONTRATACIÓN DE SERVICIOS"/>
    <s v="2.2.9 - OTRAS CONTRATACIONES DE SERVICIOS"/>
    <s v="N"/>
    <s v="00 - N/A"/>
    <s v="30 - FONDOS PROPIOS"/>
    <s v="(blank)"/>
    <s v="99 - MULTIPROVINCIAL"/>
    <n v="855000"/>
    <n v="0"/>
  </r>
  <r>
    <s v="2025"/>
    <x v="3"/>
    <x v="0"/>
    <x v="0"/>
    <x v="16"/>
    <s v="13 - N/A - Empresas públicas no financieras"/>
    <s v="6115 - INSTITUTO POSTAL DOMINICANO"/>
    <s v="0001 - INSTITUTO POSTAL DOMINICANO"/>
    <s v="2 - SERVICIOS ECONÓMICOS"/>
    <s v="2.7 - Comunicaciones"/>
    <s v="2.7.01 - Comunicaciones"/>
    <s v="2.3 - MATERIALES Y SUMINISTROS"/>
    <s v="2.3.1 - ALIMENTOS Y PRODUCTOS AGROFORESTALES"/>
    <s v="N"/>
    <s v="00 - N/A"/>
    <s v="30 - FONDOS PROPIOS"/>
    <s v="(blank)"/>
    <s v="99 - MULTIPROVINCIAL"/>
    <n v="3222400"/>
    <n v="287674.61"/>
  </r>
  <r>
    <s v="2025"/>
    <x v="3"/>
    <x v="0"/>
    <x v="0"/>
    <x v="16"/>
    <s v="13 - N/A - Empresas públicas no financieras"/>
    <s v="6115 - INSTITUTO POSTAL DOMINICANO"/>
    <s v="0001 - INSTITUTO POSTAL DOMINICANO"/>
    <s v="2 - SERVICIOS ECONÓMICOS"/>
    <s v="2.7 - Comunicaciones"/>
    <s v="2.7.01 - Comunicaciones"/>
    <s v="2.3 - MATERIALES Y SUMINISTROS"/>
    <s v="2.3.2 - TEXTILES Y VESTUARIOS"/>
    <s v="N"/>
    <s v="00 - N/A"/>
    <s v="30 - FONDOS PROPIOS"/>
    <s v="(blank)"/>
    <s v="99 - MULTIPROVINCIAL"/>
    <n v="1120060"/>
    <n v="249023.75"/>
  </r>
  <r>
    <s v="2025"/>
    <x v="3"/>
    <x v="0"/>
    <x v="0"/>
    <x v="16"/>
    <s v="13 - N/A - Empresas públicas no financieras"/>
    <s v="6115 - INSTITUTO POSTAL DOMINICANO"/>
    <s v="0001 - INSTITUTO POSTAL DOMINICANO"/>
    <s v="2 - SERVICIOS ECONÓMICOS"/>
    <s v="2.7 - Comunicaciones"/>
    <s v="2.7.01 - Comunicaciones"/>
    <s v="2.3 - MATERIALES Y SUMINISTROS"/>
    <s v="2.3.3 - PAPEL, CARTÓN E IMPRESOS"/>
    <s v="N"/>
    <s v="00 - N/A"/>
    <s v="30 - FONDOS PROPIOS"/>
    <s v="(blank)"/>
    <s v="99 - MULTIPROVINCIAL"/>
    <n v="7000000"/>
    <n v="309655.96999999997"/>
  </r>
  <r>
    <s v="2025"/>
    <x v="3"/>
    <x v="0"/>
    <x v="0"/>
    <x v="16"/>
    <s v="13 - N/A - Empresas públicas no financieras"/>
    <s v="6115 - INSTITUTO POSTAL DOMINICANO"/>
    <s v="0001 - INSTITUTO POSTAL DOMINICANO"/>
    <s v="2 - SERVICIOS ECONÓMICOS"/>
    <s v="2.7 - Comunicaciones"/>
    <s v="2.7.01 - Comunicaciones"/>
    <s v="2.3 - MATERIALES Y SUMINISTROS"/>
    <s v="2.3.5 - CUERO, CAUCHO Y PLÁSTICO"/>
    <s v="N"/>
    <s v="00 - N/A"/>
    <s v="30 - FONDOS PROPIOS"/>
    <s v="(blank)"/>
    <s v="99 - MULTIPROVINCIAL"/>
    <n v="94000"/>
    <n v="0"/>
  </r>
  <r>
    <s v="2025"/>
    <x v="3"/>
    <x v="0"/>
    <x v="0"/>
    <x v="16"/>
    <s v="13 - N/A - Empresas públicas no financieras"/>
    <s v="6115 - INSTITUTO POSTAL DOMINICANO"/>
    <s v="0001 - INSTITUTO POSTAL DOMINICANO"/>
    <s v="2 - SERVICIOS ECONÓMICOS"/>
    <s v="2.7 - Comunicaciones"/>
    <s v="2.7.01 - Comunicaciones"/>
    <s v="2.3 - MATERIALES Y SUMINISTROS"/>
    <s v="2.3.6 - PRODUCTOS DE MINERALES, METÁLICOS Y NO METÁLICOS"/>
    <s v="N"/>
    <s v="00 - N/A"/>
    <s v="30 - FONDOS PROPIOS"/>
    <s v="(blank)"/>
    <s v="99 - MULTIPROVINCIAL"/>
    <n v="502150"/>
    <n v="33997.479999999996"/>
  </r>
  <r>
    <s v="2025"/>
    <x v="3"/>
    <x v="0"/>
    <x v="0"/>
    <x v="16"/>
    <s v="13 - N/A - Empresas públicas no financieras"/>
    <s v="6115 - INSTITUTO POSTAL DOMINICANO"/>
    <s v="0001 - INSTITUTO POSTAL DOMINICANO"/>
    <s v="2 - SERVICIOS ECONÓMICOS"/>
    <s v="2.7 - Comunicaciones"/>
    <s v="2.7.01 - Comunicaciones"/>
    <s v="2.3 - MATERIALES Y SUMINISTROS"/>
    <s v="2.3.7 - COMBUSTIBLES, LUBRICANTES, PRODUCTOS QUÍMICOS Y CONEXOS"/>
    <s v="N"/>
    <s v="00 - N/A"/>
    <s v="30 - FONDOS PROPIOS"/>
    <s v="(blank)"/>
    <s v="99 - MULTIPROVINCIAL"/>
    <n v="11958302"/>
    <n v="1834941.06"/>
  </r>
  <r>
    <s v="2025"/>
    <x v="3"/>
    <x v="0"/>
    <x v="0"/>
    <x v="16"/>
    <s v="13 - N/A - Empresas públicas no financieras"/>
    <s v="6115 - INSTITUTO POSTAL DOMINICANO"/>
    <s v="0001 - INSTITUTO POSTAL DOMINICANO"/>
    <s v="2 - SERVICIOS ECONÓMICOS"/>
    <s v="2.7 - Comunicaciones"/>
    <s v="2.7.01 - Comunicaciones"/>
    <s v="2.3 - MATERIALES Y SUMINISTROS"/>
    <s v="2.3.9 - PRODUCTOS Y ÚTILES VARIOS"/>
    <s v="N"/>
    <s v="00 - N/A"/>
    <s v="30 - FONDOS PROPIOS"/>
    <s v="(blank)"/>
    <s v="99 - MULTIPROVINCIAL"/>
    <n v="8810505"/>
    <n v="2383408.8600000003"/>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1 - REMUNERACIONES"/>
    <s v="N"/>
    <s v="00 - N/A"/>
    <s v="30 - FONDOS PROPIOS"/>
    <s v="(blank)"/>
    <s v="99 - MULTIPROVINCIAL"/>
    <n v="2593819513"/>
    <n v="623862155"/>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2 - SOBRESUELDOS"/>
    <s v="N"/>
    <s v="00 - N/A"/>
    <s v="30 - FONDOS PROPIOS"/>
    <s v="(blank)"/>
    <s v="99 - MULTIPROVINCIAL"/>
    <n v="247803926"/>
    <n v="40587522"/>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5 - CONTRIBUCIONES A LA SEGURIDAD SOCIAL"/>
    <s v="N"/>
    <s v="00 - N/A"/>
    <s v="30 - FONDOS PROPIOS"/>
    <s v="(blank)"/>
    <s v="99 - MULTIPROVINCIAL"/>
    <n v="298776561"/>
    <n v="99328326"/>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10 - FONDO GENERAL"/>
    <s v="(blank)"/>
    <s v="99 - MULTIPROVINCIAL"/>
    <n v="26650862690"/>
    <n v="12591498168"/>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30 - FONDOS PROPIOS"/>
    <s v="(blank)"/>
    <s v="99 - MULTIPROVINCIAL"/>
    <n v="27944114020"/>
    <n v="11127248729"/>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60 - CREDITO EXTERNO"/>
    <s v="(blank)"/>
    <s v="99 - MULTIPROVINCIAL"/>
    <n v="8742332488"/>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2 - PUBLICIDAD, IMPRESIÓN Y ENCUADERNACIÓN"/>
    <s v="N"/>
    <s v="00 - N/A"/>
    <s v="30 - FONDOS PROPIOS"/>
    <s v="(blank)"/>
    <s v="99 - MULTIPROVINCIAL"/>
    <n v="18636830"/>
    <n v="905148"/>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3 - VIÁTICOS"/>
    <s v="N"/>
    <s v="00 - N/A"/>
    <s v="30 - FONDOS PROPIOS"/>
    <s v="(blank)"/>
    <s v="99 - MULTIPROVINCIAL"/>
    <n v="17930071"/>
    <n v="2658743"/>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5 - ALQUILERES Y RENTAS"/>
    <s v="N"/>
    <s v="00 - N/A"/>
    <s v="30 - FONDOS PROPIOS"/>
    <s v="(blank)"/>
    <s v="99 - MULTIPROVINCIAL"/>
    <n v="144387404"/>
    <n v="44855415"/>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4560804958"/>
    <n v="1129502909"/>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619331539"/>
    <n v="360465564"/>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58538022"/>
    <n v="13626805"/>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3 - MATERIALES Y SUMINISTROS"/>
    <s v="2.3.9 - PRODUCTOS Y ÚTILES VARIOS"/>
    <s v="N"/>
    <s v="00 - N/A"/>
    <s v="30 - FONDOS PROPIOS"/>
    <s v="(blank)"/>
    <s v="99 - MULTIPROVINCIAL"/>
    <n v="260761978"/>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1 - REMUNERACIONES"/>
    <s v="N"/>
    <s v="00 - N/A"/>
    <s v="10 - FONDO GENERAL"/>
    <s v="(blank)"/>
    <s v="32 - SANTO DOMINGO"/>
    <n v="35715856"/>
    <n v="1375725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1 - REMUNERACIONES"/>
    <s v="N"/>
    <s v="00 - N/A"/>
    <s v="30 - FONDOS PROPIOS"/>
    <s v="(blank)"/>
    <s v="32 - SANTO DOMINGO"/>
    <n v="720000"/>
    <n v="1014718.2899999999"/>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2 - SOBRESUELDOS"/>
    <s v="N"/>
    <s v="00 - N/A"/>
    <s v="30 - FONDOS PROPIOS"/>
    <s v="(blank)"/>
    <s v="32 - SANTO DOMINGO"/>
    <n v="4368000"/>
    <n v="174600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5 - CONTRIBUCIONES A LA SEGURIDAD SOCIAL"/>
    <s v="N"/>
    <s v="00 - N/A"/>
    <s v="10 - FONDO GENERAL"/>
    <s v="(blank)"/>
    <s v="32 - SANTO DOMINGO"/>
    <n v="5062889"/>
    <n v="2071200.5000000002"/>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1 - SERVICIOS BÁSICOS"/>
    <s v="N"/>
    <s v="00 - N/A"/>
    <s v="10 - FONDO GENERAL"/>
    <s v="(blank)"/>
    <s v="32 - SANTO DOMINGO"/>
    <n v="87654870"/>
    <n v="35613447.219999999"/>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1 - SERVICIOS BÁSICOS"/>
    <s v="N"/>
    <s v="00 - N/A"/>
    <s v="30 - FONDOS PROPIOS"/>
    <s v="(blank)"/>
    <s v="32 - SANTO DOMINGO"/>
    <n v="1718547"/>
    <n v="907869.26"/>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2 - PUBLICIDAD, IMPRESIÓN Y ENCUADERNACIÓN"/>
    <s v="N"/>
    <s v="00 - N/A"/>
    <s v="30 - FONDOS PROPIOS"/>
    <s v="(blank)"/>
    <s v="32 - SANTO DOMINGO"/>
    <n v="1550000"/>
    <n v="131186.94"/>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3 - VIÁTICOS"/>
    <s v="N"/>
    <s v="00 - N/A"/>
    <s v="30 - FONDOS PROPIOS"/>
    <s v="(blank)"/>
    <s v="32 - SANTO DOMINGO"/>
    <n v="5000"/>
    <n v="455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4 - TRANSPORTE Y ALMACENAJE"/>
    <s v="N"/>
    <s v="00 - N/A"/>
    <s v="30 - FONDOS PROPIOS"/>
    <s v="(blank)"/>
    <s v="32 - SANTO DOMINGO"/>
    <n v="53000"/>
    <n v="26206"/>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5 - ALQUILERES Y RENTAS"/>
    <s v="N"/>
    <s v="00 - N/A"/>
    <s v="30 - FONDOS PROPIOS"/>
    <s v="(blank)"/>
    <s v="32 - SANTO DOMINGO"/>
    <n v="1972800"/>
    <n v="731544.54"/>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6 - SEGUROS"/>
    <s v="N"/>
    <s v="00 - N/A"/>
    <s v="30 - FONDOS PROPIOS"/>
    <s v="(blank)"/>
    <s v="32 - SANTO DOMINGO"/>
    <n v="20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32 - SANTO DOMINGO"/>
    <n v="937200"/>
    <n v="795511.35"/>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8 - OTROS SERVICIOS NO INCLUIDOS EN CONCEPTOS ANTERIORES"/>
    <s v="N"/>
    <s v="00 - N/A"/>
    <s v="30 - FONDOS PROPIOS"/>
    <s v="(blank)"/>
    <s v="32 - SANTO DOMINGO"/>
    <n v="1018596"/>
    <n v="3304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9 - OTRAS CONTRATACIONES DE SERVICIOS"/>
    <s v="N"/>
    <s v="00 - N/A"/>
    <s v="30 - FONDOS PROPIOS"/>
    <s v="(blank)"/>
    <s v="32 - SANTO DOMINGO"/>
    <n v="17126053"/>
    <n v="721968"/>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1 - ALIMENTOS Y PRODUCTOS AGROFORESTALES"/>
    <s v="N"/>
    <s v="00 - N/A"/>
    <s v="30 - FONDOS PROPIOS"/>
    <s v="(blank)"/>
    <s v="32 - SANTO DOMINGO"/>
    <n v="235000"/>
    <n v="141527.29999999999"/>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2 - TEXTILES Y VESTUARIOS"/>
    <s v="N"/>
    <s v="00 - N/A"/>
    <s v="30 - FONDOS PROPIOS"/>
    <s v="(blank)"/>
    <s v="32 - SANTO DOMINGO"/>
    <n v="64000"/>
    <n v="3658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3 - PAPEL, CARTÓN E IMPRESOS"/>
    <s v="N"/>
    <s v="00 - N/A"/>
    <s v="30 - FONDOS PROPIOS"/>
    <s v="(blank)"/>
    <s v="32 - SANTO DOMINGO"/>
    <n v="144700"/>
    <n v="35971.119999999995"/>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4 - PRODUCTOS FARMACÉUTICOS"/>
    <s v="N"/>
    <s v="00 - N/A"/>
    <s v="30 - FONDOS PROPIOS"/>
    <s v="(blank)"/>
    <s v="32 - SANTO DOMINGO"/>
    <n v="2000"/>
    <n v="460.2"/>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5 - CUERO, CAUCHO Y PLÁSTICO"/>
    <s v="N"/>
    <s v="00 - N/A"/>
    <s v="30 - FONDOS PROPIOS"/>
    <s v="(blank)"/>
    <s v="32 - SANTO DOMINGO"/>
    <n v="1110000"/>
    <n v="167583.6"/>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6 - PRODUCTOS DE MINERALES, METÁLICOS Y NO METÁLICOS"/>
    <s v="N"/>
    <s v="00 - N/A"/>
    <s v="30 - FONDOS PROPIOS"/>
    <s v="(blank)"/>
    <s v="32 - SANTO DOMINGO"/>
    <n v="1600"/>
    <n v="130857.98000000001"/>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7 - COMBUSTIBLES, LUBRICANTES, PRODUCTOS QUÍMICOS Y CONEXOS"/>
    <s v="N"/>
    <s v="00 - N/A"/>
    <s v="30 - FONDOS PROPIOS"/>
    <s v="(blank)"/>
    <s v="32 - SANTO DOMINGO"/>
    <n v="1177497"/>
    <n v="283119.84999999998"/>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9 - PRODUCTOS Y ÚTILES VARIOS"/>
    <s v="N"/>
    <s v="00 - N/A"/>
    <s v="30 - FONDOS PROPIOS"/>
    <s v="(blank)"/>
    <s v="32 - SANTO DOMINGO"/>
    <n v="725493"/>
    <n v="418389.18"/>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5 - ALQUILERES Y RENTAS"/>
    <s v="N"/>
    <s v="00 - N/A"/>
    <s v="30 - FONDOS PROPIOS"/>
    <s v="(blank)"/>
    <s v="32 - SANTO DOMINGO"/>
    <n v="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32 - SANTO DOMINGO"/>
    <n v="73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32 - SANTO DOMINGO"/>
    <n v="4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9 - OTRAS CONTRATACIONES DE SERVICIOS"/>
    <s v="N"/>
    <s v="00 - N/A"/>
    <s v="30 - FONDOS PROPIOS"/>
    <s v="(blank)"/>
    <s v="32 - SANTO DOMINGO"/>
    <n v="600000"/>
    <n v="70001.14"/>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32 - SANTO DOMINGO"/>
    <n v="62597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1 - REMUNERACIONES Y CONTRIBUCIONES"/>
    <s v="2.1.1 - REMUNERACIONES"/>
    <s v="N"/>
    <s v="00 - N/A"/>
    <s v="30 - FONDOS PROPIOS"/>
    <s v="(blank)"/>
    <s v="32 - SANTO DOMINGO"/>
    <n v="25568584"/>
    <n v="899141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1 - REMUNERACIONES Y CONTRIBUCIONES"/>
    <s v="2.1.5 - CONTRIBUCIONES A LA SEGURIDAD SOCIAL"/>
    <s v="N"/>
    <s v="00 - N/A"/>
    <s v="30 - FONDOS PROPIOS"/>
    <s v="(blank)"/>
    <s v="32 - SANTO DOMINGO"/>
    <n v="3612631"/>
    <n v="1434165.3200000003"/>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5 - ALQUILERES Y RENTAS"/>
    <s v="N"/>
    <s v="00 - N/A"/>
    <s v="30 - FONDOS PROPIOS"/>
    <s v="(blank)"/>
    <s v="32 - SANTO DOMINGO"/>
    <n v="1525000"/>
    <n v="58646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7 - SERVICIOS DE CONSERVACIÓN, REPARACIONES MENORES E INSTALACIONES TEMPORALES"/>
    <s v="N"/>
    <s v="00 - N/A"/>
    <s v="30 - FONDOS PROPIOS"/>
    <s v="(blank)"/>
    <s v="32 - SANTO DOMINGO"/>
    <n v="4966606"/>
    <n v="1704976.37"/>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9 - OTRAS CONTRATACIONES DE SERVICIOS"/>
    <s v="N"/>
    <s v="00 - N/A"/>
    <s v="30 - FONDOS PROPIOS"/>
    <s v="(blank)"/>
    <s v="32 - SANTO DOMINGO"/>
    <n v="135300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2 - TEXTILES Y VESTUARIOS"/>
    <s v="N"/>
    <s v="00 - N/A"/>
    <s v="30 - FONDOS PROPIOS"/>
    <s v="(blank)"/>
    <s v="32 - SANTO DOMINGO"/>
    <n v="71300"/>
    <n v="440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5 - CUERO, CAUCHO Y PLÁSTICO"/>
    <s v="N"/>
    <s v="00 - N/A"/>
    <s v="30 - FONDOS PROPIOS"/>
    <s v="(blank)"/>
    <s v="32 - SANTO DOMINGO"/>
    <n v="308840"/>
    <n v="7200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6 - PRODUCTOS DE MINERALES, METÁLICOS Y NO METÁLICOS"/>
    <s v="N"/>
    <s v="00 - N/A"/>
    <s v="30 - FONDOS PROPIOS"/>
    <s v="(blank)"/>
    <s v="32 - SANTO DOMINGO"/>
    <n v="586962"/>
    <n v="13900.84"/>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7 - COMBUSTIBLES, LUBRICANTES, PRODUCTOS QUÍMICOS Y CONEXOS"/>
    <s v="N"/>
    <s v="00 - N/A"/>
    <s v="30 - FONDOS PROPIOS"/>
    <s v="(blank)"/>
    <s v="32 - SANTO DOMINGO"/>
    <n v="2603433"/>
    <n v="454825"/>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9 - PRODUCTOS Y ÚTILES VARIOS"/>
    <s v="N"/>
    <s v="00 - N/A"/>
    <s v="30 - FONDOS PROPIOS"/>
    <s v="(blank)"/>
    <s v="32 - SANTO DOMINGO"/>
    <n v="1229235"/>
    <n v="474874.02"/>
  </r>
  <r>
    <s v="2025"/>
    <x v="3"/>
    <x v="0"/>
    <x v="0"/>
    <x v="16"/>
    <s v="13 - N/A - Empresas públicas no financieras"/>
    <s v="6116 - AUTORIDAD PORTUARIA DOMINICANA"/>
    <s v="0001 - AUTORIDAD PORTUARIA DOMINICANA"/>
    <s v="2 - SERVICIOS ECONÓMICOS"/>
    <s v="2.6 - Transporte"/>
    <s v="2.6.02 - Transporte por agua"/>
    <s v="2.1 - REMUNERACIONES Y CONTRIBUCIONES"/>
    <s v="2.1.1 - REMUNERACIONES"/>
    <s v="N"/>
    <s v="00 - N/A"/>
    <s v="30 - FONDOS PROPIOS"/>
    <s v="(blank)"/>
    <s v="99 - MULTIPROVINCIAL"/>
    <n v="786905910"/>
    <n v="343989288.27999997"/>
  </r>
  <r>
    <s v="2025"/>
    <x v="3"/>
    <x v="0"/>
    <x v="0"/>
    <x v="16"/>
    <s v="13 - N/A - Empresas públicas no financieras"/>
    <s v="6116 - AUTORIDAD PORTUARIA DOMINICANA"/>
    <s v="0001 - AUTORIDAD PORTUARIA DOMINICANA"/>
    <s v="2 - SERVICIOS ECONÓMICOS"/>
    <s v="2.6 - Transporte"/>
    <s v="2.6.02 - Transporte por agua"/>
    <s v="2.1 - REMUNERACIONES Y CONTRIBUCIONES"/>
    <s v="2.1.2 - SOBRESUELDOS"/>
    <s v="N"/>
    <s v="00 - N/A"/>
    <s v="30 - FONDOS PROPIOS"/>
    <s v="(blank)"/>
    <s v="99 - MULTIPROVINCIAL"/>
    <n v="91045705"/>
    <n v="62250171.439999998"/>
  </r>
  <r>
    <s v="2025"/>
    <x v="3"/>
    <x v="0"/>
    <x v="0"/>
    <x v="16"/>
    <s v="13 - N/A - Empresas públicas no financieras"/>
    <s v="6116 - AUTORIDAD PORTUARIA DOMINICANA"/>
    <s v="0001 - AUTORIDAD PORTUARIA DOMINICANA"/>
    <s v="2 - SERVICIOS ECONÓMICOS"/>
    <s v="2.6 - Transporte"/>
    <s v="2.6.02 - Transporte por agua"/>
    <s v="2.1 - REMUNERACIONES Y CONTRIBUCIONES"/>
    <s v="2.1.3 - DIETAS Y GASTOS DE REPRESENTACIÓN"/>
    <s v="N"/>
    <s v="00 - N/A"/>
    <s v="30 - FONDOS PROPIOS"/>
    <s v="(blank)"/>
    <s v="99 - MULTIPROVINCIAL"/>
    <n v="33600"/>
    <n v="625000"/>
  </r>
  <r>
    <s v="2025"/>
    <x v="3"/>
    <x v="0"/>
    <x v="0"/>
    <x v="16"/>
    <s v="13 - N/A - Empresas públicas no financieras"/>
    <s v="6116 - AUTORIDAD PORTUARIA DOMINICANA"/>
    <s v="0001 - AUTORIDAD PORTUARIA DOMINICANA"/>
    <s v="2 - SERVICIOS ECONÓMICOS"/>
    <s v="2.6 - Transporte"/>
    <s v="2.6.02 - Transporte por agua"/>
    <s v="2.1 - REMUNERACIONES Y CONTRIBUCIONES"/>
    <s v="2.1.4 - GRATIFICACIONES Y BONIFICACIONES"/>
    <s v="N"/>
    <s v="00 - N/A"/>
    <s v="30 - FONDOS PROPIOS"/>
    <s v="(blank)"/>
    <s v="99 - MULTIPROVINCIAL"/>
    <n v="68671706"/>
    <n v="10000"/>
  </r>
  <r>
    <s v="2025"/>
    <x v="3"/>
    <x v="0"/>
    <x v="0"/>
    <x v="16"/>
    <s v="13 - N/A - Empresas públicas no financieras"/>
    <s v="6116 - AUTORIDAD PORTUARIA DOMINICANA"/>
    <s v="0001 - AUTORIDAD PORTUARIA DOMINICANA"/>
    <s v="2 - SERVICIOS ECONÓMICOS"/>
    <s v="2.6 - Transporte"/>
    <s v="2.6.02 - Transporte por agua"/>
    <s v="2.1 - REMUNERACIONES Y CONTRIBUCIONES"/>
    <s v="2.1.5 - CONTRIBUCIONES A LA SEGURIDAD SOCIAL"/>
    <s v="N"/>
    <s v="00 - N/A"/>
    <s v="30 - FONDOS PROPIOS"/>
    <s v="(blank)"/>
    <s v="99 - MULTIPROVINCIAL"/>
    <n v="138967042"/>
    <n v="71209144.090000004"/>
  </r>
  <r>
    <s v="2025"/>
    <x v="3"/>
    <x v="0"/>
    <x v="0"/>
    <x v="16"/>
    <s v="13 - N/A - Empresas públicas no financieras"/>
    <s v="6116 - AUTORIDAD PORTUARIA DOMINICANA"/>
    <s v="0001 - AUTORIDAD PORTUARIA DOMINICANA"/>
    <s v="2 - SERVICIOS ECONÓMICOS"/>
    <s v="2.6 - Transporte"/>
    <s v="2.6.02 - Transporte por agua"/>
    <s v="2.2 - CONTRATACIÓN DE SERVICIOS"/>
    <s v="2.2.1 - SERVICIOS BÁSICOS"/>
    <s v="N"/>
    <s v="00 - N/A"/>
    <s v="30 - FONDOS PROPIOS"/>
    <s v="(blank)"/>
    <s v="99 - MULTIPROVINCIAL"/>
    <n v="31685784"/>
    <n v="14046763.389999999"/>
  </r>
  <r>
    <s v="2025"/>
    <x v="3"/>
    <x v="0"/>
    <x v="0"/>
    <x v="16"/>
    <s v="13 - N/A - Empresas públicas no financieras"/>
    <s v="6116 - AUTORIDAD PORTUARIA DOMINICANA"/>
    <s v="0001 - AUTORIDAD PORTUARIA DOMINICANA"/>
    <s v="2 - SERVICIOS ECONÓMICOS"/>
    <s v="2.6 - Transporte"/>
    <s v="2.6.02 - Transporte por agua"/>
    <s v="2.2 - CONTRATACIÓN DE SERVICIOS"/>
    <s v="2.2.2 - PUBLICIDAD, IMPRESIÓN Y ENCUADERNACIÓN"/>
    <s v="N"/>
    <s v="00 - N/A"/>
    <s v="30 - FONDOS PROPIOS"/>
    <s v="(blank)"/>
    <s v="99 - MULTIPROVINCIAL"/>
    <n v="38955773"/>
    <n v="20557230.309999999"/>
  </r>
  <r>
    <s v="2025"/>
    <x v="3"/>
    <x v="0"/>
    <x v="0"/>
    <x v="16"/>
    <s v="13 - N/A - Empresas públicas no financieras"/>
    <s v="6116 - AUTORIDAD PORTUARIA DOMINICANA"/>
    <s v="0001 - AUTORIDAD PORTUARIA DOMINICANA"/>
    <s v="2 - SERVICIOS ECONÓMICOS"/>
    <s v="2.6 - Transporte"/>
    <s v="2.6.02 - Transporte por agua"/>
    <s v="2.2 - CONTRATACIÓN DE SERVICIOS"/>
    <s v="2.2.3 - VIÁTICOS"/>
    <s v="N"/>
    <s v="00 - N/A"/>
    <s v="30 - FONDOS PROPIOS"/>
    <s v="(blank)"/>
    <s v="99 - MULTIPROVINCIAL"/>
    <n v="19374636"/>
    <n v="4656219.4000000004"/>
  </r>
  <r>
    <s v="2025"/>
    <x v="3"/>
    <x v="0"/>
    <x v="0"/>
    <x v="16"/>
    <s v="13 - N/A - Empresas públicas no financieras"/>
    <s v="6116 - AUTORIDAD PORTUARIA DOMINICANA"/>
    <s v="0001 - AUTORIDAD PORTUARIA DOMINICANA"/>
    <s v="2 - SERVICIOS ECONÓMICOS"/>
    <s v="2.6 - Transporte"/>
    <s v="2.6.02 - Transporte por agua"/>
    <s v="2.2 - CONTRATACIÓN DE SERVICIOS"/>
    <s v="2.2.4 - TRANSPORTE Y ALMACENAJE"/>
    <s v="N"/>
    <s v="00 - N/A"/>
    <s v="30 - FONDOS PROPIOS"/>
    <s v="(blank)"/>
    <s v="99 - MULTIPROVINCIAL"/>
    <n v="3856648"/>
    <n v="513155"/>
  </r>
  <r>
    <s v="2025"/>
    <x v="3"/>
    <x v="0"/>
    <x v="0"/>
    <x v="16"/>
    <s v="13 - N/A - Empresas públicas no financieras"/>
    <s v="6116 - AUTORIDAD PORTUARIA DOMINICANA"/>
    <s v="0001 - AUTORIDAD PORTUARIA DOMINICANA"/>
    <s v="2 - SERVICIOS ECONÓMICOS"/>
    <s v="2.6 - Transporte"/>
    <s v="2.6.02 - Transporte por agua"/>
    <s v="2.2 - CONTRATACIÓN DE SERVICIOS"/>
    <s v="2.2.5 - ALQUILERES Y RENTAS"/>
    <s v="N"/>
    <s v="00 - N/A"/>
    <s v="30 - FONDOS PROPIOS"/>
    <s v="(blank)"/>
    <s v="99 - MULTIPROVINCIAL"/>
    <n v="37625811"/>
    <n v="1313596.2699999998"/>
  </r>
  <r>
    <s v="2025"/>
    <x v="3"/>
    <x v="0"/>
    <x v="0"/>
    <x v="16"/>
    <s v="13 - N/A - Empresas públicas no financieras"/>
    <s v="6116 - AUTORIDAD PORTUARIA DOMINICANA"/>
    <s v="0001 - AUTORIDAD PORTUARIA DOMINICANA"/>
    <s v="2 - SERVICIOS ECONÓMICOS"/>
    <s v="2.6 - Transporte"/>
    <s v="2.6.02 - Transporte por agua"/>
    <s v="2.2 - CONTRATACIÓN DE SERVICIOS"/>
    <s v="2.2.6 - SEGUROS"/>
    <s v="N"/>
    <s v="00 - N/A"/>
    <s v="30 - FONDOS PROPIOS"/>
    <s v="(blank)"/>
    <s v="99 - MULTIPROVINCIAL"/>
    <n v="37564868"/>
    <n v="14952726.119999997"/>
  </r>
  <r>
    <s v="2025"/>
    <x v="3"/>
    <x v="0"/>
    <x v="0"/>
    <x v="16"/>
    <s v="13 - N/A - Empresas públicas no financieras"/>
    <s v="6116 - AUTORIDAD PORTUARIA DOMINICANA"/>
    <s v="0001 - AUTORIDAD PORTUARIA DOMINICANA"/>
    <s v="2 - SERVICIOS ECONÓMICOS"/>
    <s v="2.6 - Transporte"/>
    <s v="2.6.02 - Transporte por agua"/>
    <s v="2.2 - CONTRATACIÓN DE SERVICIOS"/>
    <s v="2.2.7 - SERVICIOS DE CONSERVACIÓN, REPARACIONES MENORES E INSTALACIONES TEMPORALES"/>
    <s v="N"/>
    <s v="00 - N/A"/>
    <s v="30 - FONDOS PROPIOS"/>
    <s v="(blank)"/>
    <s v="99 - MULTIPROVINCIAL"/>
    <n v="23954244"/>
    <n v="2134943.4700000002"/>
  </r>
  <r>
    <s v="2025"/>
    <x v="3"/>
    <x v="0"/>
    <x v="0"/>
    <x v="16"/>
    <s v="13 - N/A - Empresas públicas no financieras"/>
    <s v="6116 - AUTORIDAD PORTUARIA DOMINICANA"/>
    <s v="0001 - AUTORIDAD PORTUARIA DOMINICANA"/>
    <s v="2 - SERVICIOS ECONÓMICOS"/>
    <s v="2.6 - Transporte"/>
    <s v="2.6.02 - Transporte por agua"/>
    <s v="2.2 - CONTRATACIÓN DE SERVICIOS"/>
    <s v="2.2.8 - OTROS SERVICIOS NO INCLUIDOS EN CONCEPTOS ANTERIORES"/>
    <s v="N"/>
    <s v="00 - N/A"/>
    <s v="30 - FONDOS PROPIOS"/>
    <s v="(blank)"/>
    <s v="99 - MULTIPROVINCIAL"/>
    <n v="135553195"/>
    <n v="55732789.13000001"/>
  </r>
  <r>
    <s v="2025"/>
    <x v="3"/>
    <x v="0"/>
    <x v="0"/>
    <x v="16"/>
    <s v="13 - N/A - Empresas públicas no financieras"/>
    <s v="6116 - AUTORIDAD PORTUARIA DOMINICANA"/>
    <s v="0001 - AUTORIDAD PORTUARIA DOMINICANA"/>
    <s v="2 - SERVICIOS ECONÓMICOS"/>
    <s v="2.6 - Transporte"/>
    <s v="2.6.02 - Transporte por agua"/>
    <s v="2.2 - CONTRATACIÓN DE SERVICIOS"/>
    <s v="2.2.9 - OTRAS CONTRATACIONES DE SERVICIOS"/>
    <s v="N"/>
    <s v="00 - N/A"/>
    <s v="30 - FONDOS PROPIOS"/>
    <s v="(blank)"/>
    <s v="99 - MULTIPROVINCIAL"/>
    <n v="10311656"/>
    <n v="327818.07"/>
  </r>
  <r>
    <s v="2025"/>
    <x v="3"/>
    <x v="0"/>
    <x v="0"/>
    <x v="16"/>
    <s v="13 - N/A - Empresas públicas no financieras"/>
    <s v="6116 - AUTORIDAD PORTUARIA DOMINICANA"/>
    <s v="0001 - AUTORIDAD PORTUARIA DOMINICANA"/>
    <s v="2 - SERVICIOS ECONÓMICOS"/>
    <s v="2.6 - Transporte"/>
    <s v="2.6.02 - Transporte por agua"/>
    <s v="2.3 - MATERIALES Y SUMINISTROS"/>
    <s v="2.3.1 - ALIMENTOS Y PRODUCTOS AGROFORESTALES"/>
    <s v="N"/>
    <s v="00 - N/A"/>
    <s v="30 - FONDOS PROPIOS"/>
    <s v="(blank)"/>
    <s v="99 - MULTIPROVINCIAL"/>
    <n v="1948399"/>
    <n v="1017795.2699999999"/>
  </r>
  <r>
    <s v="2025"/>
    <x v="3"/>
    <x v="0"/>
    <x v="0"/>
    <x v="16"/>
    <s v="13 - N/A - Empresas públicas no financieras"/>
    <s v="6116 - AUTORIDAD PORTUARIA DOMINICANA"/>
    <s v="0001 - AUTORIDAD PORTUARIA DOMINICANA"/>
    <s v="2 - SERVICIOS ECONÓMICOS"/>
    <s v="2.6 - Transporte"/>
    <s v="2.6.02 - Transporte por agua"/>
    <s v="2.3 - MATERIALES Y SUMINISTROS"/>
    <s v="2.3.2 - TEXTILES Y VESTUARIOS"/>
    <s v="N"/>
    <s v="00 - N/A"/>
    <s v="30 - FONDOS PROPIOS"/>
    <s v="(blank)"/>
    <s v="99 - MULTIPROVINCIAL"/>
    <n v="4571948"/>
    <n v="1578046.3800000001"/>
  </r>
  <r>
    <s v="2025"/>
    <x v="3"/>
    <x v="0"/>
    <x v="0"/>
    <x v="16"/>
    <s v="13 - N/A - Empresas públicas no financieras"/>
    <s v="6116 - AUTORIDAD PORTUARIA DOMINICANA"/>
    <s v="0001 - AUTORIDAD PORTUARIA DOMINICANA"/>
    <s v="2 - SERVICIOS ECONÓMICOS"/>
    <s v="2.6 - Transporte"/>
    <s v="2.6.02 - Transporte por agua"/>
    <s v="2.3 - MATERIALES Y SUMINISTROS"/>
    <s v="2.3.3 - PAPEL, CARTÓN E IMPRESOS"/>
    <s v="N"/>
    <s v="00 - N/A"/>
    <s v="30 - FONDOS PROPIOS"/>
    <s v="(blank)"/>
    <s v="99 - MULTIPROVINCIAL"/>
    <n v="4438268"/>
    <n v="370668.21"/>
  </r>
  <r>
    <s v="2025"/>
    <x v="3"/>
    <x v="0"/>
    <x v="0"/>
    <x v="16"/>
    <s v="13 - N/A - Empresas públicas no financieras"/>
    <s v="6116 - AUTORIDAD PORTUARIA DOMINICANA"/>
    <s v="0001 - AUTORIDAD PORTUARIA DOMINICANA"/>
    <s v="2 - SERVICIOS ECONÓMICOS"/>
    <s v="2.6 - Transporte"/>
    <s v="2.6.02 - Transporte por agua"/>
    <s v="2.3 - MATERIALES Y SUMINISTROS"/>
    <s v="2.3.4 - PRODUCTOS FARMACÉUTICOS"/>
    <s v="N"/>
    <s v="00 - N/A"/>
    <s v="30 - FONDOS PROPIOS"/>
    <s v="(blank)"/>
    <s v="99 - MULTIPROVINCIAL"/>
    <n v="1098878"/>
    <n v="6741.17"/>
  </r>
  <r>
    <s v="2025"/>
    <x v="3"/>
    <x v="0"/>
    <x v="0"/>
    <x v="16"/>
    <s v="13 - N/A - Empresas públicas no financieras"/>
    <s v="6116 - AUTORIDAD PORTUARIA DOMINICANA"/>
    <s v="0001 - AUTORIDAD PORTUARIA DOMINICANA"/>
    <s v="2 - SERVICIOS ECONÓMICOS"/>
    <s v="2.6 - Transporte"/>
    <s v="2.6.02 - Transporte por agua"/>
    <s v="2.3 - MATERIALES Y SUMINISTROS"/>
    <s v="2.3.5 - CUERO, CAUCHO Y PLÁSTICO"/>
    <s v="N"/>
    <s v="00 - N/A"/>
    <s v="30 - FONDOS PROPIOS"/>
    <s v="(blank)"/>
    <s v="99 - MULTIPROVINCIAL"/>
    <n v="418615"/>
    <n v="64284.17"/>
  </r>
  <r>
    <s v="2025"/>
    <x v="3"/>
    <x v="0"/>
    <x v="0"/>
    <x v="16"/>
    <s v="13 - N/A - Empresas públicas no financieras"/>
    <s v="6116 - AUTORIDAD PORTUARIA DOMINICANA"/>
    <s v="0001 - AUTORIDAD PORTUARIA DOMINICANA"/>
    <s v="2 - SERVICIOS ECONÓMICOS"/>
    <s v="2.6 - Transporte"/>
    <s v="2.6.02 - Transporte por agua"/>
    <s v="2.3 - MATERIALES Y SUMINISTROS"/>
    <s v="2.3.6 - PRODUCTOS DE MINERALES, METÁLICOS Y NO METÁLICOS"/>
    <s v="N"/>
    <s v="00 - N/A"/>
    <s v="30 - FONDOS PROPIOS"/>
    <s v="(blank)"/>
    <s v="99 - MULTIPROVINCIAL"/>
    <n v="2442037"/>
    <n v="671008.23999999987"/>
  </r>
  <r>
    <s v="2025"/>
    <x v="3"/>
    <x v="0"/>
    <x v="0"/>
    <x v="16"/>
    <s v="13 - N/A - Empresas públicas no financieras"/>
    <s v="6116 - AUTORIDAD PORTUARIA DOMINICANA"/>
    <s v="0001 - AUTORIDAD PORTUARIA DOMINICANA"/>
    <s v="2 - SERVICIOS ECONÓMICOS"/>
    <s v="2.6 - Transporte"/>
    <s v="2.6.02 - Transporte por agua"/>
    <s v="2.3 - MATERIALES Y SUMINISTROS"/>
    <s v="2.3.7 - COMBUSTIBLES, LUBRICANTES, PRODUCTOS QUÍMICOS Y CONEXOS"/>
    <s v="N"/>
    <s v="00 - N/A"/>
    <s v="30 - FONDOS PROPIOS"/>
    <s v="(blank)"/>
    <s v="99 - MULTIPROVINCIAL"/>
    <n v="17221978"/>
    <n v="3652672.0499999989"/>
  </r>
  <r>
    <s v="2025"/>
    <x v="3"/>
    <x v="0"/>
    <x v="0"/>
    <x v="16"/>
    <s v="13 - N/A - Empresas públicas no financieras"/>
    <s v="6116 - AUTORIDAD PORTUARIA DOMINICANA"/>
    <s v="0001 - AUTORIDAD PORTUARIA DOMINICANA"/>
    <s v="2 - SERVICIOS ECONÓMICOS"/>
    <s v="2.6 - Transporte"/>
    <s v="2.6.02 - Transporte por agua"/>
    <s v="2.3 - MATERIALES Y SUMINISTROS"/>
    <s v="2.3.9 - PRODUCTOS Y ÚTILES VARIOS"/>
    <s v="N"/>
    <s v="00 - N/A"/>
    <s v="30 - FONDOS PROPIOS"/>
    <s v="(blank)"/>
    <s v="99 - MULTIPROVINCIAL"/>
    <n v="17756892"/>
    <n v="1881235.74"/>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1 - REMUNERACIONES"/>
    <s v="N"/>
    <s v="00 - N/A"/>
    <s v="30 - FONDOS PROPIOS"/>
    <s v="(blank)"/>
    <s v="99 - MULTIPROVINCIAL"/>
    <n v="440155426"/>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2 - SOBRESUELDOS"/>
    <s v="N"/>
    <s v="00 - N/A"/>
    <s v="30 - FONDOS PROPIOS"/>
    <s v="(blank)"/>
    <s v="99 - MULTIPROVINCIAL"/>
    <n v="5693905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3 - DIETAS Y GASTOS DE REPRESENTACIÓN"/>
    <s v="N"/>
    <s v="00 - N/A"/>
    <s v="30 - FONDOS PROPIOS"/>
    <s v="(blank)"/>
    <s v="99 - MULTIPROVINCIAL"/>
    <n v="1430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4 - GRATIFICACIONES Y BONIFICACIONES"/>
    <s v="N"/>
    <s v="00 - N/A"/>
    <s v="30 - FONDOS PROPIOS"/>
    <s v="(blank)"/>
    <s v="99 - MULTIPROVINCIAL"/>
    <n v="114421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5 - CONTRIBUCIONES A LA SEGURIDAD SOCIAL"/>
    <s v="N"/>
    <s v="00 - N/A"/>
    <s v="30 - FONDOS PROPIOS"/>
    <s v="(blank)"/>
    <s v="99 - MULTIPROVINCIAL"/>
    <n v="30087648"/>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1 - SERVICIOS BÁSICOS"/>
    <s v="N"/>
    <s v="00 - N/A"/>
    <s v="30 - FONDOS PROPIOS"/>
    <s v="(blank)"/>
    <s v="99 - MULTIPROVINCIAL"/>
    <n v="72497732"/>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2 - PUBLICIDAD, IMPRESIÓN Y ENCUADERNACIÓN"/>
    <s v="N"/>
    <s v="00 - N/A"/>
    <s v="30 - FONDOS PROPIOS"/>
    <s v="(blank)"/>
    <s v="99 - MULTIPROVINCIAL"/>
    <n v="555746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3 - VIÁTICOS"/>
    <s v="N"/>
    <s v="00 - N/A"/>
    <s v="30 - FONDOS PROPIOS"/>
    <s v="(blank)"/>
    <s v="99 - MULTIPROVINCIAL"/>
    <n v="4631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4 - TRANSPORTE Y ALMACENAJE"/>
    <s v="N"/>
    <s v="00 - N/A"/>
    <s v="30 - FONDOS PROPIOS"/>
    <s v="(blank)"/>
    <s v="99 - MULTIPROVINCIAL"/>
    <n v="5423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5 - ALQUILERES Y RENTAS"/>
    <s v="N"/>
    <s v="00 - N/A"/>
    <s v="30 - FONDOS PROPIOS"/>
    <s v="(blank)"/>
    <s v="99 - MULTIPROVINCIAL"/>
    <n v="76637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6 - SEGUROS"/>
    <s v="N"/>
    <s v="00 - N/A"/>
    <s v="30 - FONDOS PROPIOS"/>
    <s v="(blank)"/>
    <s v="99 - MULTIPROVINCIAL"/>
    <n v="3245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30 - FONDOS PROPIOS"/>
    <s v="(blank)"/>
    <s v="99 - MULTIPROVINCIAL"/>
    <n v="99099242"/>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54500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8 - OTROS SERVICIOS NO INCLUIDOS EN CONCEPTOS ANTERIORES"/>
    <s v="N"/>
    <s v="00 - N/A"/>
    <s v="30 - FONDOS PROPIOS"/>
    <s v="(blank)"/>
    <s v="99 - MULTIPROVINCIAL"/>
    <n v="7211426"/>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1 - ALIMENTOS Y PRODUCTOS AGROFORESTALES"/>
    <s v="N"/>
    <s v="00 - N/A"/>
    <s v="30 - FONDOS PROPIOS"/>
    <s v="(blank)"/>
    <s v="99 - MULTIPROVINCIAL"/>
    <n v="19386046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2 - TEXTILES Y VESTUARIOS"/>
    <s v="N"/>
    <s v="00 - N/A"/>
    <s v="30 - FONDOS PROPIOS"/>
    <s v="(blank)"/>
    <s v="99 - MULTIPROVINCIAL"/>
    <n v="878131"/>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3 - PAPEL, CARTÓN E IMPRESOS"/>
    <s v="N"/>
    <s v="00 - N/A"/>
    <s v="30 - FONDOS PROPIOS"/>
    <s v="(blank)"/>
    <s v="99 - MULTIPROVINCIAL"/>
    <n v="55358"/>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4 - PRODUCTOS FARMACÉUTICOS"/>
    <s v="N"/>
    <s v="00 - N/A"/>
    <s v="30 - FONDOS PROPIOS"/>
    <s v="(blank)"/>
    <s v="99 - MULTIPROVINCIAL"/>
    <n v="788433"/>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5 - CUERO, CAUCHO Y PLÁSTICO"/>
    <s v="N"/>
    <s v="00 - N/A"/>
    <s v="30 - FONDOS PROPIOS"/>
    <s v="(blank)"/>
    <s v="99 - MULTIPROVINCIAL"/>
    <n v="3057908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6 - PRODUCTOS DE MINERALES, METÁLICOS Y NO METÁLICOS"/>
    <s v="N"/>
    <s v="00 - N/A"/>
    <s v="30 - FONDOS PROPIOS"/>
    <s v="(blank)"/>
    <s v="99 - MULTIPROVINCIAL"/>
    <n v="110055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7 - COMBUSTIBLES, LUBRICANTES, PRODUCTOS QUÍMICOS Y CONEXOS"/>
    <s v="N"/>
    <s v="00 - N/A"/>
    <s v="30 - FONDOS PROPIOS"/>
    <s v="(blank)"/>
    <s v="99 - MULTIPROVINCIAL"/>
    <n v="188332401"/>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9 - PRODUCTOS Y ÚTILES VARIOS"/>
    <s v="N"/>
    <s v="00 - N/A"/>
    <s v="30 - FONDOS PROPIOS"/>
    <s v="(blank)"/>
    <s v="99 - MULTIPROVINCIAL"/>
    <n v="49918979"/>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1 - REMUNERACIONES"/>
    <s v="N"/>
    <s v="00 - N/A"/>
    <s v="30 - FONDOS PROPIOS"/>
    <s v="(blank)"/>
    <s v="99 - MULTIPROVINCIAL"/>
    <n v="1265726672"/>
    <n v="343851179.56"/>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2 - SOBRESUELDOS"/>
    <s v="N"/>
    <s v="00 - N/A"/>
    <s v="30 - FONDOS PROPIOS"/>
    <s v="(blank)"/>
    <s v="99 - MULTIPROVINCIAL"/>
    <n v="217742076"/>
    <n v="93012759.969999999"/>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4 - GRATIFICACIONES Y BONIFICACIONES"/>
    <s v="N"/>
    <s v="00 - N/A"/>
    <s v="30 - FONDOS PROPIOS"/>
    <s v="(blank)"/>
    <s v="99 - MULTIPROVINCIAL"/>
    <n v="339583369"/>
    <n v="20163217.920000002"/>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5 - CONTRIBUCIONES A LA SEGURIDAD SOCIAL"/>
    <s v="N"/>
    <s v="00 - N/A"/>
    <s v="30 - FONDOS PROPIOS"/>
    <s v="(blank)"/>
    <s v="99 - MULTIPROVINCIAL"/>
    <n v="165444874"/>
    <n v="90583815.099999994"/>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1 - SERVICIOS BÁSICOS"/>
    <s v="N"/>
    <s v="00 - N/A"/>
    <s v="30 - FONDOS PROPIOS"/>
    <s v="(blank)"/>
    <s v="99 - MULTIPROVINCIAL"/>
    <n v="103827095"/>
    <n v="37106105.899999999"/>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2 - PUBLICIDAD, IMPRESIÓN Y ENCUADERNACIÓN"/>
    <s v="N"/>
    <s v="00 - N/A"/>
    <s v="30 - FONDOS PROPIOS"/>
    <s v="(blank)"/>
    <s v="99 - MULTIPROVINCIAL"/>
    <n v="61471984"/>
    <n v="18856409.07"/>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3 - VIÁTICOS"/>
    <s v="N"/>
    <s v="00 - N/A"/>
    <s v="30 - FONDOS PROPIOS"/>
    <s v="(blank)"/>
    <s v="99 - MULTIPROVINCIAL"/>
    <n v="46737983"/>
    <n v="15889441.119999999"/>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4 - TRANSPORTE Y ALMACENAJE"/>
    <s v="N"/>
    <s v="00 - N/A"/>
    <s v="30 - FONDOS PROPIOS"/>
    <s v="(blank)"/>
    <s v="99 - MULTIPROVINCIAL"/>
    <n v="11427285"/>
    <n v="4441310.47"/>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5 - ALQUILERES Y RENTAS"/>
    <s v="N"/>
    <s v="00 - N/A"/>
    <s v="30 - FONDOS PROPIOS"/>
    <s v="(blank)"/>
    <s v="99 - MULTIPROVINCIAL"/>
    <n v="132628699"/>
    <n v="16330736.98"/>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6 - SEGUROS"/>
    <s v="N"/>
    <s v="00 - N/A"/>
    <s v="30 - FONDOS PROPIOS"/>
    <s v="(blank)"/>
    <s v="99 - MULTIPROVINCIAL"/>
    <n v="152321345"/>
    <n v="44714118.870000005"/>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118873015"/>
    <n v="30629393.32"/>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1488451390"/>
    <n v="198735079.13000003"/>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1 - ALIMENTOS Y PRODUCTOS AGROFORESTALES"/>
    <s v="N"/>
    <s v="00 - N/A"/>
    <s v="30 - FONDOS PROPIOS"/>
    <s v="(blank)"/>
    <s v="99 - MULTIPROVINCIAL"/>
    <n v="159841634"/>
    <n v="5322142.9799999995"/>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2 - TEXTILES Y VESTUARIOS"/>
    <s v="N"/>
    <s v="00 - N/A"/>
    <s v="30 - FONDOS PROPIOS"/>
    <s v="(blank)"/>
    <s v="99 - MULTIPROVINCIAL"/>
    <n v="30499503"/>
    <n v="12656287.5"/>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3 - PAPEL, CARTÓN E IMPRESOS"/>
    <s v="N"/>
    <s v="00 - N/A"/>
    <s v="30 - FONDOS PROPIOS"/>
    <s v="(blank)"/>
    <s v="99 - MULTIPROVINCIAL"/>
    <n v="58743"/>
    <n v="37715"/>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4 - PRODUCTOS FARMACÉUTICOS"/>
    <s v="N"/>
    <s v="00 - N/A"/>
    <s v="30 - FONDOS PROPIOS"/>
    <s v="(blank)"/>
    <s v="99 - MULTIPROVINCIAL"/>
    <n v="580423"/>
    <n v="479.44"/>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5 - CUERO, CAUCHO Y PLÁSTICO"/>
    <s v="N"/>
    <s v="00 - N/A"/>
    <s v="30 - FONDOS PROPIOS"/>
    <s v="(blank)"/>
    <s v="99 - MULTIPROVINCIAL"/>
    <n v="33293555"/>
    <n v="4924148.6500000004"/>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6 - PRODUCTOS DE MINERALES, METÁLICOS Y NO METÁLICOS"/>
    <s v="N"/>
    <s v="00 - N/A"/>
    <s v="30 - FONDOS PROPIOS"/>
    <s v="(blank)"/>
    <s v="99 - MULTIPROVINCIAL"/>
    <n v="249426852"/>
    <n v="14224748.409999998"/>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110367792"/>
    <n v="39383042.880000003"/>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9 - PRODUCTOS Y ÚTILES VARIOS"/>
    <s v="N"/>
    <s v="00 - N/A"/>
    <s v="30 - FONDOS PROPIOS"/>
    <s v="(blank)"/>
    <s v="99 - MULTIPROVINCIAL"/>
    <n v="687150610"/>
    <n v="75023301.450000018"/>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1 - REMUNERACIONES"/>
    <s v="N"/>
    <s v="00 - N/A"/>
    <s v="10 - FONDO GENERAL"/>
    <s v="(blank)"/>
    <s v="15 - MONTE CRISTI"/>
    <n v="55371724"/>
    <n v="19697931.689999998"/>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1 - REMUNERACIONES"/>
    <s v="N"/>
    <s v="00 - N/A"/>
    <s v="30 - FONDOS PROPIOS"/>
    <s v="(blank)"/>
    <s v="15 - MONTE CRISTI"/>
    <n v="12633763"/>
    <n v="175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2 - SOBRESUELDOS"/>
    <s v="N"/>
    <s v="00 - N/A"/>
    <s v="10 - FONDO GENERAL"/>
    <s v="(blank)"/>
    <s v="15 - MONTE CRISTI"/>
    <n v="2712000"/>
    <n v="1030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2 - SOBRESUELDOS"/>
    <s v="N"/>
    <s v="00 - N/A"/>
    <s v="30 - FONDOS PROPIOS"/>
    <s v="(blank)"/>
    <s v="15 - MONTE CRISTI"/>
    <n v="5400000"/>
    <n v="70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5 - CONTRIBUCIONES A LA SEGURIDAD SOCIAL"/>
    <s v="N"/>
    <s v="00 - N/A"/>
    <s v="10 - FONDO GENERAL"/>
    <s v="(blank)"/>
    <s v="15 - MONTE CRISTI"/>
    <n v="8175564"/>
    <n v="2861468.14"/>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5 - CONTRIBUCIONES A LA SEGURIDAD SOCIAL"/>
    <s v="N"/>
    <s v="00 - N/A"/>
    <s v="30 - FONDOS PROPIOS"/>
    <s v="(blank)"/>
    <s v="15 - MONTE CRISTI"/>
    <n v="1742625"/>
    <n v="30616.99"/>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1 - SERVICIOS BÁSICOS"/>
    <s v="N"/>
    <s v="00 - N/A"/>
    <s v="10 - FONDO GENERAL"/>
    <s v="(blank)"/>
    <s v="15 - MONTE CRISTI"/>
    <n v="2391000"/>
    <n v="577465.03999999992"/>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1 - SERVICIOS BÁSICOS"/>
    <s v="N"/>
    <s v="00 - N/A"/>
    <s v="30 - FONDOS PROPIOS"/>
    <s v="(blank)"/>
    <s v="15 - MONTE CRISTI"/>
    <n v="450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3 - VIÁTICOS"/>
    <s v="N"/>
    <s v="00 - N/A"/>
    <s v="10 - FONDO GENERAL"/>
    <s v="(blank)"/>
    <s v="15 - MONTE CRISTI"/>
    <n v="748800"/>
    <n v="42987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3 - VIÁTICOS"/>
    <s v="N"/>
    <s v="00 - N/A"/>
    <s v="30 - FONDOS PROPIOS"/>
    <s v="(blank)"/>
    <s v="15 - MONTE CRISTI"/>
    <n v="1002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6 - SEGUROS"/>
    <s v="N"/>
    <s v="00 - N/A"/>
    <s v="10 - FONDO GENERAL"/>
    <s v="(blank)"/>
    <s v="15 - MONTE CRISTI"/>
    <n v="200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7 - SERVICIOS DE CONSERVACIÓN, REPARACIONES MENORES E INSTALACIONES TEMPORALES"/>
    <s v="N"/>
    <s v="00 - N/A"/>
    <s v="10 - FONDO GENERAL"/>
    <s v="(blank)"/>
    <s v="15 - MONTE CRISTI"/>
    <n v="1724965"/>
    <n v="97900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7 - SERVICIOS DE CONSERVACIÓN, REPARACIONES MENORES E INSTALACIONES TEMPORALES"/>
    <s v="N"/>
    <s v="00 - N/A"/>
    <s v="30 - FONDOS PROPIOS"/>
    <s v="(blank)"/>
    <s v="15 - MONTE CRISTI"/>
    <n v="7283640"/>
    <n v="544365"/>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8 - OTROS SERVICIOS NO INCLUIDOS EN CONCEPTOS ANTERIORES"/>
    <s v="N"/>
    <s v="00 - N/A"/>
    <s v="10 - FONDO GENERAL"/>
    <s v="(blank)"/>
    <s v="15 - MONTE CRISTI"/>
    <n v="900484"/>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8 - OTROS SERVICIOS NO INCLUIDOS EN CONCEPTOS ANTERIORES"/>
    <s v="N"/>
    <s v="00 - N/A"/>
    <s v="30 - FONDOS PROPIOS"/>
    <s v="(blank)"/>
    <s v="15 - MONTE CRISTI"/>
    <n v="891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9 - OTRAS CONTRATACIONES DE SERVICIOS"/>
    <s v="N"/>
    <s v="00 - N/A"/>
    <s v="10 - FONDO GENERAL"/>
    <s v="(blank)"/>
    <s v="15 - MONTE CRISTI"/>
    <n v="1027000"/>
    <n v="940041.8"/>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9 - OTRAS CONTRATACIONES DE SERVICIOS"/>
    <s v="N"/>
    <s v="00 - N/A"/>
    <s v="30 - FONDOS PROPIOS"/>
    <s v="(blank)"/>
    <s v="15 - MONTE CRISTI"/>
    <n v="100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1 - ALIMENTOS Y PRODUCTOS AGROFORESTALES"/>
    <s v="N"/>
    <s v="00 - N/A"/>
    <s v="10 - FONDO GENERAL"/>
    <s v="(blank)"/>
    <s v="15 - MONTE CRISTI"/>
    <n v="408163"/>
    <n v="126448.35"/>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3 - PAPEL, CARTÓN E IMPRESOS"/>
    <s v="N"/>
    <s v="00 - N/A"/>
    <s v="10 - FONDO GENERAL"/>
    <s v="(blank)"/>
    <s v="15 - MONTE CRISTI"/>
    <n v="72688"/>
    <n v="2242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5 - CUERO, CAUCHO Y PLÁSTICO"/>
    <s v="N"/>
    <s v="00 - N/A"/>
    <s v="10 - FONDO GENERAL"/>
    <s v="(blank)"/>
    <s v="15 - MONTE CRISTI"/>
    <n v="24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5 - CUERO, CAUCHO Y PLÁSTICO"/>
    <s v="N"/>
    <s v="00 - N/A"/>
    <s v="30 - FONDOS PROPIOS"/>
    <s v="(blank)"/>
    <s v="15 - MONTE CRISTI"/>
    <n v="54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6 - PRODUCTOS DE MINERALES, METÁLICOS Y NO METÁLICOS"/>
    <s v="N"/>
    <s v="00 - N/A"/>
    <s v="10 - FONDO GENERAL"/>
    <s v="(blank)"/>
    <s v="15 - MONTE CRISTI"/>
    <n v="61092"/>
    <n v="57492.34"/>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6 - PRODUCTOS DE MINERALES, METÁLICOS Y NO METÁLICOS"/>
    <s v="N"/>
    <s v="00 - N/A"/>
    <s v="30 - FONDOS PROPIOS"/>
    <s v="(blank)"/>
    <s v="15 - MONTE CRISTI"/>
    <n v="57362"/>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7 - COMBUSTIBLES, LUBRICANTES, PRODUCTOS QUÍMICOS Y CONEXOS"/>
    <s v="N"/>
    <s v="00 - N/A"/>
    <s v="10 - FONDO GENERAL"/>
    <s v="(blank)"/>
    <s v="15 - MONTE CRISTI"/>
    <n v="3290204"/>
    <n v="2033776.1"/>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7 - COMBUSTIBLES, LUBRICANTES, PRODUCTOS QUÍMICOS Y CONEXOS"/>
    <s v="N"/>
    <s v="00 - N/A"/>
    <s v="30 - FONDOS PROPIOS"/>
    <s v="(blank)"/>
    <s v="15 - MONTE CRISTI"/>
    <n v="8973171"/>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9 - PRODUCTOS Y ÚTILES VARIOS"/>
    <s v="N"/>
    <s v="00 - N/A"/>
    <s v="10 - FONDO GENERAL"/>
    <s v="(blank)"/>
    <s v="15 - MONTE CRISTI"/>
    <n v="948986"/>
    <n v="455304.22000000003"/>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9 - PRODUCTOS Y ÚTILES VARIOS"/>
    <s v="N"/>
    <s v="00 - N/A"/>
    <s v="30 - FONDOS PROPIOS"/>
    <s v="(blank)"/>
    <s v="15 - MONTE CRISTI"/>
    <n v="1569822"/>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1 - REMUNERACIONES"/>
    <s v="N"/>
    <s v="00 - N/A"/>
    <s v="30 - FONDOS PROPIOS"/>
    <s v="(blank)"/>
    <s v="99 - MULTIPROVINCIAL"/>
    <n v="3493620686"/>
    <n v="934536853.30999994"/>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2 - SOBRESUELDOS"/>
    <s v="N"/>
    <s v="00 - N/A"/>
    <s v="30 - FONDOS PROPIOS"/>
    <s v="(blank)"/>
    <s v="99 - MULTIPROVINCIAL"/>
    <n v="0"/>
    <n v="73085484.429999992"/>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3 - DIETAS Y GASTOS DE REPRESENTACIÓN"/>
    <s v="N"/>
    <s v="00 - N/A"/>
    <s v="30 - FONDOS PROPIOS"/>
    <s v="(blank)"/>
    <s v="99 - MULTIPROVINCIAL"/>
    <n v="0"/>
    <n v="3768316.7199999997"/>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5 - CONTRIBUCIONES A LA SEGURIDAD SOCIAL"/>
    <s v="N"/>
    <s v="00 - N/A"/>
    <s v="30 - FONDOS PROPIOS"/>
    <s v="(blank)"/>
    <s v="99 - MULTIPROVINCIAL"/>
    <n v="0"/>
    <n v="116049745.29000001"/>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10 - FONDO GENERAL"/>
    <s v="(blank)"/>
    <s v="99 - MULTIPROVINCIAL"/>
    <n v="20691335563"/>
    <n v="7365407964.9400005"/>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30 - FONDOS PROPIOS"/>
    <s v="(blank)"/>
    <s v="99 - MULTIPROVINCIAL"/>
    <n v="38396303861"/>
    <n v="7555768656.0499992"/>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60 - CREDITO EXTERNO"/>
    <s v="(blank)"/>
    <s v="99 - MULTIPROVINCIAL"/>
    <n v="6794498076"/>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2 - PUBLICIDAD, IMPRESIÓN Y ENCUADERNACIÓN"/>
    <s v="N"/>
    <s v="00 - N/A"/>
    <s v="30 - FONDOS PROPIOS"/>
    <s v="(blank)"/>
    <s v="99 - MULTIPROVINCIAL"/>
    <n v="0"/>
    <n v="4651775.3499999996"/>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4 - TRANSPORTE Y ALMACENAJE"/>
    <s v="N"/>
    <s v="00 - N/A"/>
    <s v="30 - FONDOS PROPIOS"/>
    <s v="(blank)"/>
    <s v="99 - MULTIPROVINCIAL"/>
    <n v="0"/>
    <n v="909086.04999999993"/>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5 - ALQUILERES Y RENTAS"/>
    <s v="N"/>
    <s v="00 - N/A"/>
    <s v="30 - FONDOS PROPIOS"/>
    <s v="(blank)"/>
    <s v="99 - MULTIPROVINCIAL"/>
    <n v="0"/>
    <n v="222096142.16999999"/>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6819305858"/>
    <n v="446948506.20000005"/>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0"/>
    <n v="569713448.4000001"/>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0"/>
    <n v="16942929.789999999"/>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3 - MATERIALES Y SUMINISTROS"/>
    <s v="2.3.9 - PRODUCTOS Y ÚTILES VARIOS"/>
    <s v="N"/>
    <s v="00 - N/A"/>
    <s v="30 - FONDOS PROPIOS"/>
    <s v="(blank)"/>
    <s v="99 - MULTIPROVINCIAL"/>
    <n v="191551325"/>
    <n v="5947277.7000000002"/>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9 - GASTOS FINANCIEROS"/>
    <s v="2.9.5 - GASTOS DE INTERESES, RECARGOS MULTAS Y SANCIONES DE IMPUESTOS Y CONTRIBUCIONES SOCIALES"/>
    <s v="N"/>
    <s v="00 - N/A"/>
    <s v="30 - FONDOS PROPIOS"/>
    <s v="(blank)"/>
    <s v="99 - MULTIPROVINCIAL"/>
    <n v="920160548"/>
    <n v="0"/>
  </r>
  <r>
    <s v="2025"/>
    <x v="3"/>
    <x v="0"/>
    <x v="1"/>
    <x v="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7 - OBRAS"/>
    <s v="2.7.2 - INFRAESTRUCTURA"/>
    <s v="N"/>
    <s v="00 - N/A"/>
    <s v="60 - CREDITO EXTERNO"/>
    <s v="(blank)"/>
    <s v="25 - SANTIAGO"/>
    <n v="50207900"/>
    <n v="0"/>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N"/>
    <s v="00 - N/A"/>
    <s v="30 - FONDOS PROPIOS"/>
    <s v="(blank)"/>
    <s v="25 - SANTIAGO"/>
    <n v="0"/>
    <n v="981529.71"/>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1 - AMPLIACIÓN SISTEMA DE TRATAMIENTO DE AGUAS RESIDUALES SANTIAGO OESTE, MUNICIPIO SANTIAGO DE LOS CABALLEROS, PROVINCIA SANTIAGO"/>
    <s v="10 - FONDO GENERAL"/>
    <n v="14929"/>
    <s v="25 - SANTIAGO"/>
    <n v="63126392"/>
    <n v="79556442"/>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2 - AMPLIACIÓN ALCANTARILLADO SANITARIO MUNICIPIO SANTIAGO DE LOS CABALLEROS, PROVINCIA SANTIAGO"/>
    <s v="10 - FONDO GENERAL"/>
    <n v="14928"/>
    <s v="25 - SANTIAGO"/>
    <n v="126577533"/>
    <n v="40793199.640000001"/>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1 - AMPLIACIÓN SISTEMAS DE RECOLECCION  DE AGUAS RESIDUALES SANTIAGO DE LOS CABALLEROS"/>
    <s v="10 - FONDO GENERAL"/>
    <n v="14664"/>
    <s v="25 - SANTIAGO"/>
    <n v="0"/>
    <n v="66579688.82"/>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30 - FONDOS PROPIOS"/>
    <s v="(blank)"/>
    <s v="25 - SANTIAGO"/>
    <n v="0"/>
    <n v="3781549.26"/>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60 - CREDITO EXTERNO"/>
    <s v="(blank)"/>
    <s v="25 - SANTIAGO"/>
    <n v="10400000"/>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70 - DONACION EXTERNA"/>
    <s v="(blank)"/>
    <s v="25 - SANTIAGO"/>
    <n v="7424044"/>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4 - EQUIPAMIENTO ACUEDUCTOS MUNICIPIO SANTIAGO DE LOS CABALLEROS"/>
    <s v="10 - FONDO GENERAL"/>
    <n v="15121"/>
    <s v="25 - SANTIAGO"/>
    <n v="157707394"/>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7 - MEJORAMIENTO PLANTA DE TRATAMIENTO AGUA POTABLE NORIEGA I, PROVINCIA SANTIAGO"/>
    <s v="10 - FONDO GENERAL"/>
    <n v="16331"/>
    <s v="25 - SANTIAGO"/>
    <n v="111945907"/>
    <n v="56924327.230000004"/>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2 - MEJORAMIENTO SISTEMA DE ABASTECIMIENTO DE AGUA POTABLE EN EL MUNICIPIO VILLA GONZALEZ, PROVINCIA SANTIAGO"/>
    <s v="10 - FONDO GENERAL"/>
    <n v="14932"/>
    <s v="25 - SANTIAGO"/>
    <n v="5000000"/>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3 - MEJORAMIENTO SISTEMA  ABASTECIMIENTO AGUA POTABLE, MUNICIPIO SANTIAGO DE LOS CABALLEROS, PROVINCIA SANTIAGO"/>
    <s v="10 - FONDO GENERAL"/>
    <n v="14952"/>
    <s v="25 - SANTIAGO"/>
    <n v="323777784"/>
    <n v="106565517.58"/>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1 - AMPLIACIÓN DE LAS REDES DE DISTRIBUCION DE AGUA POTABLE EN SANTIAGO DE LOS CABALLEROS, PROVINCIA SANTIAGO"/>
    <s v="10 - FONDO GENERAL"/>
    <n v="14665"/>
    <s v="25 - SANTIAGO"/>
    <n v="41209990"/>
    <n v="85449057.409999996"/>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10 - FONDO GENERAL"/>
    <s v="(blank)"/>
    <s v="01 - DISTRITO NACIONAL"/>
    <n v="1679437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30 - FONDOS PROPIOS"/>
    <s v="(blank)"/>
    <s v="01 - DISTRITO NACIONAL"/>
    <n v="52760073"/>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50 - CRÉDITO INTERNO"/>
    <s v="(blank)"/>
    <s v="01 - DISTRITO NACIONAL"/>
    <n v="134919726"/>
    <n v="35817032.07"/>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S"/>
    <s v="01 - MEJORAMIENTO DE LOS ESPACIOS FISICOS DEL EDIFICIO NO.2 DE LA SEDE CENTRAL CAASD, DISTRITO NACIONAL."/>
    <s v="50 - CRÉDITO INTERNO"/>
    <n v="14915"/>
    <s v="01 - DISTRITO NACIONAL"/>
    <n v="40052779"/>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S"/>
    <s v="02 - CONSTRUCCIÓN TALLER DE SERVICIOS MECÁNICOS EN LA CAASD, MUNICIPIO SANTO DOMINGO NORTE, PROVINCIA SANTO DOMINGO."/>
    <s v="50 - CRÉDITO INTERNO"/>
    <n v="16698"/>
    <s v="32 - SANTO DOMINGO"/>
    <n v="7968712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3 - CONSTRUCCIÓN SOLUCION PLUVIAL Y SANITARIA MARAÑON FASE II, MUNICIPIO SANTO DOMINGO NORTE"/>
    <s v="10 - FONDO GENERAL"/>
    <n v="16670"/>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3 - CONSTRUCCIÓN SOLUCION PLUVIAL Y SANITARIA MARAÑON FASE II, MUNICIPIO SANTO DOMINGO NORTE"/>
    <s v="50 - CRÉDITO INTERNO"/>
    <n v="16670"/>
    <s v="32 - SANTO DOMINGO"/>
    <n v="36807584"/>
    <n v="11969300.050000001"/>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2 - FORTALECIMIENTO REDES DEL ALCANTARILLADO SANITARIO EN 5 SECTORES DEL DISTRITO NACIONAL Y LA PROVINCIA SANTO DOMINGO"/>
    <s v="10 - FONDO GENERAL"/>
    <n v="16648"/>
    <s v="01 - DISTRITO NACIONAL"/>
    <n v="38022809"/>
    <n v="26566244.25"/>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4 - REHABILITACIÓN PLANTAS DE TRATAMIENTO DE AGUAS RESIDUALES VISTA BELLA, HAINAMOSA Y PRADOS DE SAN LUIS, PROVINCIA DE SANTO DOMINGO"/>
    <s v="10 - FONDO GENERAL"/>
    <n v="14783"/>
    <s v="32 - SANTO DOMINGO"/>
    <n v="43592991"/>
    <n v="3991220.62"/>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4 - REHABILITACIÓN PLANTA DE TRATAMIENTO DE AGUAS RESIDUALES VILLA LIBERACION, PROVINCIA SANTO DOMINGO"/>
    <s v="10 - FONDO GENERAL"/>
    <n v="14075"/>
    <s v="32 - SANTO DOMINGO"/>
    <n v="6860087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4 - REHABILITACIÓN PLANTA DE TRATAMIENTO DE AGUAS RESIDUALES VILLA LIBERACION, PROVINCIA SANTO DOMINGO"/>
    <s v="50 - CRÉDITO INTERNO"/>
    <n v="14075"/>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7 - CONSTRUCCIÓN SISTEMA DE SANEAMIENTO CAÑADAS LOS PERALEJOS Y JICACO Y  RELOCALIZACION DE VIVIENDAS, DIST. NACIONAL Y  LOS ALCARRIZOS"/>
    <s v="10 - FONDO GENERAL"/>
    <n v="14801"/>
    <s v="32 - SANTO DOMINGO"/>
    <n v="50653937"/>
    <n v="31760478.5"/>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5 - REHABILITACIÓN PLANTA DE TRATAMIENTO DE AGUAS RESIDUALES INVI-LA VIRGEN, MUNICIPIO SANTO DOMINGO NORTE. PROV. SANTO DOMINGO"/>
    <s v="10 - FONDO GENERAL"/>
    <n v="16647"/>
    <s v="32 - SANTO DOMINGO"/>
    <n v="1516178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9 - CONSTRUCCIÓN SISTEMA DE SANEAMIENTO CAÑADAS ARROYO MANZANO Y ARROYO SECO, DISTRITO NACIONAL"/>
    <s v="10 - FONDO GENERAL"/>
    <n v="15126"/>
    <s v="01 - DISTRITO NACIONAL"/>
    <n v="869255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9 - CONSTRUCCIÓN SISTEMA DE SANEAMIENTO CAÑADAS ARROYO MANZANO Y ARROYO SECO, DISTRITO NACIONAL"/>
    <s v="50 - CRÉDITO INTERNO"/>
    <n v="15126"/>
    <s v="01 - DISTRITO NACIONAL"/>
    <n v="0"/>
    <n v="18750166.859999999"/>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0 - FORTALECIMIENTO DE LAS REDES DEL ALCANTARILLADO SANITARIO EN 10 SECTORES DEL DISTRITO NACIONAL"/>
    <s v="50 - CRÉDITO INTERNO"/>
    <n v="16315"/>
    <s v="01 - DISTRITO NACIONAL"/>
    <n v="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1 - CONSTRUCCIÓN SISTEMA DE SANEAMIENTO CAÑADA GIRASOLES, DISTRITO NACIONAL"/>
    <s v="10 - FONDO GENERAL"/>
    <n v="14799"/>
    <s v="01 - DISTRITO NACIONAL"/>
    <n v="73842660"/>
    <n v="36403991.409999996"/>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8 - AMPLIACIÓN DE LA COBERTURA DEL ALCANTARILLADO SANITARIO EN 5 SECTORES DEL DISTRITO NACIONAL"/>
    <s v="10 - FONDO GENERAL"/>
    <n v="14408"/>
    <s v="01 - DISTRITO NACIONAL"/>
    <n v="8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CONSTRUCCIÓN SISTEMA SANEAMIENTO SANITARIO Y PLUVIAL DE LA CAÑADA DE GUAJIMÍA EN SANTO DOMINGO OESTE (FASE II)"/>
    <s v="10 - FONDO GENERAL"/>
    <n v="14151"/>
    <s v="32 - SANTO DOMINGO"/>
    <n v="166296442"/>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CONSTRUCCIÓN SISTEMA SANEAMIENTO SANITARIO Y PLUVIAL DE LA CAÑADA DE GUAJIMÍA EN SANTO DOMINGO OESTE (FASE II)"/>
    <s v="50 - CRÉDITO INTERNO"/>
    <n v="14151"/>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3 - CONSTRUCCIÓN SISTEMA DE SANEAMIENTO CAÑADA MARAÑON, MUNICIPIO SANTO DOMINGO NORTE"/>
    <s v="50 - CRÉDITO INTERNO"/>
    <n v="14780"/>
    <s v="32 - SANTO DOMINGO"/>
    <n v="114942128"/>
    <n v="39653349.219999999"/>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1 - CONSTRUCCIÓN SISTEMA SANEAMIENTO CAÑADAS VILLA EMILIA Y ALTOS DE SABANA PERDIDA, STO. DGO. NORTE, PROV. SANTO DOMINGO"/>
    <s v="10 - FONDO GENERAL"/>
    <n v="14757"/>
    <s v="32 - SANTO DOMINGO"/>
    <n v="10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AMPLIACIÓN DE LA COBERTURA DEL ALCANTARILLADO SANITARIO EN 5 SECTORES DE LOS MUNICIPIOS STO. DGO ESTE Y NORTE, PROV. SANTO DOMINGO"/>
    <s v="10 - FONDO GENERAL"/>
    <n v="14409"/>
    <s v="32 - SANTO DOMINGO"/>
    <n v="6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2 - CONSTRUCCIÓN SISTEMA DE SANEAMIENTO  PLUVIAL Y SANITARIO CAÑADA BAJO MUNDO, PROVINCIA SANTO DOMINGO"/>
    <s v="10 - FONDO GENERAL"/>
    <n v="16336"/>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2 - CONSTRUCCIÓN SISTEMA DE SANEAMIENTO  PLUVIAL Y SANITARIO CAÑADA BAJO MUNDO, PROVINCIA SANTO DOMINGO"/>
    <s v="50 - CRÉDITO INTERNO"/>
    <n v="16336"/>
    <s v="32 - SANTO DOMINGO"/>
    <n v="0"/>
    <n v="20449195.050000001"/>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7 - REHABILITACIÓN 17 CAÑADAS, DISTRITO NACIONAL Y LA PROVINCIA SANTO DOMINGO, REGIÓN OZAMA"/>
    <s v="50 - CRÉDITO INTERNO"/>
    <n v="14183"/>
    <s v="32 - SANTO DOMINGO"/>
    <n v="0"/>
    <n v="20361782.34"/>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3 - CONSTRUCCIÓN SISTEMA DE SANEAMIENTO  PLUVIAL Y SANITARIO CAÑADA PONCE, PROVINCIA SANTO  DOMINGO"/>
    <s v="50 - CRÉDITO INTERNO"/>
    <n v="16339"/>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1 - AMPLIACIÓN SISTEMA DE SANEAMIENTO CAÑADA  VILLA LINDA  MUNICIPIO LOS ALCARRIZOS, PROVINCIA  SANTO DOMINGO"/>
    <s v="10 - FONDO GENERAL"/>
    <n v="16334"/>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1 - AMPLIACIÓN SISTEMA DE SANEAMIENTO CAÑADA  VILLA LINDA  MUNICIPIO LOS ALCARRIZOS, PROVINCIA  SANTO DOMINGO"/>
    <s v="50 - CRÉDITO INTERNO"/>
    <n v="16334"/>
    <s v="32 - SANTO DOMINGO"/>
    <n v="0"/>
    <n v="24386131.18"/>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0 - CONSTRUCCIÓN SISTEMA DE SANEAMIENTO PLUVIAL Y SANITARIO CAÑADA ZOOLOGICO NACIONAL, DISTRITO NACIONAL"/>
    <s v="10 - FONDO GENERAL"/>
    <n v="16167"/>
    <s v="01 - DISTRITO NACIONAL"/>
    <n v="0"/>
    <n v="14145915.890000001"/>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0 - CONSTRUCCIÓN SISTEMA DE SANEAMIENTO PLUVIAL Y SANITARIO CAÑADA ZOOLOGICO NACIONAL, DISTRITO NACIONAL"/>
    <s v="50 - CRÉDITO INTERNO"/>
    <n v="16167"/>
    <s v="01 - DISTRITO NACIONAL"/>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1 - CONSTRUCCIÓN SISTEMA DE SANEAMIENTO PLUVIAL Y SANITARIO CAÑADA  ARROYO HONDO, DISTRITO NACIONAL"/>
    <s v="10 - FONDO GENERAL"/>
    <n v="16646"/>
    <s v="01 - DISTRITO NACIONAL"/>
    <n v="0"/>
    <n v="30048633.5"/>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1 - CONSTRUCCIÓN SISTEMA DE SANEAMIENTO PLUVIAL Y SANITARIO CAÑADA  ARROYO HONDO, DISTRITO NACIONAL"/>
    <s v="50 - CRÉDITO INTERNO"/>
    <n v="16646"/>
    <s v="01 - DISTRITO NACIONAL"/>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8 - CONSTRUCCIÓN SISTEMA DE SANEAMIENTO CAÑADA VILLA LINDA, MUNICIPIO LOS ALCARRIZOS, PROVINCIA SANTO DOMINGO"/>
    <s v="50 - CRÉDITO INTERNO"/>
    <n v="14971"/>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2 - SOBRESUELDOS"/>
    <s v="S"/>
    <s v="16 - AMPLIACIÓN ACUEDUCTO ORIENTAL BARRERA DE SALINIDAD Y TRASVASE A SANTO DOMINGO NORTE, FASE II"/>
    <s v="50 - CRÉDITO INTERNO"/>
    <n v="14534"/>
    <s v="32 - SANTO DOMINGO"/>
    <n v="0"/>
    <n v="5429420.1500000004"/>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N"/>
    <s v="00 - N/A"/>
    <s v="50 - CRÉDITO INTERNO"/>
    <s v="(blank)"/>
    <s v="99 - MULTIPROVINCIAL"/>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9 - AMPLIACIÓN DE LA MICRORED DE ABASTECIMIENTO DE AGUA POTABLE PARA EL BARRIO LA UREÑA, SANTO DOMINGO ESTE, PROVINCIA SANTO DOMINGO"/>
    <s v="10 - FONDO GENERAL"/>
    <n v="14448"/>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5 - MEJORAMIENTO DE LA RED DE DISTRIBUCION DE AGUA POTABLE PARA BRISAS DEL ESTE, V. ELOISA, LOTIFICACION, LAS FLORES  PROV.SANTO DOM."/>
    <s v="10 - FONDO GENERAL"/>
    <n v="14452"/>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5 - MEJORAMIENTO DE LA RED DE DISTRIBUCION DE AGUA POTABLE PARA BRISAS DEL ESTE, V. ELOISA, LOTIFICACION, LAS FLORES  PROV.SANTO DOM."/>
    <s v="50 - CRÉDITO INTERNO"/>
    <n v="14452"/>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6 - MEJORAMIENTO DEL SERVICIO DE DISTRIBUCION DE AGUA  POTABLE A TRAVES DE CAMIONES CISTERNA EN EL GRAN SANTO DOMINGO"/>
    <s v="10 - FONDO GENERAL"/>
    <n v="15023"/>
    <s v="32 - SANTO DOMINGO"/>
    <n v="2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6 - AMPLIACIÓN ACUEDUCTO ORIENTAL, BARRERA DE SALINIDAD Y TRASVASE AL MUNICIPIO SANTO DOMINGO NORTE, PROVINCIA SANTO DOMINGO"/>
    <s v="10 - FONDO GENERAL"/>
    <n v="6810"/>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6 - AMPLIACIÓN ACUEDUCTO ORIENTAL, BARRERA DE SALINIDAD Y TRASVASE AL MUNICIPIO SANTO DOMINGO NORTE, PROVINCIA SANTO DOMINGO"/>
    <s v="50 - CRÉDITO INTERNO"/>
    <n v="6810"/>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5 - FORTALECIMIENTO DE LA RED DE ABASTECIMIENTO DE AGUA PARA 6 SECTORES DE SANTO DOMINGO ESTE,PROVINCIA SANTO DOMINGO"/>
    <s v="10 - FONDO GENERAL"/>
    <n v="16667"/>
    <s v="32 - SANTO DOMINGO"/>
    <n v="0"/>
    <n v="7303339.96"/>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5 - FORTALECIMIENTO DE LA RED DE ABASTECIMIENTO DE AGUA PARA 6 SECTORES DE SANTO DOMINGO ESTE,PROVINCIA SANTO DOMINGO"/>
    <s v="50 - CRÉDITO INTERNO"/>
    <n v="16667"/>
    <s v="32 - SANTO DOMINGO"/>
    <n v="43232622"/>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4 - AMPLIACIÓN DEL SERVICIO DE ABASTECIMIENTO DE AGUA POTABLE EN 11 SECTORES DE LOS ALCARRIZOS Y PANTOJA, PROVINCIA SANTO DOMINGO"/>
    <s v="50 - CRÉDITO INTERNO"/>
    <n v="16368"/>
    <s v="32 - SANTO DOMINGO"/>
    <n v="160580790"/>
    <n v="36569675.539999999"/>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6 - EQUIPAMIENTO  AREAS SUSTANTIVAS DE LA CAASD, DISTRITO NACIONAL Y PROVINCIA SANTO DOMINGO"/>
    <s v="50 - CRÉDITO INTERNO"/>
    <n v="14177"/>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1 - REPOSICIÓN DEL SISTEMA DE BOMBEO DE AGUA ISABELA,DISTRITO NACIONAL"/>
    <s v="10 - FONDO GENERAL"/>
    <n v="16862"/>
    <s v="01 - DISTRITO NACIONAL"/>
    <n v="204982879"/>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1 - REPOSICIÓN DEL SISTEMA DE BOMBEO DE AGUA ISABELA,DISTRITO NACIONAL"/>
    <s v="50 - CRÉDITO INTERNO"/>
    <n v="16862"/>
    <s v="01 - DISTRITO NACIONAL"/>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1 - AMPLIACIÓN  SERVICIO DE AGUA POTABLE EN EL MUNICIPIO SANTO DOMINGO OESTE,PROVINCIA SANTO DOMINGO"/>
    <s v="10 - FONDO GENERAL"/>
    <n v="14411"/>
    <s v="32 - SANTO DOMINGO"/>
    <n v="9613665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0 - FORTALECIMIENTO RED DE ABASTECIMIENTO DE AGUA POTABLE PARA 9 SECTORES DEL DISTRITO NACIONAL."/>
    <s v="50 - CRÉDITO INTERNO"/>
    <n v="16654"/>
    <s v="01 - DISTRITO NACIONAL"/>
    <n v="5087501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6 - AMPLIACIÓN ACUEDUCTO ORIENTAL BARRERA DE SALINIDAD Y TRASVASE A SANTO DOMINGO NORTE, FASE II"/>
    <s v="10 - FONDO GENERAL"/>
    <n v="14534"/>
    <s v="32 - SANTO DOMINGO"/>
    <n v="415370310"/>
    <n v="60696512.929999992"/>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6 - AMPLIACIÓN ACUEDUCTO ORIENTAL BARRERA DE SALINIDAD Y TRASVASE A SANTO DOMINGO NORTE, FASE II"/>
    <s v="60 - CREDITO EXTERNO"/>
    <n v="14534"/>
    <s v="32 - SANTO DOMINGO"/>
    <n v="782564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1 - AMPLIACIÓN DE LA MICRORED DE ABASTECIMIENTO DE AGUA POTABLE PARA EL SECTOR CANCINO ADENTRO, SANTO DOMINGO ESTE,PROV. SANTO DOMINGO"/>
    <s v="10 - FONDO GENERAL"/>
    <n v="14449"/>
    <s v="32 - SANTO DOMINGO"/>
    <n v="32090925"/>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1 - CONSTRUCCIÓN ACUEDUCTO SAN ANTONIO DE GUERRA, PROVINCIA SANTO DOMINGO"/>
    <s v="10 - FONDO GENERAL"/>
    <n v="14946"/>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1 - CONSTRUCCIÓN ACUEDUCTO SAN ANTONIO DE GUERRA, PROVINCIA SANTO DOMINGO"/>
    <s v="50 - CRÉDITO INTERNO"/>
    <n v="14946"/>
    <s v="32 - SANTO DOMINGO"/>
    <n v="4557728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5 - AMPLIACIÓN  ACUEDUCTO DISTRITO MUNICIPAL  LA GUAYIGA, MUNICIPIO PEDRO BRAND, PROVINCIA STO. DGO."/>
    <s v="10 - FONDO GENERAL"/>
    <n v="14758"/>
    <s v="32 - SANTO DOMINGO"/>
    <n v="1672222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9 - CONSTRUCCIÓN ACUEDUCTO MULTIPLE LA CUABA MUNICIPIO PEDRO BRAND , PROVINCIA SANTO DOMINGO"/>
    <s v="10 - FONDO GENERAL"/>
    <n v="14931"/>
    <s v="32 - SANTO DOMINGO"/>
    <n v="78196487"/>
    <n v="20720995.060000002"/>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4 - AMPLIACIÓN SERVICIO DE ABASTECIMIENTO DE AGUA POTABLE EN 4 SECTORES DEL MUNICIPIO PEDRO BRAND, PROVINCIA SANTO DOMINGO"/>
    <s v="10 - FONDO GENERAL"/>
    <n v="16665"/>
    <s v="32 - SANTO DOMINGO"/>
    <n v="0"/>
    <n v="15524442.5"/>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4 - AMPLIACIÓN SERVICIO DE ABASTECIMIENTO DE AGUA POTABLE EN 4 SECTORES DEL MUNICIPIO PEDRO BRAND, PROVINCIA SANTO DOMINGO"/>
    <s v="50 - CRÉDITO INTERNO"/>
    <n v="16665"/>
    <s v="32 - SANTO DOMINGO"/>
    <n v="32689453"/>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2 - EQUIPAMIENTO PARA LA AUTOMATIZACIÓN DE LOS SISTEMAS DE BOMBEO EN EL GRAN SANTO DOMINGO"/>
    <s v="10 - FONDO GENERAL"/>
    <n v="14939"/>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2 - EQUIPAMIENTO PARA LA AUTOMATIZACIÓN DE LOS SISTEMAS DE BOMBEO EN EL GRAN SANTO DOMINGO"/>
    <s v="50 - CRÉDITO INTERNO"/>
    <n v="14939"/>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1 - REHABILITACIÓN DE SISTEMA DE PRODUCCIÓN DE AGUA POTABLE Y ESTACIONES DE BOMBEO  DE AGUA RESIDUALES EN LA PROVINCIA SANTO DOMINGO"/>
    <s v="10 - FONDO GENERAL"/>
    <n v="14410"/>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1 - REHABILITACIÓN DE SISTEMA DE PRODUCCIÓN DE AGUA POTABLE Y ESTACIONES DE BOMBEO  DE AGUA RESIDUALES EN LA PROVINCIA SANTO DOMINGO"/>
    <s v="50 - CRÉDITO INTERNO"/>
    <n v="14410"/>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3 - AMPLIACIÓN DE LA RED DE ABASTECIMIENTO DE AGUA POTABLE PARA EL MUNICIPIO SANTO DOMINGO NORTE,PROVINCIA SANTO DOMINGO"/>
    <s v="10 - FONDO GENERAL"/>
    <n v="14450"/>
    <s v="32 - SANTO DOMINGO"/>
    <n v="8450341"/>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3 - AMPLIACIÓN SERVICIOS DE AGUA POTABLE EN EL MUNICIPIO SANTO DOMINGO ESTE, PROVINCIA SANTO DOMINGO"/>
    <s v="10 - FONDO GENERAL"/>
    <n v="14412"/>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3 - AMPLIACIÓN SERVICIOS DE AGUA POTABLE EN EL MUNICIPIO SANTO DOMINGO ESTE, PROVINCIA SANTO DOMINGO"/>
    <s v="50 - CRÉDITO INTERNO"/>
    <n v="14412"/>
    <s v="32 - SANTO DOMINGO"/>
    <n v="5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0 - MEJORAMIENTO DE LOS SISTEMAS DE MEDICIÓN DE AGUA POTABLE EN LOS SECTORES NACO, PIANTINI, SERRALLES Y PARAÍSO, DISTRITO NACIONAL"/>
    <s v="10 - FONDO GENERAL"/>
    <n v="14944"/>
    <s v="01 - DISTRITO NACIONAL"/>
    <n v="18311705"/>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1 - REPARACIÓN DE LOS DEPÓSITOS REGULADORES DE AGUA POTABLE EN EL GRAN SANTO DOMINGO."/>
    <s v="10 - FONDO GENERAL"/>
    <n v="14709"/>
    <s v="32 - SANTO DOMINGO"/>
    <n v="153385449"/>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3 - FORTALECIMIENTO RED DE ABASTECIMIENTO DE AGUA POTABLE PARA 20 SECTORES DE SANTO DOMINGO ESTE."/>
    <s v="10 - FONDO GENERAL"/>
    <n v="16314"/>
    <s v="32 - SANTO DOMINGO"/>
    <n v="31530651"/>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4 - HABILITACIÓN DEL SISTEMA DE PRODUCCIÓN DE AGUA POTABLE LECHERÍA, SECTOR MANOGUAYABO, MUNICIPIO SANTO DOMINGO OESTE ,PROV. SANTO DGO."/>
    <s v="10 - FONDO GENERAL"/>
    <n v="14746"/>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7 - MEJORAMIENTO REDES AGUA POTABLE EN EL DISTRITO NACIONAL, REGION OZAMA"/>
    <s v="50 - CRÉDITO INTERNO"/>
    <n v="14414"/>
    <s v="01 - DISTRITO NACIONAL"/>
    <n v="120000000"/>
    <n v="167565.4"/>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4 - REHABILITACIÓN SISTEMA HAINA MANOGUAYABO, MUNICIPIO SANTO DOMINGO OESTE, PROVINCIA SANTO DOMINGO"/>
    <s v="10 - FONDO GENERAL"/>
    <n v="14074"/>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4 - REHABILITACIÓN SISTEMA HAINA MANOGUAYABO, MUNICIPIO SANTO DOMINGO OESTE, PROVINCIA SANTO DOMINGO"/>
    <s v="50 - CRÉDITO INTERNO"/>
    <n v="14074"/>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2 - FORTALECIMIENTO SISTEMA DISTRIBUCIÓN AGUA POTABLE EN 25 SECTORES DE SANTO DOMINGO ESTE, PROVINCIA SANTO DOMINGO"/>
    <s v="10 - FONDO GENERAL"/>
    <n v="16144"/>
    <s v="32 - SANTO DOMINGO"/>
    <n v="0"/>
    <n v="23625175.300000001"/>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3 - AMPLIACIÓN RED DE ABASTECIMIENTO DE AGUA PARA 5 SECTORES DE SANTO DOMINGO NORTE"/>
    <s v="10 - FONDO GENERAL"/>
    <n v="16658"/>
    <s v="32 - SANTO DOMINGO"/>
    <n v="0"/>
    <n v="8970455.6799999997"/>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9 - AMPLIACIÓN REDES DE ABASTECIMIENTO DE AGUA POTABLE EN 5 SECTORES DEL MUNICIPIO STO. DGO. OESTE, PROVICNIA SANTO DOMINGO"/>
    <s v="10 - FONDO GENERAL"/>
    <n v="16652"/>
    <s v="32 - SANTO DOMINGO"/>
    <n v="0"/>
    <n v="19181738.030000001"/>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2 - REPOSICIÓN DEL SISTEMA DE BOMBEO DE AGUA HAINA  MANOGUAYABO, PROVINCIA SANTO DOMINGO."/>
    <s v="50 - CRÉDITO INTERNO"/>
    <n v="16864"/>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2 - REPOSICIÓN DEL SISTEMA DE BOMBEO DE AGUA HAINA  MANOGUAYABO, PROVINCIA SANTO DOMINGO."/>
    <s v="60 - CREDITO EXTERNO"/>
    <n v="16864"/>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5 - MEJORAMIENTO DE LAS INSTALACIONES FÍSICAS DE LA PLANTA POTABILIZADORA VALDESIA, DISTRITO NACIONAL Y PROVINCIA SANTO DOMINGO"/>
    <s v="50 - CRÉDITO INTERNO"/>
    <n v="14764"/>
    <s v="01 - DISTRITO NACIONAL"/>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8 - REPOSICIÓN DEL SISTEMA DE BOMBEO  DE AGUA TAMARINDO 1 MUNICIPIO SANTO DOMINGO ESTE ,PROVINCIA SANTO DOMINGO."/>
    <s v="50 - CRÉDITO INTERNO"/>
    <n v="16861"/>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8 - CONSTRUCCIÓN DE 25 POZOS SECTORIALES EN EL GRAN SANTO DOMINGO"/>
    <s v="50 - CRÉDITO INTERNO"/>
    <n v="15026"/>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8 - AMPLIACIÓN DE LA RED DE ABASTECIMIENTO DE AGUA POTABLE PARA LOS ALCARRIZOS Y PANTOJA, PROVINCIA SANTO DOMINGO."/>
    <s v="50 - CRÉDITO INTERNO"/>
    <n v="14447"/>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8 - AMPLIACIÓN DE LA RED DE ABASTECIMIENTO DE AGUA POTABLE DE 16 SECTORES DEL DISTRITO NACIONAL"/>
    <s v="50 - CRÉDITO INTERNO"/>
    <n v="14796"/>
    <s v="01 - DISTRITO NACIONAL"/>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2 - FORTALECIMIENTO DE LA RED DE ABASTECIMIENTO DE AGUA POTABLE PARA 12 SECTORES DEL DISTRITO NACIONAL."/>
    <s v="10 - FONDO GENERAL"/>
    <n v="16302"/>
    <s v="99 - MULTIPROVINCIAL"/>
    <n v="0"/>
    <n v="10336868.970000001"/>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5 - ALQUILERES Y RENTAS"/>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7 - SERVICIOS DE CONSERVACIÓN, REPARACIONES MENORES E INSTALACIONES TEMPORALES"/>
    <s v="S"/>
    <s v="08 - AMPLIACIÓN DE ACUEDUCTO EN EL MUNICIPIO DE  VILLA HERMOSA, PROVINCIA LA ROMANA"/>
    <s v="10 - FONDO GENERAL"/>
    <n v="14405"/>
    <s v="12 - LA ROMANA"/>
    <n v="0"/>
    <n v="15340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5 - CUERO, CAUCHO Y PLÁSTICO"/>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6 - PRODUCTOS DE MINERALES, METÁLICOS Y NO METÁLICOS"/>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7 - COMBUSTIBLES, LUBRICANTES, PRODUCTOS QUÍMICOS Y CONEXOS"/>
    <s v="S"/>
    <s v="08 - AMPLIACIÓN DE ACUEDUCTO EN EL MUNICIPIO DE  VILLA HERMOSA, PROVINCIA LA ROMANA"/>
    <s v="10 - FONDO GENERAL"/>
    <n v="14405"/>
    <s v="12 - LA ROMANA"/>
    <n v="0"/>
    <n v="18880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9 - PRODUCTOS Y ÚTILES VARIOS"/>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7 - OBRAS"/>
    <s v="2.7.2 - INFRAESTRUCTURA"/>
    <s v="S"/>
    <s v="01 - CONSTRUCCIÓN REDES A LOS SECTORES ROMANA DEL OESTE Y EL DISTRITO MUNICIPAL CALETA, MUNICIPIO LA ROMANA."/>
    <s v="10 - FONDO GENERAL"/>
    <n v="16923"/>
    <s v="12 - LA ROMANA"/>
    <n v="7650000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7 - OBRAS"/>
    <s v="2.7.2 - INFRAESTRUCTURA"/>
    <s v="S"/>
    <s v="08 - AMPLIACIÓN DE ACUEDUCTO EN EL MUNICIPIO DE  VILLA HERMOSA, PROVINCIA LA ROMANA"/>
    <s v="10 - FONDO GENERAL"/>
    <n v="14405"/>
    <s v="12 - LA ROMANA"/>
    <n v="0"/>
    <n v="3240000"/>
  </r>
  <r>
    <s v="2025"/>
    <x v="3"/>
    <x v="0"/>
    <x v="1"/>
    <x v="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7 - OBRAS"/>
    <s v="2.7.2 - INFRAESTRUCTURA"/>
    <s v="N"/>
    <s v="00 - N/A"/>
    <s v="30 - FONDOS PROPIOS"/>
    <s v="(blank)"/>
    <s v="99 - MULTIPROVINCIAL"/>
    <n v="32272470619"/>
    <n v="982773604.38999999"/>
  </r>
  <r>
    <s v="2025"/>
    <x v="3"/>
    <x v="0"/>
    <x v="1"/>
    <x v="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7 - OBRAS"/>
    <s v="2.7.2 - INFRAESTRUCTURA"/>
    <s v="N"/>
    <s v="00 - N/A"/>
    <s v="10 - FONDO GENERAL"/>
    <s v="(blank)"/>
    <s v="28 - MONSENOR NOUEL"/>
    <n v="54825000"/>
    <n v="0"/>
  </r>
  <r>
    <s v="2025"/>
    <x v="3"/>
    <x v="0"/>
    <x v="1"/>
    <x v="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7 - OBRAS"/>
    <s v="2.7.2 - INFRAESTRUCTURA"/>
    <s v="S"/>
    <s v="04 - AMPLIACIÓN DEL SISTEMA DE ABASTECIMIENTO DE AGUA POTABLE EN EL MUNICIPIO DE BONAO, PROVINCIA MONSEÑOR NOUEL."/>
    <s v="10 - FONDO GENERAL"/>
    <n v="16310"/>
    <s v="28 - MONSENOR NOUEL"/>
    <n v="0"/>
    <n v="6479480.9799999995"/>
  </r>
  <r>
    <s v="2025"/>
    <x v="3"/>
    <x v="0"/>
    <x v="1"/>
    <x v="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7 - OBRAS"/>
    <s v="2.7.2 - INFRAESTRUCTURA"/>
    <s v="S"/>
    <s v="03 - REPOSICIÓN DE LÍNEA MATRIZ EN EL SECTOR PROSPERIDAD DEL MUNICIPIO DE BONAO, PROVINCIA MONSEÑOR NOUEL"/>
    <s v="10 - FONDO GENERAL"/>
    <n v="16285"/>
    <s v="28 - MONSENOR NOUEL"/>
    <n v="0"/>
    <n v="4385746.1500000004"/>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10 - FONDO GENERAL"/>
    <s v="(blank)"/>
    <s v="99 - MULTIPROVINCIAL"/>
    <n v="102353139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50 - CRÉDITO INTERNO"/>
    <s v="(blank)"/>
    <s v="99 - MULTIPROVINCIAL"/>
    <n v="23087935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60 - CREDITO EXTERNO"/>
    <s v="(blank)"/>
    <s v="99 - MULTIPROVINCIAL"/>
    <n v="140376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1 - REMUNERACIONES Y CONTRIBUCIONES"/>
    <s v="2.1.2 - SOBRESUELDOS"/>
    <s v="S"/>
    <s v="18 - CONSTRUCCIÓN SISTEMA DE SANEAMIENTO  DEL MUNICIPIO DE BOCA CHICA, PROVINCIA SANTO DOMINGO."/>
    <s v="60 - CREDITO EXTERNO"/>
    <n v="15143"/>
    <s v="32 - SANTO DOMINGO"/>
    <n v="0"/>
    <n v="230963.13"/>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2 - PUBLICIDAD, IMPRESIÓN Y ENCUADERNACIÓN"/>
    <s v="S"/>
    <s v="18 - CONSTRUCCIÓN SISTEMA DE SANEAMIENTO  DEL MUNICIPIO DE BOCA CHICA, PROVINCIA SANTO DOMINGO."/>
    <s v="60 - CREDITO EXTERNO"/>
    <n v="15143"/>
    <s v="32 - SANTO DOMINGO"/>
    <n v="0"/>
    <n v="54521.07"/>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3 - VIÁTICOS"/>
    <s v="S"/>
    <s v="18 - CONSTRUCCIÓN SISTEMA DE SANEAMIENTO  DEL MUNICIPIO DE BOCA CHICA, PROVINCIA SANTO DOMINGO."/>
    <s v="60 - CREDITO EXTERNO"/>
    <n v="15143"/>
    <s v="32 - SANTO DOMINGO"/>
    <n v="0"/>
    <n v="175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10 - FONDO GENERAL"/>
    <n v="13913"/>
    <s v="05 - DAJABON"/>
    <n v="44335420"/>
    <n v="2321075.2200000002"/>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70 - DONACION EXTERNA"/>
    <n v="13913"/>
    <s v="05 - DAJABON"/>
    <n v="44199856"/>
    <n v="3398470.63"/>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18 - CONSTRUCCIÓN SISTEMA DE SANEAMIENTO  DEL MUNICIPIO DE BOCA CHICA, PROVINCIA SANTO DOMINGO."/>
    <s v="60 - CREDITO EXTERNO"/>
    <n v="15143"/>
    <s v="32 - SANTO DOMINGO"/>
    <n v="0"/>
    <n v="6246129.7999999998"/>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5 - CONSTRUCCIÓN ALCANTARILLADO SANITARIO EL CORBANO, MUNICIPIO SAN JUAN DE LA MAGUANA, PROVINCIA SAN JUAN"/>
    <s v="50 - CRÉDITO INTERNO"/>
    <n v="16764"/>
    <s v="22 - SAN JUAN"/>
    <n v="8115868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5 - REHABILITACIÓN PLANTA DE TRATAMIENTO DE AGUAS RESIDUALES ALCANTARILLADO SANITARIO DE COMENDADOR"/>
    <s v="50 - CRÉDITO INTERNO"/>
    <n v="14549"/>
    <s v="07 - ELIAS PINA"/>
    <n v="140349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4 - REHABILITACIÓN Y AMPLIACION ALCANTARILLADO SANITARIO DE MONTE CRISTI (2DA. ETAPA), PROVINCIA MONTE CRISTI"/>
    <s v="50 - CRÉDITO INTERNO"/>
    <n v="12198"/>
    <s v="15 - MONTE CRISTI"/>
    <n v="13767088"/>
    <n v="11689526.57"/>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9 - MEJORAMIENTO ALCANTARILLADO SANITARIO,  PROVINCIA HATO MAYOR"/>
    <s v="50 - CRÉDITO INTERNO"/>
    <n v="14503"/>
    <s v="30 - HATO MAYOR"/>
    <n v="980248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8 - CONSTRUCCIÓN SISTEMA DE SANEAMIENTO  DEL MUNICIPIO DE BOCA CHICA, PROVINCIA SANTO DOMINGO."/>
    <s v="60 - CREDITO EXTERNO"/>
    <n v="15143"/>
    <s v="32 - SANTO DOMINGO"/>
    <n v="1388420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7 - AMPLIACIÓN ALCANTARILLADO SANITARIO EN LOS SECTORES EL MILLÓN, AV. CIRCUNVALACIÓN Y EL PANCHITO, PROVINCIA SAMANA"/>
    <s v="50 - CRÉDITO INTERNO"/>
    <n v="14733"/>
    <s v="20 - SAMANA"/>
    <n v="20614136"/>
    <n v="19156155.640000001"/>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3 - CONSTRUCCIÓN ALCANTARILLADO PLUVIAL  VILLA MARIA  MUNICIPIO SANTIAGO  DE LOS CABALLEROS, PROVINCIA SANTIAGO"/>
    <s v="50 - CRÉDITO INTERNO"/>
    <n v="16747"/>
    <s v="25 - SANTIAGO"/>
    <n v="1161528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4 - CONSTRUCCIÓN  ALCANTARILLADO PLUVIAL ANTIGUA CALLE 20, PROVINCIA SAN PEDRO DE MACORIS"/>
    <s v="50 - CRÉDITO INTERNO"/>
    <n v="14991"/>
    <s v="23 - SAN PEDRO DE MACORIS"/>
    <n v="2910621"/>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1 - REHABILITACIÓN PLANTA  TRATAMIENTO AGUAS RESIDUALES, DISTRITO MUNICIPAL LA PEÑA, PROVINCIA DUARTE."/>
    <s v="50 - CRÉDITO INTERNO"/>
    <n v="14811"/>
    <s v="06 - DUARTE"/>
    <n v="3275026"/>
    <n v="759162.95"/>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3 - CONSTRUCCIÓN SISTEMA DE SANEAMIENTO ARROYO GURABO Y SU ENTORNO, MUNICIPIO SANTIAGO DE LOS CABALLEROS,  PROVINCIA SANTIAGO."/>
    <s v="10 - FONDO GENERAL"/>
    <n v="14621"/>
    <s v="25 - SANTIAGO"/>
    <n v="390693084"/>
    <n v="524890301.37999994"/>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0 - REHABILITACIÓN PLANTA DEPURADORA DE AGUAS RESIDUALES ALCANTARILLADO SANITARIO GUAYMATE, PROVINCIA LA ROMANA."/>
    <s v="50 - CRÉDITO INTERNO"/>
    <n v="14803"/>
    <s v="12 - LA ROMANA"/>
    <n v="69981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92 - CONSTRUCCIÓN DE ALCANTARILLADO SANITARIO LICEY AL MEDIO - LAS PALOMAS ARRIBA, MUNICIPIO LICEY AL MEDIO, PROVINCIA SANTIAGO"/>
    <s v="50 - CRÉDITO INTERNO"/>
    <n v="15399"/>
    <s v="25 - SANTIAGO"/>
    <n v="146799456"/>
    <n v="111869142.52"/>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ALCANTARILLADO SANITARIO  DE MAO, PROVINCIA VALVERDE"/>
    <s v="10 - FONDO GENERAL"/>
    <n v="14662"/>
    <s v="27 - VALVERDE"/>
    <n v="19751149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ALCANTARILLADO SANITARIO  DE MAO, PROVINCIA VALVERDE"/>
    <s v="50 - CRÉDITO INTERNO"/>
    <n v="14662"/>
    <s v="27 - VALVERDE"/>
    <n v="0"/>
    <n v="197268598.93000001"/>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30 - CONSTRUCCIÓN DE REDES DE ABASTECIMIENTO DE AGUA POTABLE Y RECOLECCION DE AGUAS RESIDUALES EN EL CENTRO DE PROMOCIÓN DE SALUD INTEGRAL Y ESTANCIA INFANTIL EN EL MUNICIPIO SAN JUAN DE LA MAGUANA, PROVINCIA SAN JUAN"/>
    <s v="50 - CRÉDITO INTERNO"/>
    <n v="16653"/>
    <s v="22 - SAN JUAN"/>
    <n v="543007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COLECTORAS PLUVIALES SECTORES MARÍA TRINIDAD SÁNCHEZ Y SIMÓN BOLÍVAR. PROVINCIA SAN CRISTÓBAL"/>
    <s v="50 - CRÉDITO INTERNO"/>
    <n v="14687"/>
    <s v="21 - SAN CRISTOBAL"/>
    <n v="21665995"/>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0 - CONSTRUCCIÓN ALCANTARILLADO SANITARIO DE SABANA DE LA MAR, PROVINCIA HATO MAYOR"/>
    <s v="50 - CRÉDITO INTERNO"/>
    <n v="14505"/>
    <s v="30 - HATO MAYOR"/>
    <n v="19227958"/>
    <n v="13654834.720000001"/>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REHABILITACIÓN PLANTA DE TRATAMIENTO DE AGUAS RESIDUALES DEL ALCANTARILLADO SANITARIO REPARTO YUNA, SECTOR PALMARITO, BONAO, MONSEÑOR"/>
    <s v="50 - CRÉDITO INTERNO"/>
    <n v="14515"/>
    <s v="28 - MONSENOR NOUEL"/>
    <n v="2326069"/>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2 - AMPLIACIÓN ALCANTARILLADO SANITARIO JUAN DOLIO-GUAYACANES (ETAPA 1), PROV. SAN PEDRO DE MACORIS"/>
    <s v="10 - FONDO GENERAL"/>
    <n v="14646"/>
    <s v="23 - SAN PEDRO DE MACORIS"/>
    <n v="6083117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2 - AMPLIACIÓN ALCANTARILLADO SANITARIO JUAN DOLIO-GUAYACANES (ETAPA 1), PROV. SAN PEDRO DE MACORIS"/>
    <s v="50 - CRÉDITO INTERNO"/>
    <n v="14646"/>
    <s v="23 - SAN PEDRO DE MACORIS"/>
    <n v="0"/>
    <n v="191281648.28999999"/>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8 - MEJORAMIENTO COLECTOR DEL ALCANTARILLADO SANITARIO DE SANTA BÁRBARA, PROVINCIA SAMANA"/>
    <s v="50 - CRÉDITO INTERNO"/>
    <n v="14519"/>
    <s v="20 - SAMANA"/>
    <n v="3480123"/>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MEJORAMIENTO ALCANTARILLADOS SANITARIOS PROVICIA DUARTE"/>
    <s v="10 - FONDO GENERAL"/>
    <n v="14647"/>
    <s v="06 - DUARTE"/>
    <n v="86496520"/>
    <n v="47516652.869999997"/>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MEJORAMIENTO ALCANTARILLADOS SANITARIOS PROVICIA DUARTE"/>
    <s v="50 - CRÉDITO INTERNO"/>
    <n v="14647"/>
    <s v="06 - DUARTE"/>
    <n v="0"/>
    <n v="178369033.63"/>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7 - REHABILITACIÓN ALCANTARILLADO SANITARIO DE BANI, PROVINCIA PERAVIA"/>
    <s v="50 - CRÉDITO INTERNO"/>
    <n v="14140"/>
    <s v="17 - PERAVIA"/>
    <n v="1268531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3 - MEJORAMIENTO ALCANTARILLADO SANITARIO LAS MATAS DE FARFAN, PROVINCIA SAN JUAN"/>
    <s v="50 - CRÉDITO INTERNO"/>
    <n v="14551"/>
    <s v="22 - SAN JUAN"/>
    <n v="6517742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7 - CONSTRUCCIÓN ALCANTARILLADO SANITARIO DE TENARES, PROVINCIA HERMANAS MIRABAL."/>
    <s v="50 - CRÉDITO INTERNO"/>
    <n v="15082"/>
    <s v="19 - HERMANAS MIRABAL"/>
    <n v="0"/>
    <n v="128772067.78"/>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9 - CONSTRUCCIÓN  SOLUCION PLUVIAL EN EL BARRIO MOSCU,CRUCE AUTOPISTA 6 DE NOVIEMBRE,PROVINCIA  SAN CRISTOBAL"/>
    <s v="10 - FONDO GENERAL"/>
    <n v="14661"/>
    <s v="21 - SAN CRISTOBAL"/>
    <n v="0"/>
    <n v="6762769.089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2 - PUBLICIDAD, IMPRESIÓN Y ENCUADERNACIÓN"/>
    <s v="S"/>
    <s v="18 - MEJORAMIENTO DE AGUAS POTABLE Y RESIDUALES EN LOS MUNICIPIOS   MOCA Y GASPAR HERNANDEZ, PROVINCIA ESPAILLAT, R.D."/>
    <s v="60 - CREDITO EXTERNO"/>
    <n v="14498"/>
    <s v="09 - ESPAILLAT"/>
    <n v="0"/>
    <n v="51497.98"/>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3 - VIÁTICOS"/>
    <s v="S"/>
    <s v="18 - MEJORAMIENTO DE AGUAS POTABLE Y RESIDUALES EN LOS MUNICIPIOS   MOCA Y GASPAR HERNANDEZ, PROVINCIA ESPAILLAT, R.D."/>
    <s v="60 - CREDITO EXTERNO"/>
    <n v="14498"/>
    <s v="09 - ESPAILLAT"/>
    <n v="0"/>
    <n v="7070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5 - ALQUILERES Y RENTAS"/>
    <s v="S"/>
    <s v="18 - MEJORAMIENTO DE AGUAS POTABLE Y RESIDUALES EN LOS MUNICIPIOS   MOCA Y GASPAR HERNANDEZ, PROVINCIA ESPAILLAT, R.D."/>
    <s v="60 - CREDITO EXTERNO"/>
    <n v="14498"/>
    <s v="09 - ESPAILLAT"/>
    <n v="0"/>
    <n v="149484.2699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S"/>
    <s v="18 - MEJORAMIENTO DE AGUAS POTABLE Y RESIDUALES EN LOS MUNICIPIOS   MOCA Y GASPAR HERNANDEZ, PROVINCIA ESPAILLAT, R.D."/>
    <s v="60 - CREDITO EXTERNO"/>
    <n v="14498"/>
    <s v="09 - ESPAILLAT"/>
    <n v="0"/>
    <n v="22019931.46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N"/>
    <s v="00 - N/A"/>
    <s v="10 - FONDO GENERAL"/>
    <s v="(blank)"/>
    <s v="99 - MULTIPROVINCI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AMPLIACIÓN ACUEDUCTO MULTIPLE SANCHEZ, PROVINCIA SAMANA"/>
    <s v="10 - FONDO GENERAL"/>
    <n v="15095"/>
    <s v="20 - SAMANA"/>
    <n v="7710467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AMPLIACIÓN ACUEDUCTO MULTIPLE SANCHEZ, PROVINCIA SAMANA"/>
    <s v="50 - CRÉDITO INTERNO"/>
    <n v="15095"/>
    <s v="20 - SAMANA"/>
    <n v="0"/>
    <n v="119812553.03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9 - REHABILITACIÓN DEPOSITO METALICO, ACUEDUCTO PIMENTEL, PROVINCIA DUARTE"/>
    <s v="50 - CRÉDITO INTERNO"/>
    <n v="14553"/>
    <s v="06 - DUARTE"/>
    <n v="147255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5 - MEJORAMIENTO  ACUEDUCTO PEDERNALES, PROVINCIA PEDERNALES"/>
    <s v="50 - CRÉDITO INTERNO"/>
    <n v="14444"/>
    <s v="16 - PEDERNALES"/>
    <n v="172597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3 - AMPLIACIÓN ACUEDUCTO MÚLTIPLE AMIAMA GÓMEZ - LAS YAYAS, PROVINCIA AZUA"/>
    <s v="10 - FONDO GENERAL"/>
    <n v="14765"/>
    <s v="02 - AZUA"/>
    <n v="449977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3 - AMPLIACIÓN ACUEDUCTO MÚLTIPLE AMIAMA GÓMEZ - LAS YAYAS, PROVINCIA AZUA"/>
    <s v="50 - CRÉDITO INTERNO"/>
    <n v="14765"/>
    <s v="02 - AZUA"/>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6 - AMPLIACIÓN ACUEDUCTO SAN JOSE DE OCOA - SABANA LARGA, PROVINCIA SAN JOSE DE OCOA"/>
    <s v="50 - CRÉDITO INTERNO"/>
    <n v="13905"/>
    <s v="31 - SAN JOSE DE OCOA"/>
    <n v="59754339"/>
    <n v="161606218.22"/>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6 - AMPLIACIÓN ACUEDUCTO MÚLTIPLE COMENDADOR-EL LLANO-GUANITO, PROVINCIA ELÍAS PIÑA"/>
    <s v="10 - FONDO GENERAL"/>
    <n v="16774"/>
    <s v="07 - ELIAS PINA"/>
    <n v="8905879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3 - AMPLIACIÓN ACUEDUCTO MÚLTIPLE SABANA IGLESIA-BAITOA-TAVERAS PROVINCIA SANTIAGO"/>
    <s v="10 - FONDO GENERAL"/>
    <n v="14660"/>
    <s v="25 - SANTIAGO"/>
    <n v="50036337"/>
    <n v="27412256.28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8 - MEJORAMIENTO DE AGUAS POTABLE Y RESIDUALES EN LOS MUNICIPIOS   MOCA Y GASPAR HERNANDEZ, PROVINCIA ESPAILLAT, R.D."/>
    <s v="60 - CREDITO EXTERNO"/>
    <n v="14498"/>
    <s v="09 - ESPAILLAT"/>
    <n v="37866000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5 - AMPLIACIÓN ACUEDUCTO DE COTUÍ, RED BARRIO LIBERTAD, PROVINCIA SÁNCHEZ RAMÍREZ"/>
    <s v="50 - CRÉDITO INTERNO"/>
    <n v="14521"/>
    <s v="24 - SANCHEZ RAMIREZ"/>
    <n v="489553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4 - AMPLIACIÓN ACUEDUCTO MÚLTIPLE SABANA IGLESIA, PROVINCIA SANTIAGO."/>
    <s v="50 - CRÉDITO INTERNO"/>
    <n v="16763"/>
    <s v="25 - SANTIAGO"/>
    <n v="913578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9 - CONSTRUCCIÓN ACUEDUCTO  JICOME, PROVINCIA VALVERDE"/>
    <s v="50 - CRÉDITO INTERNO"/>
    <n v="16650"/>
    <s v="27 - VALVERDE"/>
    <n v="1649210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9 - AMPLIACIÓN ACUEDUCTO MÚLTIPLE PARA LAS COMUNIDADES HATO DAMA, DAZA1, DAZA2, LOS MONTONES, LAS CABUYAS, PROVINCIA SAN CRISTOBAL"/>
    <s v="10 - FONDO GENERAL"/>
    <n v="14659"/>
    <s v="21 - SAN CRISTOBAL"/>
    <n v="5906905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9 - AMPLIACIÓN ACUEDUCTO MÚLTIPLE PARA LAS COMUNIDADES HATO DAMA, DAZA1, DAZA2, LOS MONTONES, LAS CABUYAS, PROVINCIA SAN CRISTOBAL"/>
    <s v="50 - CRÉDITO INTERNO"/>
    <n v="14659"/>
    <s v="21 - SAN CRISTOB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MEJORAMIENTO ACUEDUCTO MÚLTIPLE  MUNICIPIO SAN FRANCISCO DE MACORÍS,  PROVINCIA DUARTE"/>
    <s v="10 - FONDO GENERAL"/>
    <n v="16695"/>
    <s v="06 - DUARTE"/>
    <n v="18557515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5 - AMPLIACIÓN ACUEDUCTO DE CARLOS PINTO-LOS BOTADOS-HAINA, PROVINCIA SAN CRISTOBAL"/>
    <s v="50 - CRÉDITO INTERNO"/>
    <n v="14767"/>
    <s v="21 - SAN CRISTOBAL"/>
    <n v="3053309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4 - AMPLIACIÓN ACUEDUCTO MÚLTIPLE MUNICIPIOS MONCION-SABANETA ZONA ESTE, PROVINCIA SANTIAGO RODRIGUEZ"/>
    <s v="50 - CRÉDITO INTERNO"/>
    <n v="15412"/>
    <s v="26 - SANTIAGO RODRIGUEZ"/>
    <n v="151798307"/>
    <n v="379160336.20999998"/>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2 - AMPLIACIÓN ACUEDUCTO SAN JOSE DE LAS MATAS (SAJOMA), PROVINCIA SANTIAGO"/>
    <s v="50 - CRÉDITO INTERNO"/>
    <n v="16756"/>
    <s v="25 - SANTIAGO"/>
    <n v="922174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9 - CONSTRUCCIÓN ACUEDUCTO MULTIPLE JUANA VICENTA     PROVINCIA SAMANA"/>
    <s v="50 - CRÉDITO INTERNO"/>
    <n v="14141"/>
    <s v="20 - SAMANA"/>
    <n v="31800597"/>
    <n v="24605450.46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7 - AMPLIACIÓN REDES ACUEDUCTO SABANA DE LA MAR, PROVINCIA HATO MAYOR"/>
    <s v="50 - CRÉDITO INTERNO"/>
    <n v="14529"/>
    <s v="30 - HATO MAYOR"/>
    <n v="534350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0 - CONSTRUCCIÓN ACUEDUCTO ZONA ALTA DE BARAHONA, PROVICIA BARAHONA"/>
    <s v="50 - CRÉDITO INTERNO"/>
    <n v="14554"/>
    <s v="04 - BARAHONA"/>
    <n v="4858085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4 - AMPLIACIÓN ACUEDUCTO MÚLTIPLE PERALVILLO-LA PLACETA, MONTE PLATA, PROVINCIA MONTE PLATA"/>
    <s v="50 - CRÉDITO INTERNO"/>
    <n v="14658"/>
    <s v="29 - MONTE PLATA"/>
    <n v="1461972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1 - MEJORAMIENTO DE ACUEDUCTO EN LOS SECTORES EL POMIER,HATO DAMA, MANUEL VILLEGAS, SANTA MARÍA Y MATA PALOMA, PROVINCIA SAN CRISTOBAL"/>
    <s v="10 - FONDO GENERAL"/>
    <n v="14689"/>
    <s v="21 - SAN CRISTOBAL"/>
    <n v="3200229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7 - REHABILITACIÓN Y AMPLIACION ACUEDUCTO MÚLTIPLE LOS PATOS-ENRIQUILLO-OVIEDO    PROVINCIAS BARAHONA-PEDERNALES"/>
    <s v="50 - CRÉDITO INTERNO"/>
    <n v="14142"/>
    <s v="16 - PEDERNALES"/>
    <n v="566718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2 - MEJORAMIENTO PLANTA POTABILIZADORA ACUEDUCTO  MÚLTIPLE EL POZO - LOS LIMONES, PROVINCIA MARÍA TRINIDAD SÁNCHEZ"/>
    <s v="50 - CRÉDITO INTERNO"/>
    <n v="14518"/>
    <s v="14 - MARIA TRINIDAD SANCHEZ"/>
    <n v="30750116"/>
    <n v="30094500.84"/>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8 - CONSTRUCCIÓN ACUEDUCTO LA HORCA - LOS AMACEYES, EXTENSION ALINO, MUNICIPIO LAS MATA DE SANTA CRUZ, PROVINCIA MONTE CRISTI"/>
    <s v="50 - CRÉDITO INTERNO"/>
    <n v="14728"/>
    <s v="15 - MONTE CRISTI"/>
    <n v="16043617"/>
    <n v="7456990.5700000003"/>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E DISTRIBUCIÓN ACUEDUCTO BAJOS DE HAINA, PROVINCIA SAN CRISTOBAL"/>
    <s v="10 - FONDO GENERAL"/>
    <n v="15090"/>
    <s v="21 - SAN CRISTOBAL"/>
    <n v="61501036"/>
    <n v="25464464.700000003"/>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E DISTRIBUCIÓN ACUEDUCTO BAJOS DE HAINA, PROVINCIA SAN CRISTOBAL"/>
    <s v="50 - CRÉDITO INTERNO"/>
    <n v="15090"/>
    <s v="21 - SAN CRISTOBAL"/>
    <n v="0"/>
    <n v="22891772.62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2 - MEJORAMIENTO ACUEDUCTO EN LA COMUNIDAD EL LIMON JIMANI, PROVINCIA INDEPENDENCIA"/>
    <s v="50 - CRÉDITO INTERNO"/>
    <n v="14572"/>
    <s v="10 - INDEPENDENCIA"/>
    <n v="77718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8 - AMPLIACIÓN RED DE DISTRIBUCIÓN ACUEDUCTO DE CONSUELO, PROVINCIA SAN PEDRO DE MACORIS"/>
    <s v="50 - CRÉDITO INTERNO"/>
    <n v="14530"/>
    <s v="23 - SAN PEDRO DE MACORIS"/>
    <n v="21294258"/>
    <n v="30239074.19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7 - CONSTRUCCIÓN ACUEDUCTO KM5, PROVINCIA MONTE PLATA"/>
    <s v="50 - CRÉDITO INTERNO"/>
    <n v="14550"/>
    <s v="29 - MONTE PLATA"/>
    <n v="734270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5 - AMPLIACIÓN ACUEDUCTO MULTIPLE PERAVIA, EXTENSION A VILLA GUERA, PROVINCIA PERAVIA"/>
    <s v="50 - CRÉDITO INTERNO"/>
    <n v="16074"/>
    <s v="17 - PERAVIA"/>
    <n v="755656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8 - AMPLIACIÓN REDES DE DISTRIBUCIÓN DE AGUA POTABLE DEL BARRIO MOSCÚ, PROVINCIA SAN CRISTOBAL."/>
    <s v="50 - CRÉDITO INTERNO"/>
    <n v="14685"/>
    <s v="21 - SAN CRISTOBAL"/>
    <n v="12648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5 - MEJORAMIENTO ACUEDUCTO BARAHONA, SECTOR LOS MAESTROS, PROVINCIA BARAHONA"/>
    <s v="10 - FONDO GENERAL"/>
    <n v="14608"/>
    <s v="04 - BARAHONA"/>
    <n v="0"/>
    <n v="20217250.80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5 - MEJORAMIENTO ACUEDUCTO BARAHONA, SECTOR LOS MAESTROS, PROVINCIA BARAHONA"/>
    <s v="50 - CRÉDITO INTERNO"/>
    <n v="14608"/>
    <s v="04 - BARAHONA"/>
    <n v="3505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0 - MEJORAMIENTO  ACUEDUCTO DE EL VALLE,  PROVINCIA HATO MAYOR"/>
    <s v="50 - CRÉDITO INTERNO"/>
    <n v="14533"/>
    <s v="02 - AZUA"/>
    <n v="1730947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1 - RECONSTRUCCIÓN LINEA DE IMPULSION  DE AGUA POTABLE EN EL ACUEDUCTO DEL MUNICIPIO JUAN DE HERRERA, PROVINCIA SAN JUAN"/>
    <s v="50 - CRÉDITO INTERNO"/>
    <n v="14581"/>
    <s v="22 - SAN JUAN"/>
    <n v="601245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4 - AMPLIACIÓN ACUEDUCTO MÚLTIPLE MAJAGUAL, PROVINCIA MONTE PLATA"/>
    <s v="50 - CRÉDITO INTERNO"/>
    <n v="14667"/>
    <s v="29 - MONTE PLATA"/>
    <n v="2889347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3 - AMPLIACIÓN  ACUEDUCTO  SECTORES EL CORBANO-LOS MILITARES, PROV. SAN JUAN"/>
    <s v="50 - CRÉDITO INTERNO"/>
    <n v="14475"/>
    <s v="22 - SAN JUAN"/>
    <n v="388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0 - CONSTRUCCIÓN  ACUEDUCTO CAÑADA CIMARRONA, PROVINCIA AZUA"/>
    <s v="50 - CRÉDITO INTERNO"/>
    <n v="14501"/>
    <s v="02 - AZUA"/>
    <n v="6333784"/>
    <n v="6332064.1399999997"/>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8 - AMPLIACIÓN ACUEDUCTO MUNICIPIO DE NAGUA, PROVINCIA MARÍA TRINIDAD SANCHEZ"/>
    <s v="10 - FONDO GENERAL"/>
    <n v="14984"/>
    <s v="14 - MARIA TRINIDAD SANCHEZ"/>
    <n v="27604412"/>
    <n v="79998849.239999995"/>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6 - AMPLIACIÓN ACUEDUCTO EL ZUMBÓN-CALLE BONITA-LOS RAMIREZ, PROVINCIA SAN -CRISTOBAL."/>
    <s v="50 - CRÉDITO INTERNO"/>
    <n v="14683"/>
    <s v="21 - SAN CRISTOBAL"/>
    <n v="1040767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ISTRIBUCIÓN ACUEDUCTO LOS PRADOS I Y II, HIGUEY, PROVINCIA LA ALTAGRACIA"/>
    <s v="50 - CRÉDITO INTERNO"/>
    <n v="14472"/>
    <s v="11 - LA ALTAGRACIA"/>
    <n v="164824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2 - AMPLIACIÓN DE REDES DE DISTRIBUCIÓN DEL ACUEDUCTO HACIA LA ZONA SUR DEL MUNICIPIO SAN PEDRO DE MACORÍS."/>
    <s v="50 - CRÉDITO INTERNO"/>
    <n v="15091"/>
    <s v="23 - SAN PEDRO DE MACORIS"/>
    <n v="534207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8 - REHABILITACIÓN PLANTA POTABILIZADORA, ACUEDUCTO MONTE PLATA, PROVINCIA MONTE PLATA"/>
    <s v="50 - CRÉDITO INTERNO"/>
    <n v="14630"/>
    <s v="29 - MONTE PLATA"/>
    <n v="471282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0 - AMPLIACIÓN  DE REDES DE AGUA POTABLE EN EL ACUEDUCTO DE ESPERANZA,PROVINCIA VALVERDE"/>
    <s v="50 - CRÉDITO INTERNO"/>
    <n v="14580"/>
    <s v="27 - VALVERDE"/>
    <n v="21490045"/>
    <n v="8284435.4400000004"/>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0 - REHABILITACIÓN DEPÓSITO REGULADOR METÁLICO ACUEDUCTO EL SEIBO"/>
    <s v="50 - CRÉDITO INTERNO"/>
    <n v="14511"/>
    <s v="08 - EL SEIBO"/>
    <n v="1717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2 - AMPLIACIÓN ACUEDUCTO DE SAN FRANCISCO DE MACORIS, RED DISTRIBUCION SECTORES, PRIMAVERAL, COLINAS NORTE, MADEJA , PROV. DUARTE"/>
    <s v="50 - CRÉDITO INTERNO"/>
    <n v="14751"/>
    <s v="06 - DUARTE"/>
    <n v="12931252"/>
    <n v="9658712.8100000005"/>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1 - AMPLIACIÓN DEL ACUEDUCTO EL CARRIL LA PARED (CAMPO DE POZOS EL CARRIL -LA PARED , ITABO) PROVINCIA  SAN CRISTOBAL"/>
    <s v="10 - FONDO GENERAL"/>
    <n v="14655"/>
    <s v="21 - SAN CRISTOBAL"/>
    <n v="4297401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AMPLIACIÓN ACUEDUCTO MULTIPLE DE PARTIDO-LA GORRA, PROVINCIA DAJABON"/>
    <s v="10 - FONDO GENERAL"/>
    <n v="14766"/>
    <s v="05 - DAJABON"/>
    <n v="48986079"/>
    <n v="37344440.729999997"/>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AMPLIACIÓN ACUEDUCTO MULTIPLE DE PARTIDO-LA GORRA, PROVINCIA DAJABON"/>
    <s v="50 - CRÉDITO INTERNO"/>
    <n v="14766"/>
    <s v="05 - DAJABON"/>
    <n v="0"/>
    <n v="6535022.7000000002"/>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AMPLIACIÓN ACUEDUCTO DE VILLA ALTAGRACIA, PROVINCIA SAN CRISTOBAL."/>
    <s v="10 - FONDO GENERAL"/>
    <n v="14654"/>
    <s v="21 - SAN CRISTOB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AMPLIACIÓN ACUEDUCTO DE VILLA ALTAGRACIA, PROVINCIA SAN CRISTOBAL."/>
    <s v="50 - CRÉDITO INTERNO"/>
    <n v="14654"/>
    <s v="21 - SAN CRISTOBAL"/>
    <n v="21336969"/>
    <n v="14846632.46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6 - MEJORAMIENTO  ACUEDUCTO MONTE PLATA, PROVINCIA MONTE PLATA"/>
    <s v="50 - CRÉDITO INTERNO"/>
    <n v="14513"/>
    <s v="29 - MONTE PLATA"/>
    <n v="201764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5 - CONSTRUCCIÓN ACUEDUCTO LAS YAYAS, PROVINCIA AZUA"/>
    <s v="50 - CRÉDITO INTERNO"/>
    <n v="14033"/>
    <s v="02 - AZUA"/>
    <n v="1163373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9 - AMPLIACIÓN REDES DISTRIBUCIÓN ACUEDUCTO COLINAS DON GUILLERMO, VILLA GUERRERO Y VILLA PROGRESO MUNICIPIO Y PROVINCIA EL SEIBO"/>
    <s v="50 - CRÉDITO INTERNO"/>
    <n v="14470"/>
    <s v="08 - EL SEIBO"/>
    <n v="1214952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6 - REHABILITACIÓN DEPOSITO METALICO ACUEDUCTO LA ROMANA, SECTOR VILLA VERDE, PROVINCIA LA ROMANA"/>
    <s v="50 - CRÉDITO INTERNO"/>
    <n v="14548"/>
    <s v="12 - LA ROMANA"/>
    <n v="12196075"/>
    <n v="12190146.26"/>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3 - AMPLIACIÓN ACUEDUCTO MÚLTIPLE BAITOA- TAVERA,  PROVINCIAS SANTIAGO-LA VEGA"/>
    <s v="10 - FONDO GENERAL"/>
    <n v="16761"/>
    <s v="99 - MULTIPROVINCIAL"/>
    <n v="4975179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5 - CONSTRUCCIÓN ACUEDUCTO CABO ROJO-PEDERNALES, PROVINCIA PEDERNALES"/>
    <s v="50 - CRÉDITO INTERNO"/>
    <n v="14669"/>
    <s v="16 - PEDERNALES"/>
    <n v="2632211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0 - MEJORAMIENTO ACUEDUCTO SAN CRISTOBAL, SECTOR MADRE VIEJA SUR, PROVINCIA SAN CRISTÓBAL."/>
    <s v="50 - CRÉDITO INTERNO"/>
    <n v="14688"/>
    <s v="21 - SAN CRISTOBAL"/>
    <n v="1408867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5 - AMPLIACIÓN ACUEDUCTO MÚLTIPLE RAMÓN SANTANA, PROVINCIA SAN PEDRO DE MACORIS"/>
    <s v="50 - CRÉDITO INTERNO"/>
    <n v="14562"/>
    <s v="23 - SAN PEDRO DE MACORIS"/>
    <n v="553349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AMPLIACIÓN ACUEDUCTO, MUNICIPIO NAVARRETE, PROVINCIA SANTIAGO"/>
    <s v="10 - FONDO GENERAL"/>
    <n v="14742"/>
    <s v="25 - SANTIAGO"/>
    <n v="60990215"/>
    <n v="77529010.849999994"/>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AMPLIACIÓN ACUEDUCTO, MUNICIPIO NAVARRETE, PROVINCIA SANTIAGO"/>
    <s v="50 - CRÉDITO INTERNO"/>
    <n v="14742"/>
    <s v="25 - SANTIAGO"/>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3 - REHABILITACIÓN PLANTA POTABILIZADORA  DE 50 L/S, ACUEDUCTO YAMASÁ, PROVINCIA MONTE PLATA"/>
    <s v="10 - FONDO GENERAL"/>
    <n v="14657"/>
    <s v="29 - MONTE PLATA"/>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3 - REHABILITACIÓN PLANTA POTABILIZADORA  DE 50 L/S, ACUEDUCTO YAMASÁ, PROVINCIA MONTE PLATA"/>
    <s v="50 - CRÉDITO INTERNO"/>
    <n v="14657"/>
    <s v="29 - MONTE PLATA"/>
    <n v="74009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MEJORAMIENTO ACUEDUCTO LAGUNA DE NISIBON, PROVINCIA LA ALTAGRACIA"/>
    <s v="50 - CRÉDITO INTERNO"/>
    <n v="14476"/>
    <s v="11 - LA ALTAGRACIA"/>
    <n v="811024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8 - REHABILITACIÓN PLANTA POTABILIZADORA ACUEDUCTO SABANA YEGUA  PROVINCIA AZUA"/>
    <s v="50 - CRÉDITO INTERNO"/>
    <n v="14455"/>
    <s v="02 - AZUA"/>
    <n v="2205928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7 - RECONSTRUCCIÓN REDES ACUEDUCTO POSTRER RIO,  PROVINCIA INDEPENDENCIA"/>
    <s v="50 - CRÉDITO INTERNO"/>
    <n v="14479"/>
    <s v="10 - INDEPENDENCIA"/>
    <n v="578960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1 - AMPLIACIÓN REDES DISTRIBUCION, ACUEDUCTO LAS CAYAS, PROVINCIA VALVERDE"/>
    <s v="50 - CRÉDITO INTERNO"/>
    <n v="14571"/>
    <s v="27 - VALVERDE"/>
    <n v="39905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1 - AMPLIACIÓN ACUEDUCTO MÚLTIPLE DE YABONICO, PROVINCIA SAN JUAN"/>
    <s v="50 - CRÉDITO INTERNO"/>
    <n v="14535"/>
    <s v="22 - SAN JUAN"/>
    <n v="12013330"/>
    <n v="1201333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3 - REHABILITACIÓN DEPÓSITO METÁLICO AC MÚLTIPLE DUVERGÉ-LA COLONIA-VENGAN A VER, PROVINCIA INDEPENDENCIA"/>
    <s v="50 - CRÉDITO INTERNO"/>
    <n v="14509"/>
    <s v="10 - INDEPENDENCIA"/>
    <n v="138607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1 - REHABILITACIÓN ACUEDUCTO MÚLTIPLE EL CATEY,  LOS CHICHARRONES,MUNICIPIO DE SANCHEZ,  PROVINCIA SAMANÁ."/>
    <s v="10 - FONDO GENERAL"/>
    <n v="15134"/>
    <s v="20 - SAMANA"/>
    <n v="5427018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9 - CONSTRUCCIÓN PLANTA  POTABILIZADORA  ACUEDUCTO LAS CAÑITAS, MUNICIPIO SABANA DE LA MAR, PROVINCIA HATO MAYOR"/>
    <s v="50 - CRÉDITO INTERNO"/>
    <n v="14579"/>
    <s v="30 - HATO MAYOR"/>
    <n v="17258844"/>
    <n v="16877995.5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5 - AMPLIACIÓN ACUEDUCTO EN EL DISTRITO MUNICIPAL DE CAÑAFISTOL,PROVINCIA PERAVIA"/>
    <s v="50 - CRÉDITO INTERNO"/>
    <n v="15096"/>
    <s v="17 - PERAVIA"/>
    <n v="691924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2 - AMPLIACIÓN ACUEDUCTO EN LOS SECTORES CIUDAD DORADA, PLATA BELLA, BARRIO LINDO Y PUERTO RICO, HATO MAYOR,PROVINCIA HATO MAYOR"/>
    <s v="50 - CRÉDITO INTERNO"/>
    <n v="14582"/>
    <s v="30 - HATO MAYOR"/>
    <n v="20101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3 - AMPLIACIÓN DEL ACUEDUCTO DE MICHES A ZONA TURÍSTICA, MUNICIPIO MICHES, PROVINCIA EL SEIBO"/>
    <s v="10 - FONDO GENERAL"/>
    <n v="14583"/>
    <s v="08 - EL SEIBO"/>
    <n v="31723841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6 - MEJORAMIENTO ACUEDUCTO DE LAS MATAS DE FARFAN, PROVINCIA SAN JUAN DE LA MAGUANA"/>
    <s v="50 - CRÉDITO INTERNO"/>
    <n v="14629"/>
    <s v="22 - SAN JUAN"/>
    <n v="1665196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4 - HABILITACIÓN ACUEDUCTO EL CÓRBANO, PROVINCIA SAN JUAN"/>
    <s v="50 - CRÉDITO INTERNO"/>
    <n v="14538"/>
    <s v="22 - SAN JUAN"/>
    <n v="15258797"/>
    <n v="13258764.73"/>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2 - CONSTRUCCIÓN SISTEMA DE ABASTECIMIENTO LOS BARRIOS GUANDULES-LA RAQUETA COMO EXTENSIÓN, PROVINCIA BARAHONA"/>
    <s v="50 - CRÉDITO INTERNO"/>
    <n v="14504"/>
    <s v="04 - BARAHONA"/>
    <n v="12526475"/>
    <n v="10641884.6"/>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7 - EQUIPAMIENTO CAMPO DE POZOS ACUEDUCTO, PROVINCIA AZUA."/>
    <s v="50 - CRÉDITO INTERNO"/>
    <n v="14816"/>
    <s v="02 - AZUA"/>
    <n v="11623337"/>
    <n v="2860480.63"/>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7 - AMPLIACIÓN ACUEDUCTO EN EL SECTOR MADRE VIEJA NORTE, PROVINCIA SAN CRISTOBAL."/>
    <s v="50 - CRÉDITO INTERNO"/>
    <n v="14684"/>
    <s v="21 - SAN CRISTOBAL"/>
    <n v="2898953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4 - CONSTRUCCIÓN ACUEDUCTO LAS CEJAS-MATANCITAS, PROVINCIA MARIA TRINIDAD SANCHEZ"/>
    <s v="50 - CRÉDITO INTERNO"/>
    <n v="14561"/>
    <s v="14 - MARIA TRINIDAD SANCHEZ"/>
    <n v="2106424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2 - CONSTRUCCIÓN ACUEDUCTO BATEY LA TARANA, PROVINCIA MONTE PLATA"/>
    <s v="50 - CRÉDITO INTERNO"/>
    <n v="14547"/>
    <s v="29 - MONTE PLATA"/>
    <n v="36481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0 - REHABILITACIÓN PLANTA POTABILIZADORA ACUEDUCTO DE HATO MAYOR,PROVINCIA HATO MAYOR"/>
    <s v="50 - CRÉDITO INTERNO"/>
    <n v="14517"/>
    <s v="30 - HATO MAYOR"/>
    <n v="9669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HABILITACIÓN SALA PARA IMPLEMENTACIÓN DEL SISTEMA DE ANÁLISIS Y MONITOREO DE ACUEDUCTOS Y ALCANTARILLADO, EN LA SEDE CENTRAL DEL INAPA, DISTRITO NACIONAL"/>
    <s v="50 - CRÉDITO INTERNO"/>
    <n v="15307"/>
    <s v="99 - MULTIPROVINCIAL"/>
    <n v="852460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MEJORAMIENTO OBRA DE CAPTACION RIO LAS CUEVAS, ACUEDUCTO PADRE LAS CASAS, PROVINCIA AZUA(AFECTADO POR TORMENTA LAURA)."/>
    <s v="50 - CRÉDITO INTERNO"/>
    <n v="14443"/>
    <s v="02 - AZUA"/>
    <n v="2542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8 - AMPLIACIÓN RED VILLA OLIMPICA, ACUEDUCTO SAN FRANCISCO DE MACORIS"/>
    <s v="50 - CRÉDITO INTERNO"/>
    <n v="14552"/>
    <s v="06 - DUARTE"/>
    <n v="9121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6 - AMPLIACIÓN PLANTA DE TRATAMIENTO DE AGUA POTABLE ACUEDUCTO VILLA ALTAGRACIA, PROVINCIA SAN CRISTOBAL"/>
    <s v="50 - CRÉDITO INTERNO"/>
    <n v="14810"/>
    <s v="21 - SAN CRISTOBAL"/>
    <n v="17542945"/>
    <n v="8372360.1900000004"/>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3 - CONSTRUCCIÓN  NUEVA OBRA DE TOMA  EN EL ACUEDUCTO LAS TERRENAS, PROVINCIA SAMANÁ"/>
    <s v="50 - CRÉDITO INTERNO"/>
    <n v="14537"/>
    <s v="20 - SAMANA"/>
    <n v="658137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2 - CONSTRUCCIÓN ACUEDUCTO V CENTENARIO, PARAISO I-II-III, VILLA ALTAGRACIA, PROVINCIA SAN CRISTOBAL"/>
    <s v="10 - FONDO GENERAL"/>
    <n v="14560"/>
    <s v="21 - SAN CRISTOBAL"/>
    <n v="523231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2 - CONSTRUCCIÓN ACUEDUCTO V CENTENARIO, PARAISO I-II-III, VILLA ALTAGRACIA, PROVINCIA SAN CRISTOBAL"/>
    <s v="50 - CRÉDITO INTERNO"/>
    <n v="14560"/>
    <s v="21 - SAN CRISTOBAL"/>
    <n v="0"/>
    <n v="21388612.78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3 - AMPLIACIÓN CAMPO DE POZOS ACUEDUCTO DE AZUA, PROVINCIA AZUA"/>
    <s v="50 - CRÉDITO INTERNO"/>
    <n v="14520"/>
    <s v="02 - AZUA"/>
    <n v="2091578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9 - MEJORAMIENTO ACUEDUCTO EN EL MUNICIPIO SABANA GRANDE DE BOYA, PROV. MONTE PLATA"/>
    <s v="50 - CRÉDITO INTERNO"/>
    <n v="14631"/>
    <s v="29 - MONTE PLATA"/>
    <n v="44335420"/>
    <n v="16818255.4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5 - AMPLIACIÓN ACUEDUCTO MAIMON, LINEA DE ADUCCION PIEDRA BLANCA, MUNICIPIO MONSEÑOR NOUEL, PROVINCIA MONSEÑOR NOUEL"/>
    <s v="50 - CRÉDITO INTERNO"/>
    <n v="14656"/>
    <s v="28 - MONSENOR NOUEL"/>
    <n v="2257188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7 - AMPLIACIÓN ACUEDUCTO MUNICIPIO Y PROVINCIA SAN PEDRO DE MACORIS"/>
    <s v="50 - CRÉDITO INTERNO"/>
    <n v="16301"/>
    <s v="23 - SAN PEDRO DE MACORIS"/>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6 - AMPLIACIÓN  ACUEDUCTO EN EL MUNICIPIO DE COTUÍ, PROVINCIA SÁNCHEZ RAMIREZ"/>
    <s v="50 - CRÉDITO INTERNO"/>
    <n v="14610"/>
    <s v="24 - SANCHEZ RAMIREZ"/>
    <n v="0"/>
    <n v="33249334.69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CONSTRUCCIÓN ACUEDUCTO MULTIPLE PUJADOR, PROVINCIA MARIA TRINIDAD SANCHEZ"/>
    <s v="50 - CRÉDITO INTERNO"/>
    <n v="14651"/>
    <s v="14 - MARIA TRINIDAD SANCHEZ"/>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1 - CONSTRUCCIÓN ACUEDUCTO VILLARPANDO, PROVINCIA AZUA"/>
    <s v="50 - CRÉDITO INTERNO"/>
    <n v="14502"/>
    <s v="02 - AZUA"/>
    <n v="0"/>
    <n v="24550067.98"/>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5 - AMPLIACIÓN CAMPO DE POZOS DE LA MATILLA ACUEDUCTO HIGUEY, PROVINCIA LA ALTAGRACIA"/>
    <s v="10 - FONDO GENERAL"/>
    <n v="14477"/>
    <s v="11 - LA ALTAGRACIA"/>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7 - REHABILITACIÓN PLANTA POTABILIZADORA ACUEDUCTO HATO DEL YAQUE, PROVINCIA SANTIAGO"/>
    <s v="10 - FONDO GENERAL"/>
    <n v="14514"/>
    <s v="25 - SANTIAGO"/>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6 - MEJORAMIENTO ACUEDUCTO LA OTRA BANDA - EL MACAO  PROVINCIA LA ALTAGRACIA"/>
    <s v="10 - FONDO GENERAL"/>
    <n v="14478"/>
    <s v="11 - LA ALTAGRACIA"/>
    <n v="0"/>
    <n v="24240009.23"/>
  </r>
  <r>
    <s v="2025"/>
    <x v="3"/>
    <x v="0"/>
    <x v="1"/>
    <x v="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7 - OBRAS"/>
    <s v="2.7.2 - INFRAESTRUCTURA"/>
    <s v="S"/>
    <s v="01 - CONSTRUCCIÓN OFICINAS COMERCIALES Y OPERATIVAS DE CORAAMOCA, PROVINCIA ESPAILLAT"/>
    <s v="10 - FONDO GENERAL"/>
    <n v="16844"/>
    <s v="09 - ESPAILLAT"/>
    <n v="0"/>
    <n v="4225388.3600000003"/>
  </r>
  <r>
    <s v="2025"/>
    <x v="3"/>
    <x v="0"/>
    <x v="1"/>
    <x v="6"/>
    <s v="13 - N/A - Empresas públicas no financieras"/>
    <s v="6107 - CORPORACIÓN DE ACUEDUCTO Y ALCANTARILLADO DE MOCA"/>
    <s v="0001 - CORPORACIÓN DE ACUEDUCTO Y ALCANTARILLADO DE MOCA"/>
    <s v="4 - SERVICIOS SOCIALES"/>
    <s v="4.1 - Vivienda y servicios comunitarios"/>
    <s v="4.1.03 - Abastecimiento de agua potable"/>
    <s v="2.7 - OBRAS"/>
    <s v="2.7.2 - INFRAESTRUCTURA"/>
    <s v="S"/>
    <s v="02 - CONSTRUCCIÓN Y AMPLIACIÓN DE POZOS Y REDES DE DISTRIBUCIÓN EN EL MUNICIPIO DE GASPAR HERNÁNDEZ"/>
    <s v="10 - FONDO GENERAL"/>
    <n v="16879"/>
    <s v="09 - ESPAILLAT"/>
    <n v="42280488"/>
    <n v="0"/>
  </r>
  <r>
    <s v="2025"/>
    <x v="3"/>
    <x v="0"/>
    <x v="1"/>
    <x v="6"/>
    <s v="13 - N/A - Empresas públicas no financieras"/>
    <s v="6107 - CORPORACIÓN DE ACUEDUCTO Y ALCANTARILLADO DE MOCA"/>
    <s v="0001 - CORPORACIÓN DE ACUEDUCTO Y ALCANTARILLADO DE MOCA"/>
    <s v="4 - SERVICIOS SOCIALES"/>
    <s v="4.1 - Vivienda y servicios comunitarios"/>
    <s v="4.1.03 - Abastecimiento de agua potable"/>
    <s v="2.7 - OBRAS"/>
    <s v="2.7.2 - INFRAESTRUCTURA"/>
    <s v="S"/>
    <s v="01 - MEJORAMIENTO  DE LOS SISTEMAS DE MEDICION DE AGUA POTABLE EN VARIOS SECTORES DEL MUNICIPIO DE MOCA, PROVINCIA ESPAILLAT"/>
    <s v="10 - FONDO GENERAL"/>
    <n v="16340"/>
    <s v="09 - ESPAILLAT"/>
    <n v="31785890"/>
    <n v="5058423.3"/>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10 - CONSTRUCCIÓN ACUEDUCTO MÚLTIPLE BARRANCA - LICEY-JAMO-SABANETA-RANCHO VIEJO, PROVINCIA LA VEGA"/>
    <s v="10 - FONDO GENERAL"/>
    <n v="14993"/>
    <s v="13 - LA VEGA"/>
    <n v="164837781"/>
    <n v="28869872.079999998"/>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5 - AMPLIACIÓN ACUEDUCTO TIREO, CONSTANZA. PROVINCIA LA VEGA"/>
    <s v="10 - FONDO GENERAL"/>
    <n v="14591"/>
    <s v="13 - LA VEGA"/>
    <n v="2762219"/>
    <n v="6639509.6600000001"/>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11 - AMPLIACIÓN DE REDES DE ALCANTARILLADO SANITARIO Y REDES DE AGUA POTABLE EN EL MUNICIPIO DE LA VEGA, PROVINCIA LA VEGA"/>
    <s v="10 - FONDO GENERAL"/>
    <n v="16664"/>
    <s v="13 - LA VEGA"/>
    <n v="0"/>
    <n v="42306945.310000002"/>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7 - CONSTRUCCIÓN ACUEDUCTO DE LAS CABUYAS, PROVINCIA DE LA VEGA"/>
    <s v="10 - FONDO GENERAL"/>
    <n v="14598"/>
    <s v="13 - LA VEGA"/>
    <n v="0"/>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6 - AMPLIACIÓN ACUEDUCTO SABANA REY, PROVINCIA LA VEGA"/>
    <s v="10 - FONDO GENERAL"/>
    <n v="14597"/>
    <s v="13 - LA VEGA"/>
    <n v="0"/>
    <n v="11277643.449999999"/>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8 - CONSTRUCCIÓN ALCANTARILLADO SANITARIO Y RECONSTRUCCION ACUEDUCTO DE JARABACOA,  PROVINCIA LA VEGA"/>
    <s v="10 - FONDO GENERAL"/>
    <n v="14643"/>
    <s v="13 - LA VEGA"/>
    <n v="0"/>
    <n v="37288670.43"/>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9 - CONSTRUCCIÓN ACUEDUCTO MÚLTIPLE EL PINO-JUMUNUCÚ-RINCÓN, MUNICIPIO JIMA ABAJO, PROVINCIA LA VEGA"/>
    <s v="10 - FONDO GENERAL"/>
    <n v="14992"/>
    <s v="13 - LA VEGA"/>
    <n v="0"/>
    <n v="7101801.71"/>
  </r>
  <r>
    <s v="2025"/>
    <x v="3"/>
    <x v="0"/>
    <x v="1"/>
    <x v="6"/>
    <s v="13 - N/A - Empresas públicas no financieras"/>
    <s v="6128 - EMPRESA ELECTRICA DEL NORTE (EDENORTE)"/>
    <s v="0001 - EMPRESA ELECTRICA DEL NORTE (EDENORTE)"/>
    <s v="2 - SERVICIOS ECONÓMICOS"/>
    <s v="2.4 - Energía y combustible"/>
    <s v="2.4.04 - Energía eléctrica de fuentes termoeléctricas"/>
    <s v="2.7 - OBRAS"/>
    <s v="2.7.2 - INFRAESTRUCTURA"/>
    <s v="N"/>
    <s v="00 - N/A"/>
    <s v="30 - FONDOS PROPIOS"/>
    <s v="(blank)"/>
    <s v="25 - SANTIAGO"/>
    <n v="5739494397"/>
    <n v="1059334746.16"/>
  </r>
  <r>
    <s v="2025"/>
    <x v="3"/>
    <x v="0"/>
    <x v="1"/>
    <x v="6"/>
    <s v="13 - N/A - Empresas públicas no financieras"/>
    <s v="6128 - EMPRESA ELECTRICA DEL NORTE (EDENORTE)"/>
    <s v="0001 - EMPRESA ELECTRICA DEL NORTE (EDENORTE)"/>
    <s v="2 - SERVICIOS ECONÓMICOS"/>
    <s v="2.4 - Energía y combustible"/>
    <s v="2.4.04 - Energía eléctrica de fuentes termoeléctricas"/>
    <s v="2.7 - OBRAS"/>
    <s v="2.7.2 - INFRAESTRUCTURA"/>
    <s v="S"/>
    <s v="02 - CONSTRUCCIÓN Y REPOTENCIACIÓN DE 57 SUBESTACIONES EN LA REGIÓN NORTE, R.D"/>
    <s v="60 - CREDITO EXTERNO"/>
    <n v="16736"/>
    <s v="99 - MULTIPROVINCIAL"/>
    <n v="107685603"/>
    <n v="0"/>
  </r>
  <r>
    <s v="2025"/>
    <x v="3"/>
    <x v="0"/>
    <x v="1"/>
    <x v="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7 - OBRAS"/>
    <s v="2.7.2 - INFRAESTRUCTURA"/>
    <s v="N"/>
    <s v="00 - N/A"/>
    <s v="10 - FONDO GENERAL"/>
    <s v="(blank)"/>
    <s v="18 - PUERTO PLATA"/>
    <n v="86980022"/>
    <n v="0"/>
  </r>
  <r>
    <s v="2025"/>
    <x v="3"/>
    <x v="0"/>
    <x v="1"/>
    <x v="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7 - OBRAS"/>
    <s v="2.7.2 - INFRAESTRUCTURA"/>
    <s v="S"/>
    <s v="01 - AMPLIACIÓN LÍNEA COLECTORA DE AGUAS RESIDUALES CAMINO LOS LLIBRE, SOSUA, PUERTO PLATA¿."/>
    <s v="10 - FONDO GENERAL"/>
    <n v="15008"/>
    <s v="18 - PUERTO PLATA"/>
    <n v="0"/>
    <n v="0"/>
  </r>
  <r>
    <s v="2025"/>
    <x v="3"/>
    <x v="0"/>
    <x v="1"/>
    <x v="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7 - OBRAS"/>
    <s v="2.7.2 - INFRAESTRUCTURA"/>
    <s v="S"/>
    <s v="02 - CONSTRUCCIÓN SISTEMA DE RECOLECCIÓN DE AGUAS RESIDUALES EN VARIOS SECTORES DEL MUNICIPIO SAN FELIPE, PROVINCIA  PUERTO PLATA"/>
    <s v="10 - FONDO GENERAL"/>
    <n v="16160"/>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8 - OTROS SERVICIOS NO INCLUIDOS EN CONCEPTOS ANTERIORES"/>
    <s v="S"/>
    <s v="27 - AMPLIACIÓN ACUEDUCTO BARRANCÓN MUNICIPIO LUPERÓN,PROVINCIA  PUERTO PLATA"/>
    <s v="10 - FONDO GENERAL"/>
    <n v="15651"/>
    <s v="18 - PUERTO PLATA"/>
    <n v="10850721"/>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7 - AMPLIACIÓN ACUEDUCTO BARRANCÓN MUNICIPIO LUPERÓN,PROVINCIA  PUERTO PLATA"/>
    <s v="10 - FONDO GENERAL"/>
    <n v="15651"/>
    <s v="18 - PUERTO PLATA"/>
    <n v="16276082"/>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01 - AMPLIACIÓN SISTEMA DE DISTRIBUCIÓN DE AGUA POTABLE, EN VARIAS COMUNIDADES DEL MUNICIPIO SAN FELIPE. PUERTO PLATA"/>
    <s v="10 - FONDO GENERAL"/>
    <n v="16205"/>
    <s v="18 - PUERTO PLATA"/>
    <n v="7271688"/>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0 - RECONSTRUCCIÓN  ACUEDUCTO EN EL DISTRITO MUNICIPAL ESTERO HONDO, MUNICIPIO VILLA ISABELA, PROVINCIA PUERTO PLATA"/>
    <s v="10 - FONDO GENERAL"/>
    <n v="14627"/>
    <s v="18 - PUERTO PLATA"/>
    <n v="6376487"/>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2 - AMPLIACIÓN ACUEDUCTOS EN EL MUNICIPIO DE SAN FELIPE. PROVINCIA PUERTO PLATA."/>
    <s v="10 - FONDO GENERAL"/>
    <n v="14638"/>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02 - CONSTRUCCIÓN RED DE ABASTECIMIENTO DE AGUA POTABLE LA GALLERA, LOS CHARAMICOS Y LA PIEDRA, SOSÚA, PROVINCIA PUERTO PLATA"/>
    <s v="10 - FONDO GENERAL"/>
    <n v="16312"/>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5 - AMPLIACIÓN ACUEDUCTO DE SAN MARCOS, MUNICIPIO SAN FELIPE, PROVINCIA PUERTO PLATA"/>
    <s v="10 - FONDO GENERAL"/>
    <n v="14950"/>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6 - CONSTRUCCIÓN ACUEDUCTO PALMAR GRANDE, ALTAMIRA, PUERTO PLATA"/>
    <s v="10 - FONDO GENERAL"/>
    <n v="15009"/>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3 - AMPLIACIÓN ACUEDUCTO MARÍA LA O, MUNICIPIO SOSÚA, PROVINCIA PUERTO PLATA."/>
    <s v="10 - FONDO GENERAL"/>
    <n v="14922"/>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9 - AMPLIACIÓN ACUEDUCTOS CAMÚ, LOS DOMÍNGUEZ, ALTOS DE CHAVÓN Y LOS PALOMOS, PROVINCIA PUERTO PLATA"/>
    <s v="10 - FONDO GENERAL"/>
    <n v="16320"/>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8 - AMPLIACIÓN ACUEDUCTO DE IMBERT, PROVINCIA PUERTO PLATA."/>
    <s v="10 - FONDO GENERAL"/>
    <n v="16313"/>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4 - AMPLIACIÓN ACUEDUCTO DEL DISTRITO MUNICIPAL DE CABARETE, MUNICIPIO DE SOSUA, PROVINCIA PUERTO PLATA"/>
    <s v="10 - FONDO GENERAL"/>
    <n v="14949"/>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1 - AMPLIACIÓN ACUEDUCTO EN LA COMUNIDAD LA CATALINA,DISTRITO MUNICIPAL SABANETA DE YÁSICA, MUNICIPIO SOSÚA, PROVINCIA PUERTO PLATA"/>
    <s v="10 - FONDO GENERAL"/>
    <n v="14632"/>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19 - AMPLIACIÓN SISTEMA DE ABASTECIMIENTO DE AGUA POTABLE MUNICIPIO GUANANICO,PROVINCIA PUERTO PLATA"/>
    <s v="10 - FONDO GENERAL"/>
    <n v="14623"/>
    <s v="18 - PUERTO PLATA"/>
    <n v="0"/>
    <n v="0"/>
  </r>
  <r>
    <s v="2025"/>
    <x v="3"/>
    <x v="0"/>
    <x v="1"/>
    <x v="6"/>
    <s v="13 - N/A - Empresas públicas no financieras"/>
    <s v="6130 - EMPRESA ELECTRICA DEL ESTE (EDEESTE)"/>
    <s v="0001 - EMPRESA ELECTRICA DEL ESTE (EDEESTE)"/>
    <s v="2 - SERVICIOS ECONÓMICOS"/>
    <s v="2.4 - Energía y combustible"/>
    <s v="2.4.04 - Energía eléctrica de fuentes termoeléctricas"/>
    <s v="2.7 - OBRAS"/>
    <s v="2.7.2 - INFRAESTRUCTURA"/>
    <s v="N"/>
    <s v="00 - N/A"/>
    <s v="30 - FONDOS PROPIOS"/>
    <s v="(blank)"/>
    <s v="99 - MULTIPROVINCIAL"/>
    <n v="6387735900"/>
    <n v="1414094336"/>
  </r>
  <r>
    <s v="2025"/>
    <x v="3"/>
    <x v="0"/>
    <x v="1"/>
    <x v="6"/>
    <s v="13 - N/A - Empresas públicas no financieras"/>
    <s v="6130 - EMPRESA ELECTRICA DEL ESTE (EDEESTE)"/>
    <s v="0001 - EMPRESA ELECTRICA DEL ESTE (EDEESTE)"/>
    <s v="2 - SERVICIOS ECONÓMICOS"/>
    <s v="2.4 - Energía y combustible"/>
    <s v="2.4.04 - Energía eléctrica de fuentes termoeléctricas"/>
    <s v="2.7 - OBRAS"/>
    <s v="2.7.2 - INFRAESTRUCTURA"/>
    <s v="S"/>
    <s v="02 - CONSTRUCCIÓN  Y REPOTENCIACIÓN DE 46 SUBESTACIONES EN LA REGIÓN ESTE, R.D"/>
    <s v="60 - CREDITO EXTERNO"/>
    <n v="16746"/>
    <s v="99 - MULTIPROVINCIAL"/>
    <n v="174557616"/>
    <n v="0"/>
  </r>
  <r>
    <s v="2025"/>
    <x v="3"/>
    <x v="0"/>
    <x v="1"/>
    <x v="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7 - OBRAS"/>
    <s v="2.7.2 - INFRAESTRUCTURA"/>
    <s v="N"/>
    <s v="00 - N/A"/>
    <s v="10 - FONDO GENERAL"/>
    <s v="(blank)"/>
    <s v="32 - SANTO DOMINGO"/>
    <n v="38329176"/>
    <n v="0"/>
  </r>
  <r>
    <s v="2025"/>
    <x v="3"/>
    <x v="0"/>
    <x v="1"/>
    <x v="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7 - OBRAS"/>
    <s v="2.7.2 - INFRAESTRUCTURA"/>
    <s v="S"/>
    <s v="02 - CONSTRUCCIÓN ACUEDUCTO ANDRES NORTE, MUNICIPIO BOCA CHICA, PROVINCIA SANTO DOMINGO"/>
    <s v="10 - FONDO GENERAL"/>
    <n v="15951"/>
    <s v="32 - SANTO DOMINGO"/>
    <n v="59250824"/>
    <n v="0"/>
  </r>
  <r>
    <s v="2025"/>
    <x v="3"/>
    <x v="0"/>
    <x v="1"/>
    <x v="6"/>
    <s v="13 - N/A - Empresas públicas no financieras"/>
    <s v="6116 - AUTORIDAD PORTUARIA DOMINICANA"/>
    <s v="0001 - AUTORIDAD PORTUARIA DOMINICANA"/>
    <s v="2 - SERVICIOS ECONÓMICOS"/>
    <s v="2.6 - Transporte"/>
    <s v="2.6.02 - Transporte por agua"/>
    <s v="2.7 - OBRAS"/>
    <s v="2.7.2 - INFRAESTRUCTURA"/>
    <s v="N"/>
    <s v="00 - N/A"/>
    <s v="30 - FONDOS PROPIOS"/>
    <s v="(blank)"/>
    <s v="99 - MULTIPROVINCIAL"/>
    <n v="125042942"/>
    <n v="40511259.390000001"/>
  </r>
  <r>
    <s v="2025"/>
    <x v="3"/>
    <x v="0"/>
    <x v="1"/>
    <x v="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7 - OBRAS"/>
    <s v="2.7.2 - INFRAESTRUCTURA"/>
    <s v="N"/>
    <s v="00 - N/A"/>
    <s v="30 - FONDOS PROPIOS"/>
    <s v="(blank)"/>
    <s v="99 - MULTIPROVINCIAL"/>
    <n v="50000000"/>
    <n v="0"/>
  </r>
  <r>
    <s v="2025"/>
    <x v="3"/>
    <x v="0"/>
    <x v="1"/>
    <x v="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2 - INFRAESTRUCTURA"/>
    <s v="N"/>
    <s v="00 - N/A"/>
    <s v="10 - FONDO GENERAL"/>
    <s v="(blank)"/>
    <s v="99 - MULTIPROVINCIAL"/>
    <n v="1500000000"/>
    <n v="1500000000"/>
  </r>
  <r>
    <s v="2025"/>
    <x v="3"/>
    <x v="0"/>
    <x v="1"/>
    <x v="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2 - INFRAESTRUCTURA"/>
    <s v="N"/>
    <s v="00 - N/A"/>
    <s v="30 - FONDOS PROPIOS"/>
    <s v="(blank)"/>
    <s v="99 - MULTIPROVINCIAL"/>
    <n v="6206859480"/>
    <n v="1255792825.4100001"/>
  </r>
  <r>
    <s v="2025"/>
    <x v="3"/>
    <x v="0"/>
    <x v="1"/>
    <x v="6"/>
    <s v="13 - N/A - Empresas públicas no financieras"/>
    <s v="6120 - PROYECTO LA CRUZ DE MANZANILLO"/>
    <s v="0001 - LA CRUZ DE MANZANILLO"/>
    <s v="2 - SERVICIOS ECONÓMICOS"/>
    <s v="2.2 - Agropecuaria, caza, pesca y silvicultura"/>
    <s v="2.2.01 - Agropecuaria"/>
    <s v="2.7 - OBRAS"/>
    <s v="2.7.2 - INFRAESTRUCTURA"/>
    <s v="N"/>
    <s v="00 - N/A"/>
    <s v="30 - FONDOS PROPIOS"/>
    <s v="(blank)"/>
    <s v="15 - MONTE CRISTI"/>
    <n v="558532"/>
    <n v="0"/>
  </r>
  <r>
    <s v="2025"/>
    <x v="3"/>
    <x v="0"/>
    <x v="1"/>
    <x v="6"/>
    <s v="13 - N/A - Empresas públicas no financieras"/>
    <s v="6129 - EMPRESA ELECTRICA DEL SUR (EDESUR)"/>
    <s v="0001 - EMPRESA ELECTRICA DEL SUR (EDESUR)"/>
    <s v="2 - SERVICIOS ECONÓMICOS"/>
    <s v="2.4 - Energía y combustible"/>
    <s v="2.4.04 - Energía eléctrica de fuentes termoeléctricas"/>
    <s v="2.7 - OBRAS"/>
    <s v="2.7.2 - INFRAESTRUCTURA"/>
    <s v="N"/>
    <s v="00 - N/A"/>
    <s v="30 - FONDOS PROPIOS"/>
    <s v="(blank)"/>
    <s v="99 - MULTIPROVINCIAL"/>
    <n v="1895571151"/>
    <n v="139999917.91"/>
  </r>
  <r>
    <s v="2025"/>
    <x v="3"/>
    <x v="0"/>
    <x v="1"/>
    <x v="7"/>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6 - BIENES MUEBLES, INMUEBLES E INTANGIBLES"/>
    <s v="2.6.1 - MOBILIARIO Y EQUIPO"/>
    <s v="N"/>
    <s v="00 - N/A"/>
    <s v="30 - FONDOS PROPIOS"/>
    <s v="(blank)"/>
    <s v="25 - SANTIAGO"/>
    <n v="83679"/>
    <n v="0"/>
  </r>
  <r>
    <s v="2025"/>
    <x v="3"/>
    <x v="0"/>
    <x v="1"/>
    <x v="7"/>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blank)"/>
    <s v="25 - SANTIAGO"/>
    <n v="3682000"/>
    <n v="0"/>
  </r>
  <r>
    <s v="2025"/>
    <x v="3"/>
    <x v="0"/>
    <x v="1"/>
    <x v="7"/>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25 - SANTIAGO"/>
    <n v="11127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1 - MOBILIARIO Y EQUIPO"/>
    <s v="N"/>
    <s v="00 - N/A"/>
    <s v="30 - FONDOS PROPIOS"/>
    <s v="(blank)"/>
    <s v="25 - SANTIAGO"/>
    <n v="12800615"/>
    <n v="853585.92999999993"/>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1 - MOBILIARIO Y EQUIPO"/>
    <s v="N"/>
    <s v="00 - N/A"/>
    <s v="60 - CREDITO EXTERNO"/>
    <s v="(blank)"/>
    <s v="25 - SANTIAGO"/>
    <n v="34089636"/>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25 - SANTIAGO"/>
    <n v="229641"/>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25 - SANTIAGO"/>
    <n v="50325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3 - EQUIPO E INSTRUMENTAL, CIENTÍFICO Y LABORATORIO"/>
    <s v="N"/>
    <s v="00 - N/A"/>
    <s v="60 - CREDITO EXTERNO"/>
    <s v="(blank)"/>
    <s v="25 - SANTIAGO"/>
    <n v="100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4 - VEHÍCULOS Y EQUIPO DE TRANSPORTE, TRACCIÓN Y ELEVACIÓN"/>
    <s v="N"/>
    <s v="00 - N/A"/>
    <s v="30 - FONDOS PROPIOS"/>
    <s v="(blank)"/>
    <s v="25 - SANTIAGO"/>
    <n v="213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5 - MAQUINARIA, OTROS EQUIPOS Y HERRAMIENTAS"/>
    <s v="N"/>
    <s v="00 - N/A"/>
    <s v="30 - FONDOS PROPIOS"/>
    <s v="(blank)"/>
    <s v="25 - SANTIAGO"/>
    <n v="5228844"/>
    <n v="666210.13"/>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5 - MAQUINARIA, OTROS EQUIPOS Y HERRAMIENTAS"/>
    <s v="N"/>
    <s v="00 - N/A"/>
    <s v="60 - CREDITO EXTERNO"/>
    <s v="(blank)"/>
    <s v="25 - SANTIAGO"/>
    <n v="11926962"/>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6 - EQUIPOS DE DEFENSA Y SEGURIDAD"/>
    <s v="N"/>
    <s v="00 - N/A"/>
    <s v="30 - FONDOS PROPIOS"/>
    <s v="(blank)"/>
    <s v="25 - SANTIAGO"/>
    <n v="1618588"/>
    <n v="764572.57"/>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6 - EQUIPOS DE DEFENSA Y SEGURIDAD"/>
    <s v="N"/>
    <s v="00 - N/A"/>
    <s v="60 - CREDITO EXTERNO"/>
    <s v="(blank)"/>
    <s v="25 - SANTIAGO"/>
    <n v="132982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8 - BIENES INTANGIBLES"/>
    <s v="N"/>
    <s v="00 - N/A"/>
    <s v="60 - CREDITO EXTERNO"/>
    <s v="(blank)"/>
    <s v="25 - SANTIAGO"/>
    <n v="1692655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7 - OBRAS"/>
    <s v="2.7.1 - OBRAS EN EDIFICACIONES"/>
    <s v="N"/>
    <s v="00 - N/A"/>
    <s v="30 - FONDOS PROPIOS"/>
    <s v="(blank)"/>
    <s v="25 - SANTIAGO"/>
    <n v="351517"/>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7 - OBRAS"/>
    <s v="2.7.1 - OBRAS EN EDIFICACIONES"/>
    <s v="N"/>
    <s v="00 - N/A"/>
    <s v="60 - CREDITO EXTERNO"/>
    <s v="(blank)"/>
    <s v="25 - SANTIAGO"/>
    <n v="421012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1 - MOBILIARIO Y EQUIPO"/>
    <s v="N"/>
    <s v="00 - N/A"/>
    <s v="30 - FONDOS PROPIOS"/>
    <s v="(blank)"/>
    <s v="25 - SANTIAGO"/>
    <n v="686474"/>
    <n v="64251.81"/>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1 - MOBILIARIO Y EQUIPO"/>
    <s v="N"/>
    <s v="00 - N/A"/>
    <s v="60 - CREDITO EXTERNO"/>
    <s v="(blank)"/>
    <s v="25 - SANTIAGO"/>
    <n v="130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30 - FONDOS PROPIOS"/>
    <s v="(blank)"/>
    <s v="25 - SANTIAGO"/>
    <n v="149258"/>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60 - CREDITO EXTERNO"/>
    <s v="(blank)"/>
    <s v="25 - SANTIAGO"/>
    <n v="393619"/>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25 - SANTIAGO"/>
    <n v="214504"/>
    <n v="607868.15"/>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25 - SANTIAGO"/>
    <n v="2664376"/>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25 - SANTIAGO"/>
    <n v="870497"/>
    <n v="170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25 - SANTIAGO"/>
    <n v="14658563"/>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6 - EQUIPOS DE DEFENSA Y SEGURIDAD"/>
    <s v="N"/>
    <s v="00 - N/A"/>
    <s v="30 - FONDOS PROPIOS"/>
    <s v="(blank)"/>
    <s v="25 - SANTIAGO"/>
    <n v="134729"/>
    <n v="135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1 - OBRAS EN EDIFICACIONES"/>
    <s v="N"/>
    <s v="00 - N/A"/>
    <s v="30 - FONDOS PROPIOS"/>
    <s v="(blank)"/>
    <s v="25 - SANTIAGO"/>
    <n v="14105"/>
    <n v="0"/>
  </r>
  <r>
    <s v="2025"/>
    <x v="3"/>
    <x v="0"/>
    <x v="1"/>
    <x v="7"/>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6 - BIENES MUEBLES, INMUEBLES E INTANGIBLES"/>
    <s v="2.6.1 - MOBILIARIO Y EQUIPO"/>
    <s v="N"/>
    <s v="00 - N/A"/>
    <s v="30 - FONDOS PROPIOS"/>
    <s v="(blank)"/>
    <s v="25 - SANTIAGO"/>
    <n v="159248"/>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1 - MOBILIARIO Y EQUIPO"/>
    <s v="N"/>
    <s v="00 - N/A"/>
    <s v="30 - FONDOS PROPIOS"/>
    <s v="(blank)"/>
    <s v="25 - SANTIAGO"/>
    <n v="5716722"/>
    <n v="107583.36"/>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1 - MOBILIARIO Y EQUIPO"/>
    <s v="N"/>
    <s v="00 - N/A"/>
    <s v="60 - CREDITO EXTERNO"/>
    <s v="(blank)"/>
    <s v="25 - SANTIAGO"/>
    <n v="1600000"/>
    <n v="1348277.54"/>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2 - MOBILIARIO Y EQUIPO DE AUDIO, AUDIOVISUAL, RECREATIVO Y EDUCACIONAL"/>
    <s v="N"/>
    <s v="00 - N/A"/>
    <s v="30 - FONDOS PROPIOS"/>
    <s v="(blank)"/>
    <s v="25 - SANTIAGO"/>
    <n v="15076"/>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2 - MOBILIARIO Y EQUIPO DE AUDIO, AUDIOVISUAL, RECREATIVO Y EDUCACIONAL"/>
    <s v="N"/>
    <s v="00 - N/A"/>
    <s v="60 - CREDITO EXTERNO"/>
    <s v="(blank)"/>
    <s v="25 - SANTIAGO"/>
    <n v="0"/>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3 - EQUIPO E INSTRUMENTAL, CIENTÍFICO Y LABORATORIO"/>
    <s v="N"/>
    <s v="00 - N/A"/>
    <s v="30 - FONDOS PROPIOS"/>
    <s v="(blank)"/>
    <s v="25 - SANTIAGO"/>
    <n v="3740252"/>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3 - EQUIPO E INSTRUMENTAL, CIENTÍFICO Y LABORATORIO"/>
    <s v="N"/>
    <s v="00 - N/A"/>
    <s v="60 - CREDITO EXTERNO"/>
    <s v="(blank)"/>
    <s v="25 - SANTIAGO"/>
    <n v="483201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4 - VEHÍCULOS Y EQUIPO DE TRANSPORTE, TRACCIÓN Y ELEVACIÓN"/>
    <s v="N"/>
    <s v="00 - N/A"/>
    <s v="30 - FONDOS PROPIOS"/>
    <s v="(blank)"/>
    <s v="25 - SANTIAGO"/>
    <n v="1204177"/>
    <n v="162840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4 - VEHÍCULOS Y EQUIPO DE TRANSPORTE, TRACCIÓN Y ELEVACIÓN"/>
    <s v="N"/>
    <s v="00 - N/A"/>
    <s v="60 - CREDITO EXTERNO"/>
    <s v="(blank)"/>
    <s v="25 - SANTIAGO"/>
    <n v="5340000"/>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5 - MAQUINARIA, OTROS EQUIPOS Y HERRAMIENTAS"/>
    <s v="N"/>
    <s v="00 - N/A"/>
    <s v="30 - FONDOS PROPIOS"/>
    <s v="(blank)"/>
    <s v="25 - SANTIAGO"/>
    <n v="6976003"/>
    <n v="426516.78"/>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5 - MAQUINARIA, OTROS EQUIPOS Y HERRAMIENTAS"/>
    <s v="N"/>
    <s v="00 - N/A"/>
    <s v="60 - CREDITO EXTERNO"/>
    <s v="(blank)"/>
    <s v="25 - SANTIAGO"/>
    <n v="4545875"/>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6 - EQUIPOS DE DEFENSA Y SEGURIDAD"/>
    <s v="N"/>
    <s v="00 - N/A"/>
    <s v="30 - FONDOS PROPIOS"/>
    <s v="(blank)"/>
    <s v="25 - SANTIAGO"/>
    <n v="47931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8 - BIENES INTANGIBLES"/>
    <s v="N"/>
    <s v="00 - N/A"/>
    <s v="30 - FONDOS PROPIOS"/>
    <s v="(blank)"/>
    <s v="25 - SANTIAGO"/>
    <n v="643776"/>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9 - EDIFICIOS, ESTRUCTURAS, TIERRAS, TERRENOS Y OBJETOS DE VALOR"/>
    <s v="N"/>
    <s v="00 - N/A"/>
    <s v="30 - FONDOS PROPIOS"/>
    <s v="(blank)"/>
    <s v="25 - SANTIAGO"/>
    <n v="122839"/>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1 - OBRAS EN EDIFICACIONES"/>
    <s v="N"/>
    <s v="00 - N/A"/>
    <s v="30 - FONDOS PROPIOS"/>
    <s v="(blank)"/>
    <s v="25 - SANTIAGO"/>
    <n v="262549"/>
    <n v="1621342.31"/>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1 - OBRAS EN EDIFICACIONES"/>
    <s v="N"/>
    <s v="00 - N/A"/>
    <s v="60 - CREDITO EXTERNO"/>
    <s v="(blank)"/>
    <s v="25 - SANTIAGO"/>
    <n v="51000000"/>
    <n v="0"/>
  </r>
  <r>
    <s v="2025"/>
    <x v="3"/>
    <x v="0"/>
    <x v="1"/>
    <x v="7"/>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6 - BIENES MUEBLES, INMUEBLES E INTANGIBLES"/>
    <s v="2.6.1 - MOBILIARIO Y EQUIPO"/>
    <s v="N"/>
    <s v="00 - N/A"/>
    <s v="30 - FONDOS PROPIOS"/>
    <s v="(blank)"/>
    <s v="01 - DISTRITO NACIONAL"/>
    <n v="74529"/>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1 - MOBILIARIO Y EQUIPO"/>
    <s v="N"/>
    <s v="00 - N/A"/>
    <s v="30 - FONDOS PROPIOS"/>
    <s v="(blank)"/>
    <s v="01 - DISTRITO NACIONAL"/>
    <n v="24651590"/>
    <n v="1604105.73"/>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1 - MOBILIARIO Y EQUIPO"/>
    <s v="N"/>
    <s v="00 - N/A"/>
    <s v="30 - FONDOS PROPIOS"/>
    <s v="(blank)"/>
    <s v="99 - MULTIPROVINCIAL"/>
    <n v="3197101"/>
    <n v="145999.98000000001"/>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01 - DISTRITO NACIONAL"/>
    <n v="3615678"/>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99 - MULTIPROVINCIAL"/>
    <n v="525246"/>
    <n v="191567.49"/>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3 - EQUIPO E INSTRUMENTAL, CIENTÍFICO Y LABORATORIO"/>
    <s v="N"/>
    <s v="00 - N/A"/>
    <s v="30 - FONDOS PROPIOS"/>
    <s v="(blank)"/>
    <s v="01 - DISTRITO NACIONAL"/>
    <n v="4919094"/>
    <n v="15511.2"/>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4 - VEHÍCULOS Y EQUIPO DE TRANSPORTE, TRACCIÓN Y ELEVACIÓN"/>
    <s v="N"/>
    <s v="00 - N/A"/>
    <s v="30 - FONDOS PROPIOS"/>
    <s v="(blank)"/>
    <s v="01 - DISTRITO NACIONAL"/>
    <n v="14208377"/>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4 - VEHÍCULOS Y EQUIPO DE TRANSPORTE, TRACCIÓN Y ELEVACIÓN"/>
    <s v="N"/>
    <s v="00 - N/A"/>
    <s v="30 - FONDOS PROPIOS"/>
    <s v="(blank)"/>
    <s v="99 - MULTIPROVINCIAL"/>
    <n v="137214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5 - MAQUINARIA, OTROS EQUIPOS Y HERRAMIENTAS"/>
    <s v="N"/>
    <s v="00 - N/A"/>
    <s v="30 - FONDOS PROPIOS"/>
    <s v="(blank)"/>
    <s v="01 - DISTRITO NACIONAL"/>
    <n v="69125636"/>
    <n v="11718992.469999999"/>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5 - MAQUINARIA, OTROS EQUIPOS Y HERRAMIENTAS"/>
    <s v="N"/>
    <s v="00 - N/A"/>
    <s v="30 - FONDOS PROPIOS"/>
    <s v="(blank)"/>
    <s v="99 - MULTIPROVINCIAL"/>
    <n v="180945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6 - EQUIPOS DE DEFENSA Y SEGURIDAD"/>
    <s v="N"/>
    <s v="00 - N/A"/>
    <s v="30 - FONDOS PROPIOS"/>
    <s v="(blank)"/>
    <s v="01 - DISTRITO NACIONAL"/>
    <n v="2811291"/>
    <n v="208258.2"/>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1 - OBRAS EN EDIFICACIONES"/>
    <s v="S"/>
    <s v="01 - MEJORAMIENTO DE LOS ESPACIOS FISICOS DEL EDIFICIO NO.2 DE LA SEDE CENTRAL CAASD, DISTRITO NACIONAL."/>
    <s v="50 - CRÉDITO INTERNO"/>
    <n v="14915"/>
    <s v="01 - DISTRITO NACIONAL"/>
    <n v="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1 - OBRAS EN EDIFICACIONES"/>
    <s v="S"/>
    <s v="02 - CONSTRUCCIÓN TALLER DE SERVICIOS MECÁNICOS EN LA CAASD, MUNICIPIO SANTO DOMINGO NORTE, PROVINCIA SANTO DOMINGO."/>
    <s v="50 - CRÉDITO INTERNO"/>
    <n v="16698"/>
    <s v="32 - SANTO DOMINGO"/>
    <n v="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1 - MOBILIARIO Y EQUIPO"/>
    <s v="N"/>
    <s v="00 - N/A"/>
    <s v="30 - FONDOS PROPIOS"/>
    <s v="(blank)"/>
    <s v="99 - MULTIPROVINCIAL"/>
    <n v="739386"/>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99 - MULTIPROVINCIAL"/>
    <n v="177803"/>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4 - VEHÍCULOS Y EQUIPO DE TRANSPORTE, TRACCIÓN Y ELEVACIÓN"/>
    <s v="N"/>
    <s v="00 - N/A"/>
    <s v="30 - FONDOS PROPIOS"/>
    <s v="(blank)"/>
    <s v="99 - MULTIPROVINCIAL"/>
    <n v="208067"/>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99 - MULTIPROVINCIAL"/>
    <n v="2937009"/>
    <n v="0"/>
  </r>
  <r>
    <s v="2025"/>
    <x v="3"/>
    <x v="0"/>
    <x v="1"/>
    <x v="7"/>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6 - BIENES MUEBLES, INMUEBLES E INTANGIBLES"/>
    <s v="2.6.3 - EQUIPO E INSTRUMENTAL, CIENTÍFICO Y LABORATORIO"/>
    <s v="N"/>
    <s v="00 - N/A"/>
    <s v="30 - FONDOS PROPIOS"/>
    <s v="(blank)"/>
    <s v="01 - DISTRITO NACIONAL"/>
    <n v="100000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1 - MOBILIARIO Y EQUIPO"/>
    <s v="N"/>
    <s v="00 - N/A"/>
    <s v="30 - FONDOS PROPIOS"/>
    <s v="(blank)"/>
    <s v="99 - MULTIPROVINCIAL"/>
    <n v="4236146"/>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2 - MOBILIARIO Y EQUIPO DE AUDIO, AUDIOVISUAL, RECREATIVO Y EDUCACIONAL"/>
    <s v="N"/>
    <s v="00 - N/A"/>
    <s v="30 - FONDOS PROPIOS"/>
    <s v="(blank)"/>
    <s v="99 - MULTIPROVINCIAL"/>
    <n v="59474"/>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3 - EQUIPO E INSTRUMENTAL, CIENTÍFICO Y LABORATORIO"/>
    <s v="N"/>
    <s v="00 - N/A"/>
    <s v="30 - FONDOS PROPIOS"/>
    <s v="(blank)"/>
    <s v="99 - MULTIPROVINCIAL"/>
    <n v="13936664"/>
    <n v="1935415.8699999999"/>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4 - VEHÍCULOS Y EQUIPO DE TRANSPORTE, TRACCIÓN Y ELEVACIÓN"/>
    <s v="N"/>
    <s v="00 - N/A"/>
    <s v="30 - FONDOS PROPIOS"/>
    <s v="(blank)"/>
    <s v="99 - MULTIPROVINCIAL"/>
    <n v="21232832"/>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4 - VEHÍCULOS Y EQUIPO DE TRANSPORTE, TRACCIÓN Y ELEVACIÓN"/>
    <s v="N"/>
    <s v="00 - N/A"/>
    <s v="50 - CRÉDITO INTERNO"/>
    <s v="(blank)"/>
    <s v="99 - MULTIPROVINCIAL"/>
    <n v="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N"/>
    <s v="00 - N/A"/>
    <s v="30 - FONDOS PROPIOS"/>
    <s v="(blank)"/>
    <s v="99 - MULTIPROVINCIAL"/>
    <n v="41551196"/>
    <n v="437127.04000000004"/>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N"/>
    <s v="00 - N/A"/>
    <s v="50 - CRÉDITO INTERNO"/>
    <s v="(blank)"/>
    <s v="99 - MULTIPROVINCIAL"/>
    <n v="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10 - FONDO GENERAL"/>
    <n v="14177"/>
    <s v="32 - SANTO DOMINGO"/>
    <n v="22750961"/>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50 - CRÉDITO INTERNO"/>
    <n v="14177"/>
    <s v="32 - SANTO DOMINGO"/>
    <n v="66135493"/>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6 - EQUIPOS DE DEFENSA Y SEGURIDAD"/>
    <s v="N"/>
    <s v="00 - N/A"/>
    <s v="30 - FONDOS PROPIOS"/>
    <s v="(blank)"/>
    <s v="99 - MULTIPROVINCIAL"/>
    <n v="320000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8 - BIENES INTANGIBLES"/>
    <s v="N"/>
    <s v="00 - N/A"/>
    <s v="50 - CRÉDITO INTERNO"/>
    <s v="(blank)"/>
    <s v="99 - MULTIPROVINCIAL"/>
    <n v="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1 - OBRAS EN EDIFICACIONES"/>
    <s v="N"/>
    <s v="00 - N/A"/>
    <s v="50 - CRÉDITO INTERNO"/>
    <s v="(blank)"/>
    <s v="99 - MULTIPROVINCIAL"/>
    <n v="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1 - MOBILIARIO Y EQUIPO"/>
    <s v="N"/>
    <s v="00 - N/A"/>
    <s v="30 - FONDOS PROPIOS"/>
    <s v="(blank)"/>
    <s v="12 - LA ROMANA"/>
    <n v="310000"/>
    <n v="378340.48000000004"/>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5 - MAQUINARIA, OTROS EQUIPOS Y HERRAMIENTAS"/>
    <s v="N"/>
    <s v="00 - N/A"/>
    <s v="30 - FONDOS PROPIOS"/>
    <s v="(blank)"/>
    <s v="12 - LA ROMANA"/>
    <n v="21500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6 - EQUIPOS DE DEFENSA Y SEGURIDAD"/>
    <s v="N"/>
    <s v="00 - N/A"/>
    <s v="30 - FONDOS PROPIOS"/>
    <s v="(blank)"/>
    <s v="12 - LA ROMANA"/>
    <n v="50000"/>
    <n v="500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8 - BIENES INTANGIBLES"/>
    <s v="N"/>
    <s v="00 - N/A"/>
    <s v="30 - FONDOS PROPIOS"/>
    <s v="(blank)"/>
    <s v="12 - LA ROMANA"/>
    <n v="200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1 - MOBILIARIO Y EQUIPO"/>
    <s v="N"/>
    <s v="00 - N/A"/>
    <s v="30 - FONDOS PROPIOS"/>
    <s v="(blank)"/>
    <s v="12 - LA ROMANA"/>
    <n v="305000"/>
    <n v="99927.010000000009"/>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3 - EQUIPO E INSTRUMENTAL, CIENTÍFICO Y LABORATORIO"/>
    <s v="N"/>
    <s v="00 - N/A"/>
    <s v="30 - FONDOS PROPIOS"/>
    <s v="(blank)"/>
    <s v="12 - LA ROMANA"/>
    <n v="500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5 - MAQUINARIA, OTROS EQUIPOS Y HERRAMIENTAS"/>
    <s v="N"/>
    <s v="00 - N/A"/>
    <s v="30 - FONDOS PROPIOS"/>
    <s v="(blank)"/>
    <s v="12 - LA ROMANA"/>
    <n v="1375000"/>
    <n v="392782.83999999997"/>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5 - MAQUINARIA, OTROS EQUIPOS Y HERRAMIENTAS"/>
    <s v="S"/>
    <s v="08 - AMPLIACIÓN DE ACUEDUCTO EN EL MUNICIPIO DE  VILLA HERMOSA, PROVINCIA LA ROMANA"/>
    <s v="10 - FONDO GENERAL"/>
    <n v="14405"/>
    <s v="12 - LA ROMANA"/>
    <n v="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1 - MOBILIARIO Y EQUIPO"/>
    <s v="N"/>
    <s v="00 - N/A"/>
    <s v="30 - FONDOS PROPIOS"/>
    <s v="(blank)"/>
    <s v="99 - MULTIPROVINCIAL"/>
    <n v="97560216"/>
    <n v="273094.07"/>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2 - MOBILIARIO Y EQUIPO DE AUDIO, AUDIOVISUAL, RECREATIVO Y EDUCACIONAL"/>
    <s v="N"/>
    <s v="00 - N/A"/>
    <s v="30 - FONDOS PROPIOS"/>
    <s v="(blank)"/>
    <s v="99 - MULTIPROVINCIAL"/>
    <n v="2296698"/>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3 - EQUIPO E INSTRUMENTAL, CIENTÍFICO Y LABORATORIO"/>
    <s v="N"/>
    <s v="00 - N/A"/>
    <s v="30 - FONDOS PROPIOS"/>
    <s v="(blank)"/>
    <s v="99 - MULTIPROVINCIAL"/>
    <n v="605205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4 - VEHÍCULOS Y EQUIPO DE TRANSPORTE, TRACCIÓN Y ELEVACIÓN"/>
    <s v="N"/>
    <s v="00 - N/A"/>
    <s v="30 - FONDOS PROPIOS"/>
    <s v="(blank)"/>
    <s v="99 - MULTIPROVINCIAL"/>
    <n v="367261109"/>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5 - MAQUINARIA, OTROS EQUIPOS Y HERRAMIENTAS"/>
    <s v="N"/>
    <s v="00 - N/A"/>
    <s v="30 - FONDOS PROPIOS"/>
    <s v="(blank)"/>
    <s v="99 - MULTIPROVINCIAL"/>
    <n v="2051988542"/>
    <n v="1199888.17"/>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6 - EQUIPOS DE DEFENSA Y SEGURIDAD"/>
    <s v="N"/>
    <s v="00 - N/A"/>
    <s v="30 - FONDOS PROPIOS"/>
    <s v="(blank)"/>
    <s v="99 - MULTIPROVINCIAL"/>
    <n v="3115821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7 - ACTIVOS BIOLÓGICOS"/>
    <s v="N"/>
    <s v="00 - N/A"/>
    <s v="30 - FONDOS PROPIOS"/>
    <s v="(blank)"/>
    <s v="99 - MULTIPROVINCIAL"/>
    <n v="17169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8 - BIENES INTANGIBLES"/>
    <s v="N"/>
    <s v="00 - N/A"/>
    <s v="30 - FONDOS PROPIOS"/>
    <s v="(blank)"/>
    <s v="99 - MULTIPROVINCIAL"/>
    <n v="565641449"/>
    <n v="13468538.789999999"/>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9 - EDIFICIOS, ESTRUCTURAS, TIERRAS, TERRENOS Y OBJETOS DE VALOR"/>
    <s v="N"/>
    <s v="00 - N/A"/>
    <s v="30 - FONDOS PROPIOS"/>
    <s v="(blank)"/>
    <s v="99 - MULTIPROVINCIAL"/>
    <n v="24500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7 - OBRAS"/>
    <s v="2.7.1 - OBRAS EN EDIFICACIONES"/>
    <s v="N"/>
    <s v="00 - N/A"/>
    <s v="30 - FONDOS PROPIOS"/>
    <s v="(blank)"/>
    <s v="99 - MULTIPROVINCIAL"/>
    <n v="531280840"/>
    <n v="26166531.460000001"/>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1 - MOBILIARIO Y EQUIPO"/>
    <s v="N"/>
    <s v="00 - N/A"/>
    <s v="30 - FONDOS PROPIOS"/>
    <s v="(blank)"/>
    <s v="99 - MULTIPROVINCIAL"/>
    <n v="2530000"/>
    <n v="248151.55"/>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2 - MOBILIARIO Y EQUIPO DE AUDIO, AUDIOVISUAL, RECREATIVO Y EDUCACIONAL"/>
    <s v="N"/>
    <s v="00 - N/A"/>
    <s v="30 - FONDOS PROPIOS"/>
    <s v="(blank)"/>
    <s v="99 - MULTIPROVINCIAL"/>
    <n v="22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4 - VEHÍCULOS Y EQUIPO DE TRANSPORTE, TRACCIÓN Y ELEVACIÓN"/>
    <s v="N"/>
    <s v="00 - N/A"/>
    <s v="30 - FONDOS PROPIOS"/>
    <s v="(blank)"/>
    <s v="99 - MULTIPROVINCIAL"/>
    <n v="425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5 - MAQUINARIA, OTROS EQUIPOS Y HERRAMIENTAS"/>
    <s v="N"/>
    <s v="00 - N/A"/>
    <s v="30 - FONDOS PROPIOS"/>
    <s v="(blank)"/>
    <s v="99 - MULTIPROVINCIAL"/>
    <n v="316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8 - BIENES INTANGIBLES"/>
    <s v="N"/>
    <s v="00 - N/A"/>
    <s v="30 - FONDOS PROPIOS"/>
    <s v="(blank)"/>
    <s v="99 - MULTIPROVINCIAL"/>
    <n v="52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7 - OBRAS"/>
    <s v="2.7.1 - OBRAS EN EDIFICACIONES"/>
    <s v="N"/>
    <s v="00 - N/A"/>
    <s v="30 - FONDOS PROPIOS"/>
    <s v="(blank)"/>
    <s v="99 - MULTIPROVINCIAL"/>
    <n v="23460792"/>
    <n v="0"/>
  </r>
  <r>
    <s v="2025"/>
    <x v="3"/>
    <x v="0"/>
    <x v="1"/>
    <x v="7"/>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6 - BIENES MUEBLES, INMUEBLES E INTANGIBLES"/>
    <s v="2.6.5 - MAQUINARIA, OTROS EQUIPOS Y HERRAMIENTAS"/>
    <s v="N"/>
    <s v="00 - N/A"/>
    <s v="30 - FONDOS PROPIOS"/>
    <s v="(blank)"/>
    <s v="28 - MONSENOR NOUEL"/>
    <n v="0"/>
    <n v="16100"/>
  </r>
  <r>
    <s v="2025"/>
    <x v="3"/>
    <x v="0"/>
    <x v="1"/>
    <x v="7"/>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blank)"/>
    <s v="99 - MULTIPROVINCIAL"/>
    <n v="5150000"/>
    <n v="0"/>
  </r>
  <r>
    <s v="2025"/>
    <x v="3"/>
    <x v="0"/>
    <x v="1"/>
    <x v="7"/>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41255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1 - MOBILIARIO Y EQUIPO"/>
    <s v="N"/>
    <s v="00 - N/A"/>
    <s v="10 - FONDO GENERAL"/>
    <s v="(blank)"/>
    <s v="99 - MULTIPROVINCIAL"/>
    <n v="0"/>
    <n v="13067708.990000002"/>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1 - MOBILIARIO Y EQUIPO"/>
    <s v="N"/>
    <s v="00 - N/A"/>
    <s v="30 - FONDOS PROPIOS"/>
    <s v="(blank)"/>
    <s v="99 - MULTIPROVINCIAL"/>
    <n v="0"/>
    <n v="2570543.08"/>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99 - MULTIPROVINCIAL"/>
    <n v="0"/>
    <n v="4163556.64"/>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3 - EQUIPO E INSTRUMENTAL, CIENTÍFICO Y LABORATORIO"/>
    <s v="N"/>
    <s v="00 - N/A"/>
    <s v="30 - FONDOS PROPIOS"/>
    <s v="(blank)"/>
    <s v="99 - MULTIPROVINCIAL"/>
    <n v="0"/>
    <n v="23896.52"/>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4 - VEHÍCULOS Y EQUIPO DE TRANSPORTE, TRACCIÓN Y ELEVACIÓN"/>
    <s v="N"/>
    <s v="00 - N/A"/>
    <s v="30 - FONDOS PROPIOS"/>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4 - VEHÍCULOS Y EQUIPO DE TRANSPORTE, TRACCIÓN Y ELEVACIÓN"/>
    <s v="N"/>
    <s v="00 - N/A"/>
    <s v="60 - CREDITO EXTERNO"/>
    <s v="(blank)"/>
    <s v="99 - MULTIPROVINCIAL"/>
    <n v="740078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213816"/>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30 - FONDOS PROPIOS"/>
    <s v="(blank)"/>
    <s v="99 - MULTIPROVINCIAL"/>
    <n v="3100000"/>
    <n v="1421462.45"/>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60 - CREDITO EXTERNO"/>
    <s v="(blank)"/>
    <s v="99 - MULTIPROVINCIAL"/>
    <n v="70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8 - BIENES INTANGIBLES"/>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8 - BIENES INTANGIBLES"/>
    <s v="N"/>
    <s v="00 - N/A"/>
    <s v="30 - FONDOS PROPIOS"/>
    <s v="(blank)"/>
    <s v="99 - MULTIPROVINCIAL"/>
    <n v="0"/>
    <n v="14300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1 - MOBILIARIO Y EQUIPO"/>
    <s v="N"/>
    <s v="00 - N/A"/>
    <s v="60 - CREDITO EXTERNO"/>
    <s v="(blank)"/>
    <s v="99 - MULTIPROVINCIAL"/>
    <n v="1710135"/>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blank)"/>
    <s v="99 - MULTIPROVINCIAL"/>
    <n v="17339534"/>
    <n v="5494999.7999999998"/>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99 - MULTIPROVINCIAL"/>
    <n v="48157914"/>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1 - MOBILIARIO Y EQUIPO"/>
    <s v="N"/>
    <s v="00 - N/A"/>
    <s v="60 - CREDITO EXTERNO"/>
    <s v="(blank)"/>
    <s v="99 - MULTIPROVINCIAL"/>
    <n v="880000"/>
    <n v="79467.350000000006"/>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3 - EQUIPO E INSTRUMENTAL, CIENTÍFICO Y LABORATORIO"/>
    <s v="N"/>
    <s v="00 - N/A"/>
    <s v="60 - CREDITO EXTERNO"/>
    <s v="(blank)"/>
    <s v="99 - MULTIPROVINCIAL"/>
    <n v="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4 - VEHÍCULOS Y EQUIPO DE TRANSPORTE, TRACCIÓN Y ELEVACIÓN"/>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4 - VEHÍCULOS Y EQUIPO DE TRANSPORTE, TRACCIÓN Y ELEVACIÓN"/>
    <s v="N"/>
    <s v="00 - N/A"/>
    <s v="60 - CREDITO EXTERNO"/>
    <s v="(blank)"/>
    <s v="99 - MULTIPROVINCIAL"/>
    <n v="30855811"/>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10 - FONDO GENERAL"/>
    <s v="(blank)"/>
    <s v="99 - MULTIPROVINCIAL"/>
    <n v="0"/>
    <n v="22019935.689999994"/>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30 - FONDOS PROPIOS"/>
    <s v="(blank)"/>
    <s v="99 - MULTIPROVINCIAL"/>
    <n v="9500000"/>
    <n v="3551384.1100000003"/>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60 - CREDITO EXTERNO"/>
    <s v="(blank)"/>
    <s v="99 - MULTIPROVINCIAL"/>
    <n v="36918364"/>
    <n v="31748902.189999998"/>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S"/>
    <s v="01 - AMPLIACIÓN ACUEDUCTO, MUNICIPIO NAVARRETE, PROVINCIA SANTIAGO"/>
    <s v="10 - FONDO GENERAL"/>
    <n v="14742"/>
    <s v="25 - SANTIAGO"/>
    <n v="10762979"/>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6 - EQUIPOS DE DEFENSA Y SEGURIDAD"/>
    <s v="N"/>
    <s v="00 - N/A"/>
    <s v="10 - FONDO GENERAL"/>
    <s v="(blank)"/>
    <s v="99 - MULTIPROVINCIAL"/>
    <n v="0"/>
    <n v="88500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8 - BIENES INTANGIBLES"/>
    <s v="N"/>
    <s v="00 - N/A"/>
    <s v="60 - CREDITO EXTERNO"/>
    <s v="(blank)"/>
    <s v="99 - MULTIPROVINCIAL"/>
    <n v="1236869"/>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1 - OBRAS EN EDIFICACIONES"/>
    <s v="S"/>
    <s v="01 - HABILITACIÓN SALA PARA IMPLEMENTACIÓN DEL SISTEMA DE ANÁLISIS Y MONITOREO DE ACUEDUCTOS Y ALCANTARILLADO, EN LA SEDE CENTRAL DEL INAPA, DISTRITO NACIONAL"/>
    <s v="50 - CRÉDITO INTERNO"/>
    <n v="15307"/>
    <s v="99 - MULTIPROVINCIAL"/>
    <n v="0"/>
    <n v="39966575.780000001"/>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1 - MOBILIARIO Y EQUIPO"/>
    <s v="N"/>
    <s v="00 - N/A"/>
    <s v="30 - FONDOS PROPIOS"/>
    <s v="(blank)"/>
    <s v="09 - ESPAILLAT"/>
    <n v="7528"/>
    <n v="200128"/>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09 - ESPAILLAT"/>
    <n v="0"/>
    <n v="12504.39"/>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3 - EQUIPO E INSTRUMENTAL, CIENTÍFICO Y LABORATORIO"/>
    <s v="N"/>
    <s v="00 - N/A"/>
    <s v="10 - FONDO GENERAL"/>
    <s v="(blank)"/>
    <s v="09 - ESPAILLAT"/>
    <n v="0"/>
    <n v="11682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4 - VEHÍCULOS Y EQUIPO DE TRANSPORTE, TRACCIÓN Y ELEVACIÓN"/>
    <s v="N"/>
    <s v="00 - N/A"/>
    <s v="10 - FONDO GENERAL"/>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4 - VEHÍCULOS Y EQUIPO DE TRANSPORTE, TRACCIÓN Y ELEVACIÓN"/>
    <s v="N"/>
    <s v="00 - N/A"/>
    <s v="30 - FONDOS PROPIOS"/>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5 - MAQUINARIA, OTROS EQUIPOS Y HERRAMIENTAS"/>
    <s v="N"/>
    <s v="00 - N/A"/>
    <s v="10 - FONDO GENERAL"/>
    <s v="(blank)"/>
    <s v="09 - ESPAILLAT"/>
    <n v="0"/>
    <n v="537104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5 - MAQUINARIA, OTROS EQUIPOS Y HERRAMIENTAS"/>
    <s v="N"/>
    <s v="00 - N/A"/>
    <s v="30 - FONDOS PROPIOS"/>
    <s v="(blank)"/>
    <s v="09 - ESPAILLAT"/>
    <n v="1604223"/>
    <n v="1747593.0699999998"/>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6 - EQUIPOS DE DEFENSA Y SEGURIDAD"/>
    <s v="N"/>
    <s v="00 - N/A"/>
    <s v="10 - FONDO GENERAL"/>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8 - BIENES INTANGIBLES"/>
    <s v="N"/>
    <s v="00 - N/A"/>
    <s v="10 - FONDO GENERAL"/>
    <s v="(blank)"/>
    <s v="09 - ESPAILLAT"/>
    <n v="0"/>
    <n v="20856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8 - BIENES INTANGIBLES"/>
    <s v="N"/>
    <s v="00 - N/A"/>
    <s v="30 - FONDOS PROPIOS"/>
    <s v="(blank)"/>
    <s v="09 - ESPAILLAT"/>
    <n v="35000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7 - OBRAS"/>
    <s v="2.7.1 - OBRAS EN EDIFICACIONES"/>
    <s v="S"/>
    <s v="01 - CONSTRUCCIÓN OFICINAS COMERCIALES Y OPERATIVAS DE CORAAMOCA, PROVINCIA ESPAILLAT"/>
    <s v="10 - FONDO GENERAL"/>
    <n v="16844"/>
    <s v="09 - ESPAILLAT"/>
    <n v="26403622"/>
    <n v="0"/>
  </r>
  <r>
    <s v="2025"/>
    <x v="3"/>
    <x v="0"/>
    <x v="1"/>
    <x v="7"/>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13 - LA VEGA"/>
    <n v="6750000"/>
    <n v="1546748.41"/>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1 - MOBILIARIO Y EQUIPO"/>
    <s v="N"/>
    <s v="00 - N/A"/>
    <s v="30 - FONDOS PROPIOS"/>
    <s v="(blank)"/>
    <s v="13 - LA VEGA"/>
    <n v="980000"/>
    <n v="8485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1 - MOBILIARIO Y EQUIPO"/>
    <s v="N"/>
    <s v="00 - N/A"/>
    <s v="60 - CREDITO EXTERNO"/>
    <s v="(blank)"/>
    <s v="13 - LA VEGA"/>
    <n v="42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13 - LA VEGA"/>
    <n v="550000"/>
    <n v="642635.18000000005"/>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3 - EQUIPO E INSTRUMENTAL, CIENTÍFICO Y LABORATORIO"/>
    <s v="N"/>
    <s v="00 - N/A"/>
    <s v="60 - CREDITO EXTERNO"/>
    <s v="(blank)"/>
    <s v="13 - LA VEGA"/>
    <n v="195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4 - VEHÍCULOS Y EQUIPO DE TRANSPORTE, TRACCIÓN Y ELEVACIÓN"/>
    <s v="N"/>
    <s v="00 - N/A"/>
    <s v="60 - CREDITO EXTERNO"/>
    <s v="(blank)"/>
    <s v="13 - LA VEGA"/>
    <n v="450000"/>
    <n v="10229700.92"/>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5 - MAQUINARIA, OTROS EQUIPOS Y HERRAMIENTAS"/>
    <s v="N"/>
    <s v="00 - N/A"/>
    <s v="30 - FONDOS PROPIOS"/>
    <s v="(blank)"/>
    <s v="13 - LA VEGA"/>
    <n v="2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5 - MAQUINARIA, OTROS EQUIPOS Y HERRAMIENTAS"/>
    <s v="N"/>
    <s v="00 - N/A"/>
    <s v="60 - CREDITO EXTERNO"/>
    <s v="(blank)"/>
    <s v="13 - LA VEGA"/>
    <n v="700001"/>
    <n v="7817842.4699999997"/>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8 - BIENES INTANGIBLES"/>
    <s v="N"/>
    <s v="00 - N/A"/>
    <s v="60 - CREDITO EXTERNO"/>
    <s v="(blank)"/>
    <s v="13 - LA VEGA"/>
    <n v="8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1 - MOBILIARIO Y EQUIPO"/>
    <s v="N"/>
    <s v="00 - N/A"/>
    <s v="30 - FONDOS PROPIOS"/>
    <s v="(blank)"/>
    <s v="13 - LA VEGA"/>
    <n v="95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13 - LA VEGA"/>
    <n v="1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13 - LA VEGA"/>
    <n v="2000000"/>
    <n v="41900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blank)"/>
    <s v="13 - LA VEGA"/>
    <n v="6000000"/>
    <n v="3384999"/>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13 - LA VEGA"/>
    <n v="350000"/>
    <n v="12980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13 - LA VEGA"/>
    <n v="10800000"/>
    <n v="10000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8 - BIENES INTANGIBLES"/>
    <s v="N"/>
    <s v="00 - N/A"/>
    <s v="60 - CREDITO EXTERNO"/>
    <s v="(blank)"/>
    <s v="13 - LA VEGA"/>
    <n v="0"/>
    <n v="21500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1 - MOBILIARIO Y EQUIPO"/>
    <s v="N"/>
    <s v="00 - N/A"/>
    <s v="30 - FONDOS PROPIOS"/>
    <s v="(blank)"/>
    <s v="13 - LA VEGA"/>
    <n v="127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1 - MOBILIARIO Y EQUIPO"/>
    <s v="N"/>
    <s v="00 - N/A"/>
    <s v="60 - CREDITO EXTERNO"/>
    <s v="(blank)"/>
    <s v="13 - LA VEGA"/>
    <n v="4900000"/>
    <n v="84126"/>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3 - EQUIPO E INSTRUMENTAL, CIENTÍFICO Y LABORATORIO"/>
    <s v="N"/>
    <s v="00 - N/A"/>
    <s v="30 - FONDOS PROPIOS"/>
    <s v="(blank)"/>
    <s v="13 - LA VEGA"/>
    <n v="15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3 - EQUIPO E INSTRUMENTAL, CIENTÍFICO Y LABORATORIO"/>
    <s v="N"/>
    <s v="00 - N/A"/>
    <s v="60 - CREDITO EXTERNO"/>
    <s v="(blank)"/>
    <s v="13 - LA VEGA"/>
    <n v="8144500"/>
    <n v="2354524.98"/>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4 - VEHÍCULOS Y EQUIPO DE TRANSPORTE, TRACCIÓN Y ELEVACIÓN"/>
    <s v="N"/>
    <s v="00 - N/A"/>
    <s v="30 - FONDOS PROPIOS"/>
    <s v="(blank)"/>
    <s v="13 - LA VEGA"/>
    <n v="77958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10 - FONDO GENERAL"/>
    <s v="(blank)"/>
    <s v="13 - LA VEGA"/>
    <n v="695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30 - FONDOS PROPIOS"/>
    <s v="(blank)"/>
    <s v="13 - LA VEGA"/>
    <n v="99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60 - CREDITO EXTERNO"/>
    <s v="(blank)"/>
    <s v="13 - LA VEGA"/>
    <n v="8910000"/>
    <n v="1508047.9800000002"/>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8 - BIENES INTANGIBLES"/>
    <s v="N"/>
    <s v="00 - N/A"/>
    <s v="60 - CREDITO EXTERNO"/>
    <s v="(blank)"/>
    <s v="13 - LA VEGA"/>
    <n v="1000000"/>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1 - MOBILIARIO Y EQUIPO"/>
    <s v="N"/>
    <s v="00 - N/A"/>
    <s v="30 - FONDOS PROPIOS"/>
    <s v="(blank)"/>
    <s v="25 - SANTIAGO"/>
    <n v="129560551"/>
    <n v="29788587.449999999"/>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5 - MAQUINARIA, OTROS EQUIPOS Y HERRAMIENTAS"/>
    <s v="N"/>
    <s v="00 - N/A"/>
    <s v="30 - FONDOS PROPIOS"/>
    <s v="(blank)"/>
    <s v="25 - SANTIAGO"/>
    <n v="7557919"/>
    <n v="210700.79999999999"/>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9 - EDIFICIOS, ESTRUCTURAS, TIERRAS, TERRENOS Y OBJETOS DE VALOR"/>
    <s v="N"/>
    <s v="00 - N/A"/>
    <s v="30 - FONDOS PROPIOS"/>
    <s v="(blank)"/>
    <s v="25 - SANTIAGO"/>
    <n v="4500000"/>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7 - OBRAS"/>
    <s v="2.7.1 - OBRAS EN EDIFICACIONES"/>
    <s v="N"/>
    <s v="00 - N/A"/>
    <s v="30 - FONDOS PROPIOS"/>
    <s v="(blank)"/>
    <s v="25 - SANTIAGO"/>
    <n v="3000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1 - MOBILIARIO Y EQUIPO"/>
    <s v="N"/>
    <s v="00 - N/A"/>
    <s v="10 - FONDO GENERAL"/>
    <s v="(blank)"/>
    <s v="99 - MULTIPROVINCIAL"/>
    <n v="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1 - MOBILIARIO Y EQUIPO"/>
    <s v="N"/>
    <s v="00 - N/A"/>
    <s v="30 - FONDOS PROPIOS"/>
    <s v="(blank)"/>
    <s v="99 - MULTIPROVINCIAL"/>
    <n v="11400000"/>
    <n v="47176.800000000003"/>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96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3 - EQUIPO E INSTRUMENTAL, CIENTÍFICO Y LABORATORIO"/>
    <s v="N"/>
    <s v="00 - N/A"/>
    <s v="10 - FONDO GENERAL"/>
    <s v="(blank)"/>
    <s v="99 - MULTIPROVINCIAL"/>
    <n v="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4 - VEHÍCULOS Y EQUIPO DE TRANSPORTE, TRACCIÓN Y ELEVACIÓN"/>
    <s v="N"/>
    <s v="00 - N/A"/>
    <s v="30 - FONDOS PROPIOS"/>
    <s v="(blank)"/>
    <s v="99 - MULTIPROVINCIAL"/>
    <n v="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5 - MAQUINARIA, OTROS EQUIPOS Y HERRAMIENTAS"/>
    <s v="N"/>
    <s v="00 - N/A"/>
    <s v="10 - FONDO GENERAL"/>
    <s v="(blank)"/>
    <s v="99 - MULTIPROVINCIAL"/>
    <n v="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5 - MAQUINARIA, OTROS EQUIPOS Y HERRAMIENTAS"/>
    <s v="N"/>
    <s v="00 - N/A"/>
    <s v="30 - FONDOS PROPIOS"/>
    <s v="(blank)"/>
    <s v="99 - MULTIPROVINCIAL"/>
    <n v="2880000"/>
    <n v="153223"/>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8 - BIENES INTANGIBLES"/>
    <s v="N"/>
    <s v="00 - N/A"/>
    <s v="30 - FONDOS PROPIOS"/>
    <s v="(blank)"/>
    <s v="99 - MULTIPROVINCIAL"/>
    <n v="12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1 - MOBILIARIO Y EQUIPO"/>
    <s v="N"/>
    <s v="00 - N/A"/>
    <s v="10 - FONDO GENERAL"/>
    <s v="(blank)"/>
    <s v="18 - PUERTO PLATA"/>
    <n v="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1 - MOBILIARIO Y EQUIPO"/>
    <s v="N"/>
    <s v="00 - N/A"/>
    <s v="30 - FONDOS PROPIOS"/>
    <s v="(blank)"/>
    <s v="18 - PUERTO PLATA"/>
    <n v="2944000"/>
    <n v="192959"/>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18 - PUERTO PLATA"/>
    <n v="15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3 - EQUIPO E INSTRUMENTAL, CIENTÍFICO Y LABORATORIO"/>
    <s v="N"/>
    <s v="00 - N/A"/>
    <s v="30 - FONDOS PROPIOS"/>
    <s v="(blank)"/>
    <s v="18 - PUERTO PLATA"/>
    <n v="25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4 - VEHÍCULOS Y EQUIPO DE TRANSPORTE, TRACCIÓN Y ELEVACIÓN"/>
    <s v="N"/>
    <s v="00 - N/A"/>
    <s v="10 - FONDO GENERAL"/>
    <s v="(blank)"/>
    <s v="18 - PUERTO PLATA"/>
    <n v="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5 - MAQUINARIA, OTROS EQUIPOS Y HERRAMIENTAS"/>
    <s v="N"/>
    <s v="00 - N/A"/>
    <s v="30 - FONDOS PROPIOS"/>
    <s v="(blank)"/>
    <s v="18 - PUERTO PLATA"/>
    <n v="815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6 - EQUIPOS DE DEFENSA Y SEGURIDAD"/>
    <s v="N"/>
    <s v="00 - N/A"/>
    <s v="30 - FONDOS PROPIOS"/>
    <s v="(blank)"/>
    <s v="18 - PUERTO PLATA"/>
    <n v="3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8 - BIENES INTANGIBLES"/>
    <s v="N"/>
    <s v="00 - N/A"/>
    <s v="10 - FONDO GENERAL"/>
    <s v="(blank)"/>
    <s v="18 - PUERTO PLATA"/>
    <n v="0"/>
    <n v="347260.55"/>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8 - BIENES INTANGIBLES"/>
    <s v="N"/>
    <s v="00 - N/A"/>
    <s v="30 - FONDOS PROPIOS"/>
    <s v="(blank)"/>
    <s v="18 - PUERTO PLATA"/>
    <n v="14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7 - OBRAS"/>
    <s v="2.7.1 - OBRAS EN EDIFICACIONES"/>
    <s v="S"/>
    <s v="01 - CONSTRUCCIÓN EDIFICIO SEDE DE CORAAPPLATA, PROVINCIA PUERTO PLATA"/>
    <s v="10 - FONDO GENERAL"/>
    <n v="14779"/>
    <s v="18 - PUERTO PLATA"/>
    <n v="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18 - PUERTO PLATA"/>
    <n v="117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18 - PUERTO PLATA"/>
    <n v="15000"/>
    <n v="0"/>
  </r>
  <r>
    <s v="2025"/>
    <x v="3"/>
    <x v="0"/>
    <x v="1"/>
    <x v="7"/>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6 - BIENES MUEBLES, INMUEBLES E INTANGIBLES"/>
    <s v="2.6.6 - EQUIPOS DE DEFENSA Y SEGURIDAD"/>
    <s v="N"/>
    <s v="00 - N/A"/>
    <s v="30 - FONDOS PROPIOS"/>
    <s v="(blank)"/>
    <s v="18 - PUERTO PLATA"/>
    <n v="300000"/>
    <n v="0"/>
  </r>
  <r>
    <s v="2025"/>
    <x v="3"/>
    <x v="0"/>
    <x v="1"/>
    <x v="7"/>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6 - BIENES MUEBLES, INMUEBLES E INTANGIBLES"/>
    <s v="2.6.5 - MAQUINARIA, OTROS EQUIPOS Y HERRAMIENTAS"/>
    <s v="N"/>
    <s v="00 - N/A"/>
    <s v="10 - FONDO GENERAL"/>
    <s v="(blank)"/>
    <s v="18 - PUERTO PLATA"/>
    <n v="0"/>
    <n v="2351251.2000000002"/>
  </r>
  <r>
    <s v="2025"/>
    <x v="3"/>
    <x v="0"/>
    <x v="1"/>
    <x v="7"/>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6 - BIENES MUEBLES, INMUEBLES E INTANGIBLES"/>
    <s v="2.6.5 - MAQUINARIA, OTROS EQUIPOS Y HERRAMIENTAS"/>
    <s v="N"/>
    <s v="00 - N/A"/>
    <s v="30 - FONDOS PROPIOS"/>
    <s v="(blank)"/>
    <s v="18 - PUERTO PLATA"/>
    <n v="4950000"/>
    <n v="232910.85"/>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1 - MOBILIARIO Y EQUIPO"/>
    <s v="N"/>
    <s v="00 - N/A"/>
    <s v="30 - FONDOS PROPIOS"/>
    <s v="(blank)"/>
    <s v="99 - MULTIPROVINCIAL"/>
    <n v="22497600"/>
    <n v="5900796.8399999999"/>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2 - MOBILIARIO Y EQUIPO DE AUDIO, AUDIOVISUAL, RECREATIVO Y EDUCACIONAL"/>
    <s v="N"/>
    <s v="00 - N/A"/>
    <s v="30 - FONDOS PROPIOS"/>
    <s v="(blank)"/>
    <s v="99 - MULTIPROVINCIAL"/>
    <n v="2300000"/>
    <n v="630223.94999999995"/>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3 - EQUIPO E INSTRUMENTAL, CIENTÍFICO Y LABORATORIO"/>
    <s v="N"/>
    <s v="00 - N/A"/>
    <s v="30 - FONDOS PROPIOS"/>
    <s v="(blank)"/>
    <s v="99 - MULTIPROVINCIAL"/>
    <n v="0"/>
    <n v="5546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4 - VEHÍCULOS Y EQUIPO DE TRANSPORTE, TRACCIÓN Y ELEVACIÓN"/>
    <s v="N"/>
    <s v="00 - N/A"/>
    <s v="10 - FONDO GENERAL"/>
    <s v="(blank)"/>
    <s v="99 - MULTIPROVINCIAL"/>
    <n v="0"/>
    <n v="21999770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4 - VEHÍCULOS Y EQUIPO DE TRANSPORTE, TRACCIÓN Y ELEVACIÓN"/>
    <s v="N"/>
    <s v="00 - N/A"/>
    <s v="30 - FONDOS PROPIOS"/>
    <s v="(blank)"/>
    <s v="99 - MULTIPROVINCIAL"/>
    <n v="1500000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5 - MAQUINARIA, OTROS EQUIPOS Y HERRAMIENTAS"/>
    <s v="N"/>
    <s v="00 - N/A"/>
    <s v="30 - FONDOS PROPIOS"/>
    <s v="(blank)"/>
    <s v="99 - MULTIPROVINCIAL"/>
    <n v="7000000"/>
    <n v="1362543.1099999999"/>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6 - EQUIPOS DE DEFENSA Y SEGURIDAD"/>
    <s v="N"/>
    <s v="00 - N/A"/>
    <s v="30 - FONDOS PROPIOS"/>
    <s v="(blank)"/>
    <s v="99 - MULTIPROVINCIAL"/>
    <n v="0"/>
    <n v="1620000.05"/>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1 - MOBILIARIO Y EQUIPO"/>
    <s v="N"/>
    <s v="00 - N/A"/>
    <s v="30 - FONDOS PROPIOS"/>
    <s v="(blank)"/>
    <s v="99 - MULTIPROVINCIAL"/>
    <n v="10633533"/>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2 - MOBILIARIO Y EQUIPO DE AUDIO, AUDIOVISUAL, RECREATIVO Y EDUCACIONAL"/>
    <s v="N"/>
    <s v="00 - N/A"/>
    <s v="30 - FONDOS PROPIOS"/>
    <s v="(blank)"/>
    <s v="99 - MULTIPROVINCIAL"/>
    <n v="26023467"/>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4 - VEHÍCULOS Y EQUIPO DE TRANSPORTE, TRACCIÓN Y ELEVACIÓN"/>
    <s v="N"/>
    <s v="00 - N/A"/>
    <s v="30 - FONDOS PROPIOS"/>
    <s v="(blank)"/>
    <s v="99 - MULTIPROVINCIAL"/>
    <n v="500000"/>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5 - MAQUINARIA, OTROS EQUIPOS Y HERRAMIENTAS"/>
    <s v="N"/>
    <s v="00 - N/A"/>
    <s v="30 - FONDOS PROPIOS"/>
    <s v="(blank)"/>
    <s v="99 - MULTIPROVINCIAL"/>
    <n v="1700000"/>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7 - OBRAS"/>
    <s v="2.7.1 - OBRAS EN EDIFICACIONES"/>
    <s v="N"/>
    <s v="00 - N/A"/>
    <s v="30 - FONDOS PROPIOS"/>
    <s v="(blank)"/>
    <s v="99 - MULTIPROVINCIAL"/>
    <n v="5500000"/>
    <n v="0"/>
  </r>
  <r>
    <s v="2025"/>
    <x v="3"/>
    <x v="0"/>
    <x v="1"/>
    <x v="7"/>
    <s v="13 - N/A - Empresas públicas no financieras"/>
    <s v="6118 - LOTERIA NACIONAL"/>
    <s v="0001 - LOTERIA NACIONAL"/>
    <s v="4 - SERVICIOS SOCIALES"/>
    <s v="4.5 - Protección social"/>
    <s v="4.5.10 - Asistencia social"/>
    <s v="2.6 - BIENES MUEBLES, INMUEBLES E INTANGIBLES"/>
    <s v="2.6.1 - MOBILIARIO Y EQUIPO"/>
    <s v="N"/>
    <s v="00 - N/A"/>
    <s v="30 - FONDOS PROPIOS"/>
    <s v="(blank)"/>
    <s v="99 - MULTIPROVINCIAL"/>
    <n v="18070000"/>
    <n v="31877"/>
  </r>
  <r>
    <s v="2025"/>
    <x v="3"/>
    <x v="0"/>
    <x v="1"/>
    <x v="7"/>
    <s v="13 - N/A - Empresas públicas no financieras"/>
    <s v="6118 - LOTERIA NACIONAL"/>
    <s v="0001 - LOTERIA NACIONAL"/>
    <s v="4 - SERVICIOS SOCIALES"/>
    <s v="4.5 - Protección social"/>
    <s v="4.5.10 - Asistencia social"/>
    <s v="2.6 - BIENES MUEBLES, INMUEBLES E INTANGIBLES"/>
    <s v="2.6.2 - MOBILIARIO Y EQUIPO DE AUDIO, AUDIOVISUAL, RECREATIVO Y EDUCACIONAL"/>
    <s v="N"/>
    <s v="00 - N/A"/>
    <s v="30 - FONDOS PROPIOS"/>
    <s v="(blank)"/>
    <s v="99 - MULTIPROVINCIAL"/>
    <n v="0"/>
    <n v="0"/>
  </r>
  <r>
    <s v="2025"/>
    <x v="3"/>
    <x v="0"/>
    <x v="1"/>
    <x v="7"/>
    <s v="13 - N/A - Empresas públicas no financieras"/>
    <s v="6118 - LOTERIA NACIONAL"/>
    <s v="0001 - LOTERIA NACIONAL"/>
    <s v="4 - SERVICIOS SOCIALES"/>
    <s v="4.5 - Protección social"/>
    <s v="4.5.10 - Asistencia social"/>
    <s v="2.6 - BIENES MUEBLES, INMUEBLES E INTANGIBLES"/>
    <s v="2.6.5 - MAQUINARIA, OTROS EQUIPOS Y HERRAMIENTAS"/>
    <s v="N"/>
    <s v="00 - N/A"/>
    <s v="30 - FONDOS PROPIOS"/>
    <s v="(blank)"/>
    <s v="99 - MULTIPROVINCIAL"/>
    <n v="1625000"/>
    <n v="37524"/>
  </r>
  <r>
    <s v="2025"/>
    <x v="3"/>
    <x v="0"/>
    <x v="1"/>
    <x v="7"/>
    <s v="13 - N/A - Empresas públicas no financieras"/>
    <s v="6118 - LOTERIA NACIONAL"/>
    <s v="0001 - LOTERIA NACIONAL"/>
    <s v="4 - SERVICIOS SOCIALES"/>
    <s v="4.5 - Protección social"/>
    <s v="4.5.10 - Asistencia social"/>
    <s v="2.6 - BIENES MUEBLES, INMUEBLES E INTANGIBLES"/>
    <s v="2.6.6 - EQUIPOS DE DEFENSA Y SEGURIDAD"/>
    <s v="N"/>
    <s v="00 - N/A"/>
    <s v="30 - FONDOS PROPIOS"/>
    <s v="(blank)"/>
    <s v="99 - MULTIPROVINCIAL"/>
    <n v="0"/>
    <n v="0"/>
  </r>
  <r>
    <s v="2025"/>
    <x v="3"/>
    <x v="0"/>
    <x v="1"/>
    <x v="7"/>
    <s v="13 - N/A - Empresas públicas no financieras"/>
    <s v="6118 - LOTERIA NACIONAL"/>
    <s v="0001 - LOTERIA NACIONAL"/>
    <s v="4 - SERVICIOS SOCIALES"/>
    <s v="4.5 - Protección social"/>
    <s v="4.5.10 - Asistencia social"/>
    <s v="2.6 - BIENES MUEBLES, INMUEBLES E INTANGIBLES"/>
    <s v="2.6.8 - BIENES INTANGIBLES"/>
    <s v="N"/>
    <s v="00 - N/A"/>
    <s v="30 - FONDOS PROPIOS"/>
    <s v="(blank)"/>
    <s v="99 - MULTIPROVINCIAL"/>
    <n v="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1 - MOBILIARIO Y EQUIPO"/>
    <s v="N"/>
    <s v="00 - N/A"/>
    <s v="30 - FONDOS PROPIOS"/>
    <s v="(blank)"/>
    <s v="99 - MULTIPROVINCIAL"/>
    <n v="5726295"/>
    <n v="607392.83000000007"/>
  </r>
  <r>
    <s v="2025"/>
    <x v="3"/>
    <x v="0"/>
    <x v="1"/>
    <x v="7"/>
    <s v="13 - N/A - Empresas públicas no financieras"/>
    <s v="6115 - INSTITUTO POSTAL DOMINICANO"/>
    <s v="0001 - INSTITUTO POSTAL DOMINICANO"/>
    <s v="2 - SERVICIOS ECONÓMICOS"/>
    <s v="2.7 - Comunicaciones"/>
    <s v="2.7.01 - Comunicaciones"/>
    <s v="2.6 - BIENES MUEBLES, INMUEBLES E INTANGIBLES"/>
    <s v="2.6.2 - MOBILIARIO Y EQUIPO DE AUDIO, AUDIOVISUAL, RECREATIVO Y EDUCACIONAL"/>
    <s v="N"/>
    <s v="00 - N/A"/>
    <s v="30 - FONDOS PROPIOS"/>
    <s v="(blank)"/>
    <s v="99 - MULTIPROVINCIAL"/>
    <n v="82983"/>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4 - VEHÍCULOS Y EQUIPO DE TRANSPORTE, TRACCIÓN Y ELEVACIÓN"/>
    <s v="N"/>
    <s v="00 - N/A"/>
    <s v="30 - FONDOS PROPIOS"/>
    <s v="(blank)"/>
    <s v="99 - MULTIPROVINCIAL"/>
    <n v="1000000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5 - MAQUINARIA, OTROS EQUIPOS Y HERRAMIENTAS"/>
    <s v="N"/>
    <s v="00 - N/A"/>
    <s v="30 - FONDOS PROPIOS"/>
    <s v="(blank)"/>
    <s v="99 - MULTIPROVINCIAL"/>
    <n v="207454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7 - ACTIVOS BIOLÓGICOS"/>
    <s v="N"/>
    <s v="00 - N/A"/>
    <s v="30 - FONDOS PROPIOS"/>
    <s v="(blank)"/>
    <s v="99 - MULTIPROVINCIAL"/>
    <n v="522600"/>
    <n v="0"/>
  </r>
  <r>
    <s v="2025"/>
    <x v="3"/>
    <x v="0"/>
    <x v="1"/>
    <x v="7"/>
    <s v="13 - N/A - Empresas públicas no financieras"/>
    <s v="6130 - EMPRESA ELECTRICA DEL ESTE (EDEESTE)"/>
    <s v="0001 - EMPRESA ELECTRICA DEL ESTE (EDEESTE)"/>
    <s v="2 - SERVICIOS ECONÓMICOS"/>
    <s v="2.4 - Energía y combustible"/>
    <s v="2.4.04 - Energía eléctrica de fuentes termoeléctricas"/>
    <s v="2.6 - BIENES MUEBLES, INMUEBLES E INTANGIBLES"/>
    <s v="2.6.5 - MAQUINARIA, OTROS EQUIPOS Y HERRAMIENTAS"/>
    <s v="S"/>
    <s v="02 - CONSTRUCCIÓN  Y REPOTENCIACIÓN DE 46 SUBESTACIONES EN LA REGIÓN ESTE, R.D"/>
    <s v="60 - CREDITO EXTERNO"/>
    <n v="16746"/>
    <s v="99 - MULTIPROVINCIAL"/>
    <n v="78424436"/>
    <n v="0"/>
  </r>
  <r>
    <s v="2025"/>
    <x v="3"/>
    <x v="0"/>
    <x v="1"/>
    <x v="7"/>
    <s v="13 - N/A - Empresas públicas no financieras"/>
    <s v="6130 - EMPRESA ELECTRICA DEL ESTE (EDEESTE)"/>
    <s v="0001 - EMPRESA ELECTRICA DEL ESTE (EDEESTE)"/>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19564100"/>
    <n v="5659692"/>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1 - MOBILIARIO Y EQUIPO"/>
    <s v="N"/>
    <s v="00 - N/A"/>
    <s v="30 - FONDOS PROPIOS"/>
    <s v="(blank)"/>
    <s v="32 - SANTO DOMINGO"/>
    <n v="1796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32 - SANTO DOMINGO"/>
    <n v="90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5 - MAQUINARIA, OTROS EQUIPOS Y HERRAMIENTAS"/>
    <s v="N"/>
    <s v="00 - N/A"/>
    <s v="30 - FONDOS PROPIOS"/>
    <s v="(blank)"/>
    <s v="32 - SANTO DOMINGO"/>
    <n v="520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6 - EQUIPOS DE DEFENSA Y SEGURIDAD"/>
    <s v="N"/>
    <s v="00 - N/A"/>
    <s v="30 - FONDOS PROPIOS"/>
    <s v="(blank)"/>
    <s v="32 - SANTO DOMINGO"/>
    <n v="285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8 - BIENES INTANGIBLES"/>
    <s v="N"/>
    <s v="00 - N/A"/>
    <s v="30 - FONDOS PROPIOS"/>
    <s v="(blank)"/>
    <s v="32 - SANTO DOMINGO"/>
    <n v="737500"/>
    <n v="0"/>
  </r>
  <r>
    <s v="2025"/>
    <x v="3"/>
    <x v="0"/>
    <x v="1"/>
    <x v="7"/>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6 - BIENES MUEBLES, INMUEBLES E INTANGIBLES"/>
    <s v="2.6.3 - EQUIPO E INSTRUMENTAL, CIENTÍFICO Y LABORATORIO"/>
    <s v="N"/>
    <s v="00 - N/A"/>
    <s v="30 - FONDOS PROPIOS"/>
    <s v="(blank)"/>
    <s v="32 - SANTO DOMINGO"/>
    <n v="35000"/>
    <n v="0"/>
  </r>
  <r>
    <s v="2025"/>
    <x v="3"/>
    <x v="0"/>
    <x v="1"/>
    <x v="7"/>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6 - BIENES MUEBLES, INMUEBLES E INTANGIBLES"/>
    <s v="2.6.5 - MAQUINARIA, OTROS EQUIPOS Y HERRAMIENTAS"/>
    <s v="N"/>
    <s v="00 - N/A"/>
    <s v="30 - FONDOS PROPIOS"/>
    <s v="(blank)"/>
    <s v="32 - SANTO DOMINGO"/>
    <n v="1260000"/>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1 - MOBILIARIO Y EQUIPO"/>
    <s v="N"/>
    <s v="00 - N/A"/>
    <s v="30 - FONDOS PROPIOS"/>
    <s v="(blank)"/>
    <s v="99 - MULTIPROVINCIAL"/>
    <n v="34110850"/>
    <n v="3796319.29"/>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2 - MOBILIARIO Y EQUIPO DE AUDIO, AUDIOVISUAL, RECREATIVO Y EDUCACIONAL"/>
    <s v="N"/>
    <s v="00 - N/A"/>
    <s v="30 - FONDOS PROPIOS"/>
    <s v="(blank)"/>
    <s v="99 - MULTIPROVINCIAL"/>
    <n v="251286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3 - EQUIPO E INSTRUMENTAL, CIENTÍFICO Y LABORATORIO"/>
    <s v="N"/>
    <s v="00 - N/A"/>
    <s v="30 - FONDOS PROPIOS"/>
    <s v="(blank)"/>
    <s v="99 - MULTIPROVINCIAL"/>
    <n v="1611671"/>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4 - VEHÍCULOS Y EQUIPO DE TRANSPORTE, TRACCIÓN Y ELEVACIÓN"/>
    <s v="N"/>
    <s v="00 - N/A"/>
    <s v="30 - FONDOS PROPIOS"/>
    <s v="(blank)"/>
    <s v="99 - MULTIPROVINCIAL"/>
    <n v="3090301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5 - MAQUINARIA, OTROS EQUIPOS Y HERRAMIENTAS"/>
    <s v="N"/>
    <s v="00 - N/A"/>
    <s v="30 - FONDOS PROPIOS"/>
    <s v="(blank)"/>
    <s v="99 - MULTIPROVINCIAL"/>
    <n v="9729252"/>
    <n v="3789767.4499999997"/>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6 - EQUIPOS DE DEFENSA Y SEGURIDAD"/>
    <s v="N"/>
    <s v="00 - N/A"/>
    <s v="30 - FONDOS PROPIOS"/>
    <s v="(blank)"/>
    <s v="99 - MULTIPROVINCIAL"/>
    <n v="1834904"/>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7 - ACTIVOS BIOLÓGICOS"/>
    <s v="N"/>
    <s v="00 - N/A"/>
    <s v="30 - FONDOS PROPIOS"/>
    <s v="(blank)"/>
    <s v="99 - MULTIPROVINCIAL"/>
    <n v="0"/>
    <n v="61585"/>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8 - BIENES INTANGIBLES"/>
    <s v="N"/>
    <s v="00 - N/A"/>
    <s v="30 - FONDOS PROPIOS"/>
    <s v="(blank)"/>
    <s v="99 - MULTIPROVINCIAL"/>
    <n v="1891139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9 - EDIFICIOS, ESTRUCTURAS, TIERRAS, TERRENOS Y OBJETOS DE VALOR"/>
    <s v="N"/>
    <s v="00 - N/A"/>
    <s v="30 - FONDOS PROPIOS"/>
    <s v="(blank)"/>
    <s v="99 - MULTIPROVINCIAL"/>
    <n v="247082"/>
    <n v="0"/>
  </r>
  <r>
    <s v="2025"/>
    <x v="3"/>
    <x v="0"/>
    <x v="1"/>
    <x v="7"/>
    <s v="13 - N/A - Empresas públicas no financieras"/>
    <s v="6116 - AUTORIDAD PORTUARIA DOMINICANA"/>
    <s v="0001 - AUTORIDAD PORTUARIA DOMINICANA"/>
    <s v="2 - SERVICIOS ECONÓMICOS"/>
    <s v="2.6 - Transporte"/>
    <s v="2.6.02 - Transporte por agua"/>
    <s v="2.7 - OBRAS"/>
    <s v="2.7.1 - OBRAS EN EDIFICACIONES"/>
    <s v="N"/>
    <s v="00 - N/A"/>
    <s v="30 - FONDOS PROPIOS"/>
    <s v="(blank)"/>
    <s v="99 - MULTIPROVINCIAL"/>
    <n v="36194463"/>
    <n v="14524719.690000001"/>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1 - MOBILIARIO Y EQUIPO"/>
    <s v="N"/>
    <s v="00 - N/A"/>
    <s v="30 - FONDOS PROPIOS"/>
    <s v="(blank)"/>
    <s v="99 - MULTIPROVINCIAL"/>
    <n v="21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30 - FONDOS PROPIOS"/>
    <s v="(blank)"/>
    <s v="99 - MULTIPROVINCIAL"/>
    <n v="100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5 - MAQUINARIA, OTROS EQUIPOS Y HERRAMIENTAS"/>
    <s v="N"/>
    <s v="00 - N/A"/>
    <s v="30 - FONDOS PROPIOS"/>
    <s v="(blank)"/>
    <s v="99 - MULTIPROVINCIAL"/>
    <n v="2075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8 - BIENES INTANGIBLES"/>
    <s v="N"/>
    <s v="00 - N/A"/>
    <s v="30 - FONDOS PROPIOS"/>
    <s v="(blank)"/>
    <s v="99 - MULTIPROVINCIAL"/>
    <n v="10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7 - OBRAS"/>
    <s v="2.7.1 - OBRAS EN EDIFICACIONES"/>
    <s v="N"/>
    <s v="00 - N/A"/>
    <s v="30 - FONDOS PROPIOS"/>
    <s v="(blank)"/>
    <s v="99 - MULTIPROVINCIAL"/>
    <n v="60000000"/>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1 - MOBILIARIO Y EQUIPO"/>
    <s v="N"/>
    <s v="00 - N/A"/>
    <s v="30 - FONDOS PROPIOS"/>
    <s v="(blank)"/>
    <s v="99 - MULTIPROVINCIAL"/>
    <n v="65347267"/>
    <n v="4530165.3599999994"/>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945275"/>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4 - VEHÍCULOS Y EQUIPO DE TRANSPORTE, TRACCIÓN Y ELEVACIÓN"/>
    <s v="N"/>
    <s v="00 - N/A"/>
    <s v="30 - FONDOS PROPIOS"/>
    <s v="(blank)"/>
    <s v="99 - MULTIPROVINCIAL"/>
    <n v="1073559048"/>
    <n v="451049361"/>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415923571"/>
    <n v="21252999.309999999"/>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6 - EQUIPOS DE DEFENSA Y SEGURIDAD"/>
    <s v="N"/>
    <s v="00 - N/A"/>
    <s v="30 - FONDOS PROPIOS"/>
    <s v="(blank)"/>
    <s v="99 - MULTIPROVINCIAL"/>
    <n v="33014700"/>
    <n v="868325.30999999994"/>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8 - BIENES INTANGIBLES"/>
    <s v="N"/>
    <s v="00 - N/A"/>
    <s v="30 - FONDOS PROPIOS"/>
    <s v="(blank)"/>
    <s v="99 - MULTIPROVINCIAL"/>
    <n v="117355691"/>
    <n v="32774160.449999999"/>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1 - OBRAS EN EDIFICACIONES"/>
    <s v="N"/>
    <s v="00 - N/A"/>
    <s v="30 - FONDOS PROPIOS"/>
    <s v="(blank)"/>
    <s v="99 - MULTIPROVINCIAL"/>
    <n v="120111023"/>
    <n v="17616153.539999999"/>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1 - MOBILIARIO Y EQUIPO"/>
    <s v="N"/>
    <s v="00 - N/A"/>
    <s v="10 - FONDO GENERAL"/>
    <s v="(blank)"/>
    <s v="15 - MONTE CRISTI"/>
    <n v="350000"/>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1 - MOBILIARIO Y EQUIPO"/>
    <s v="N"/>
    <s v="00 - N/A"/>
    <s v="30 - FONDOS PROPIOS"/>
    <s v="(blank)"/>
    <s v="15 - MONTE CRISTI"/>
    <n v="300608"/>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5 - MAQUINARIA, OTROS EQUIPOS Y HERRAMIENTAS"/>
    <s v="N"/>
    <s v="00 - N/A"/>
    <s v="10 - FONDO GENERAL"/>
    <s v="(blank)"/>
    <s v="15 - MONTE CRISTI"/>
    <n v="250000"/>
    <n v="111342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5 - MAQUINARIA, OTROS EQUIPOS Y HERRAMIENTAS"/>
    <s v="N"/>
    <s v="00 - N/A"/>
    <s v="30 - FONDOS PROPIOS"/>
    <s v="(blank)"/>
    <s v="15 - MONTE CRISTI"/>
    <n v="1385495"/>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6 - EQUIPOS DE DEFENSA Y SEGURIDAD"/>
    <s v="N"/>
    <s v="00 - N/A"/>
    <s v="10 - FONDO GENERAL"/>
    <s v="(blank)"/>
    <s v="15 - MONTE CRISTI"/>
    <n v="0"/>
    <n v="105800.09"/>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7 - ACTIVOS BIOLÓGICOS"/>
    <s v="N"/>
    <s v="00 - N/A"/>
    <s v="10 - FONDO GENERAL"/>
    <s v="(blank)"/>
    <s v="15 - MONTE CRISTI"/>
    <n v="340205"/>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7 - ACTIVOS BIOLÓGICOS"/>
    <s v="N"/>
    <s v="00 - N/A"/>
    <s v="30 - FONDOS PROPIOS"/>
    <s v="(blank)"/>
    <s v="15 - MONTE CRISTI"/>
    <n v="1216794"/>
    <n v="0"/>
  </r>
  <r>
    <s v="2025"/>
    <x v="3"/>
    <x v="0"/>
    <x v="1"/>
    <x v="7"/>
    <s v="13 - N/A - Empresas públicas no financieras"/>
    <s v="6129 - EMPRESA ELECTRICA DEL SUR (EDESUR)"/>
    <s v="0001 - EMPRESA ELECTRICA DEL SUR (EDESUR)"/>
    <s v="2 - SERVICIOS ECONÓMICOS"/>
    <s v="2.4 - Energía y combustible"/>
    <s v="2.4.04 - Energía eléctrica de fuentes termoeléctricas"/>
    <s v="2.6 - BIENES MUEBLES, INMUEBLES E INTANGIBLES"/>
    <s v="2.6.1 - MOBILIARIO Y EQUIPO"/>
    <s v="N"/>
    <s v="00 - N/A"/>
    <s v="30 - FONDOS PROPIOS"/>
    <s v="(blank)"/>
    <s v="99 - MULTIPROVINCIAL"/>
    <n v="0"/>
    <n v="26708691.940000001"/>
  </r>
  <r>
    <s v="2025"/>
    <x v="3"/>
    <x v="0"/>
    <x v="1"/>
    <x v="7"/>
    <s v="13 - N/A - Empresas públicas no financieras"/>
    <s v="6129 - EMPRESA ELECTRICA DEL SUR (EDESUR)"/>
    <s v="0001 - EMPRESA ELECTRICA DEL SUR (EDESUR)"/>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4090917348"/>
    <n v="895360190.45000005"/>
  </r>
  <r>
    <s v="2025"/>
    <x v="3"/>
    <x v="0"/>
    <x v="1"/>
    <x v="8"/>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9 - EDIFICIOS, ESTRUCTURAS, TIERRAS, TERRENOS Y OBJETOS DE VALOR"/>
    <s v="N"/>
    <s v="00 - N/A"/>
    <s v="30 - FONDOS PROPIOS"/>
    <s v="(blank)"/>
    <s v="99 - MULTIPROVINCIAL"/>
    <n v="6000"/>
    <n v="0"/>
  </r>
  <r>
    <s v="2025"/>
    <x v="3"/>
    <x v="0"/>
    <x v="1"/>
    <x v="8"/>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9 - EDIFICIOS, ESTRUCTURAS, TIERRAS, TERRENOS Y OBJETOS DE VALOR"/>
    <s v="N"/>
    <s v="00 - N/A"/>
    <s v="10 - FONDO GENERAL"/>
    <s v="(blank)"/>
    <s v="99 - MULTIPROVINCIAL"/>
    <n v="0"/>
    <n v="0"/>
  </r>
  <r>
    <s v="2025"/>
    <x v="3"/>
    <x v="0"/>
    <x v="1"/>
    <x v="8"/>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9 - EDIFICIOS, ESTRUCTURAS, TIERRAS, TERRENOS Y OBJETOS DE VALOR"/>
    <s v="N"/>
    <s v="00 - N/A"/>
    <s v="30 - FONDOS PROPIOS"/>
    <s v="(blank)"/>
    <s v="99 - MULTIPROVINCIAL"/>
    <n v="0"/>
    <n v="0"/>
  </r>
  <r>
    <s v="2025"/>
    <x v="3"/>
    <x v="0"/>
    <x v="1"/>
    <x v="9"/>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9 - EDIFICIOS, ESTRUCTURAS, TIERRAS, TERRENOS Y OBJETOS DE VALOR"/>
    <s v="N"/>
    <s v="00 - N/A"/>
    <s v="30 - FONDOS PROPIOS"/>
    <s v="(blank)"/>
    <s v="01 - DISTRITO NACIONAL"/>
    <n v="50000000"/>
    <n v="306735"/>
  </r>
  <r>
    <s v="2025"/>
    <x v="3"/>
    <x v="0"/>
    <x v="1"/>
    <x v="9"/>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9 - EDIFICIOS, ESTRUCTURAS, TIERRAS, TERRENOS Y OBJETOS DE VALOR"/>
    <s v="S"/>
    <s v="16 - AMPLIACIÓN ACUEDUCTO ORIENTAL BARRERA DE SALINIDAD Y TRASVASE A SANTO DOMINGO NORTE, FASE II"/>
    <s v="10 - FONDO GENERAL"/>
    <n v="14534"/>
    <s v="32 - SANTO DOMINGO"/>
    <n v="0"/>
    <n v="0"/>
  </r>
  <r>
    <s v="2025"/>
    <x v="3"/>
    <x v="0"/>
    <x v="1"/>
    <x v="9"/>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10 - FONDO GENERAL"/>
    <s v="(blank)"/>
    <s v="99 - MULTIPROVINCIAL"/>
    <n v="0"/>
    <n v="5400000"/>
  </r>
  <r>
    <s v="2025"/>
    <x v="3"/>
    <x v="0"/>
    <x v="1"/>
    <x v="9"/>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60 - CREDITO EXTERNO"/>
    <s v="(blank)"/>
    <s v="99 - MULTIPROVINCIAL"/>
    <n v="0"/>
    <n v="0"/>
  </r>
  <r>
    <s v="2025"/>
    <x v="3"/>
    <x v="0"/>
    <x v="1"/>
    <x v="9"/>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8 - BIENES INTANGIBLES"/>
    <s v="N"/>
    <s v="00 - N/A"/>
    <s v="30 - FONDOS PROPIOS"/>
    <s v="(blank)"/>
    <s v="99 - MULTIPROVINCIAL"/>
    <n v="240277138"/>
    <n v="58674572"/>
  </r>
  <r>
    <s v="2025"/>
    <x v="3"/>
    <x v="0"/>
    <x v="1"/>
    <x v="9"/>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175000000"/>
    <n v="41501206.450000003"/>
  </r>
  <r>
    <s v="2025"/>
    <x v="3"/>
    <x v="0"/>
    <x v="1"/>
    <x v="10"/>
    <s v="13 - N/A - Empresas públicas no financieras"/>
    <s v="6112 - INSTITUTO NACIONAL DE AGUAS POTABLES Y ALCANTARILLADOS"/>
    <s v="0001 - INSTITUTO NACIONAL DE AGUA POTABLE Y ALCANTARILLADO (INAPA)"/>
    <s v="4 - SERVICIOS SOCIALES"/>
    <s v="4.1 - Vivienda y servicios comunitarios"/>
    <s v="4.1.02 - Desarrollo comunitario"/>
    <s v="2.5 - TRANSFERENCIAS DE CAPITAL"/>
    <s v="2.5.1 - TRANSFERENCIAS DE CAPITAL AL SECTOR PRIVADO"/>
    <s v="N"/>
    <s v="00 - N/A"/>
    <s v="10 - FONDO GENERAL"/>
    <s v="(blank)"/>
    <s v="99 - MULTIPROVINCIAL"/>
    <n v="0"/>
    <n v="60000000"/>
  </r>
  <r>
    <s v="2025"/>
    <x v="3"/>
    <x v="0"/>
    <x v="1"/>
    <x v="15"/>
    <s v="13 - N/A - Empresas públicas no financieras"/>
    <s v="6110 - CONSEJO ESTATAL DEL AZUCAR"/>
    <s v="0001 - CONSEJO ESTATAL DEL AZUCAR"/>
    <s v="2 - SERVICIOS ECONÓMICOS"/>
    <s v="2.2 - Agropecuaria, caza, pesca y silvicultura"/>
    <s v="2.2.01 - Agropecuaria"/>
    <s v="2.8 - ADQUISICION DE ACTIVOS FINANCIEROS CON FINES DE POLÍTICA"/>
    <s v="2.8.1 - CONCESIÓN DE PRESTAMOS"/>
    <s v="N"/>
    <s v="00 - N/A"/>
    <s v="30 - FONDOS PROPIOS"/>
    <s v="(blank)"/>
    <s v="99 - MULTIPROVINCIAL"/>
    <n v="68491267"/>
    <n v="0"/>
  </r>
  <r>
    <s v="2025"/>
    <x v="3"/>
    <x v="1"/>
    <x v="2"/>
    <x v="13"/>
    <s v="13 - N/A - Empresas públicas no financieras"/>
    <s v="6104 - CORPORACIÓN DE ACUEDUCTO Y ALCANTARILLADO DE SANTIAGO"/>
    <s v="0001 - CORPORACIÓN DE ACUEDUCTO Y ALCANTARILLADO DE SANTIAGO"/>
    <s v="0 - N/A"/>
    <s v="0.0 - N/A"/>
    <s v="0.0.00 - N/A"/>
    <s v="4.2 - Disminución de pasivos"/>
    <s v="4.2.1 - Disminución de pasivos corrientes"/>
    <s v="N"/>
    <s v="00 - N/A"/>
    <s v="30 - FONDOS PROPIOS"/>
    <s v="(blank)"/>
    <s v="00 - NO CLASIFICADO"/>
    <n v="150000000"/>
    <n v="105058194.24000004"/>
  </r>
  <r>
    <s v="2025"/>
    <x v="3"/>
    <x v="1"/>
    <x v="2"/>
    <x v="13"/>
    <s v="13 - N/A - Empresas públicas no financieras"/>
    <s v="6102 - CORPORACIÓN DEL ACUEDUCTO Y ALCANTARILLADO DE SANTO DOMINGO"/>
    <s v="0001 - CORPORACIÓN DEL ACUEDUCTO Y ALCANTARILLADO DE SANTO DOMINGO"/>
    <s v="0 - N/A"/>
    <s v="0.0 - N/A"/>
    <s v="0.0.00 - N/A"/>
    <s v="4.2 - Disminución de pasivos"/>
    <s v="4.2.1 - Disminución de pasivos corrientes"/>
    <s v="N"/>
    <s v="00 - N/A"/>
    <s v="30 - FONDOS PROPIOS"/>
    <s v="(blank)"/>
    <s v="00 - NO CLASIFICADO"/>
    <n v="524929202"/>
    <n v="0"/>
  </r>
  <r>
    <s v="2025"/>
    <x v="3"/>
    <x v="1"/>
    <x v="2"/>
    <x v="13"/>
    <s v="13 - N/A - Empresas públicas no financieras"/>
    <s v="6112 - INSTITUTO NACIONAL DE AGUAS POTABLES Y ALCANTARILLADOS"/>
    <s v="0001 - INSTITUTO NACIONAL DE AGUA POTABLE Y ALCANTARILLADO (INAPA)"/>
    <s v="0 - N/A"/>
    <s v="0.0 - N/A"/>
    <s v="0.0.00 - N/A"/>
    <s v="4.2 - Disminución de pasivos"/>
    <s v="4.2.1 - Disminución de pasivos corrientes"/>
    <s v="N"/>
    <s v="00 - N/A"/>
    <s v="30 - FONDOS PROPIOS"/>
    <s v="(blank)"/>
    <s v="00 - NO CLASIFICADO"/>
    <n v="10000000"/>
    <n v="8373962.0999999996"/>
  </r>
  <r>
    <s v="2025"/>
    <x v="3"/>
    <x v="1"/>
    <x v="2"/>
    <x v="13"/>
    <s v="13 - N/A - Empresas públicas no financieras"/>
    <s v="6125 - CORPORACION DE ACUEDUCTO Y ALCANTARILLADO DE LA VEGA"/>
    <s v="0001 - CORPORACION DE ACUEDUCTO Y ALCANTARILLADO DE LA VEGA"/>
    <s v="0 - N/A"/>
    <s v="0.0 - N/A"/>
    <s v="0.0.00 - N/A"/>
    <s v="4.2 - Disminución de pasivos"/>
    <s v="4.2.1 - Disminución de pasivos corrientes"/>
    <s v="N"/>
    <s v="00 - N/A"/>
    <s v="30 - FONDOS PROPIOS"/>
    <s v="(blank)"/>
    <s v="00 - NO CLASIFICADO"/>
    <n v="4066854"/>
    <n v="230109.68"/>
  </r>
  <r>
    <s v="2025"/>
    <x v="3"/>
    <x v="1"/>
    <x v="2"/>
    <x v="13"/>
    <s v="13 - N/A - Empresas públicas no financieras"/>
    <s v="6125 - CORPORACION DE ACUEDUCTO Y ALCANTARILLADO DE LA VEGA"/>
    <s v="0001 - CORPORACION DE ACUEDUCTO Y ALCANTARILLADO DE LA VEGA"/>
    <s v="0 - N/A"/>
    <s v="0.0 - N/A"/>
    <s v="0.0.00 - N/A"/>
    <s v="4.2 - Disminución de pasivos"/>
    <s v="4.2.1 - Disminución de pasivos corrientes"/>
    <s v="N"/>
    <s v="00 - N/A"/>
    <s v="60 - CREDITO EXTERNO"/>
    <s v="(blank)"/>
    <s v="00 - NO CLASIFICADO"/>
    <n v="0"/>
    <n v="1043041.93"/>
  </r>
  <r>
    <s v="2025"/>
    <x v="3"/>
    <x v="1"/>
    <x v="2"/>
    <x v="13"/>
    <s v="13 - N/A - Empresas públicas no financieras"/>
    <s v="6111 - INSTITUTO DE ESTABILIZACIÓN DE PRECIOS"/>
    <s v="0001 - INSTITUTO DE ESTABILIZACION DE PRECIOS"/>
    <s v="0 - N/A"/>
    <s v="0.0 - N/A"/>
    <s v="0.0.00 - N/A"/>
    <s v="4.2 - Disminución de pasivos"/>
    <s v="4.2.1 - Disminución de pasivos corrientes"/>
    <s v="N"/>
    <s v="00 - N/A"/>
    <s v="30 - FONDOS PROPIOS"/>
    <s v="(blank)"/>
    <s v="00 - NO CLASIFICADO"/>
    <n v="60000000"/>
    <n v="0"/>
  </r>
  <r>
    <s v="2025"/>
    <x v="3"/>
    <x v="1"/>
    <x v="2"/>
    <x v="13"/>
    <s v="13 - N/A - Empresas públicas no financieras"/>
    <s v="6118 - LOTERIA NACIONAL"/>
    <s v="0001 - LOTERIA NACIONAL"/>
    <s v="0 - N/A"/>
    <s v="0.0 - N/A"/>
    <s v="0.0.00 - N/A"/>
    <s v="4.2 - Disminución de pasivos"/>
    <s v="4.2.1 - Disminución de pasivos corrientes"/>
    <s v="N"/>
    <s v="00 - N/A"/>
    <s v="30 - FONDOS PROPIOS"/>
    <s v="(blank)"/>
    <s v="00 - NO CLASIFICADO"/>
    <n v="50000000"/>
    <n v="598306.41"/>
  </r>
  <r>
    <s v="2025"/>
    <x v="3"/>
    <x v="1"/>
    <x v="2"/>
    <x v="13"/>
    <s v="13 - N/A - Empresas públicas no financieras"/>
    <s v="6115 - INSTITUTO POSTAL DOMINICANO"/>
    <s v="0001 - INSTITUTO POSTAL DOMINICANO"/>
    <s v="0 - N/A"/>
    <s v="0.0 - N/A"/>
    <s v="0.0.00 - N/A"/>
    <s v="4.2 - Disminución de pasivos"/>
    <s v="4.2.1 - Disminución de pasivos corrientes"/>
    <s v="N"/>
    <s v="00 - N/A"/>
    <s v="30 - FONDOS PROPIOS"/>
    <s v="(blank)"/>
    <s v="00 - NO CLASIFICADO"/>
    <n v="7939360"/>
    <n v="16299860.000000004"/>
  </r>
  <r>
    <s v="2025"/>
    <x v="3"/>
    <x v="1"/>
    <x v="2"/>
    <x v="13"/>
    <s v="13 - N/A - Empresas públicas no financieras"/>
    <s v="6116 - AUTORIDAD PORTUARIA DOMINICANA"/>
    <s v="0001 - AUTORIDAD PORTUARIA DOMINICANA"/>
    <s v="0 - N/A"/>
    <s v="0.0 - N/A"/>
    <s v="0.0.00 - N/A"/>
    <s v="4.2 - Disminución de pasivos"/>
    <s v="4.2.1 - Disminución de pasivos corrientes"/>
    <s v="N"/>
    <s v="00 - N/A"/>
    <s v="30 - FONDOS PROPIOS"/>
    <s v="(blank)"/>
    <s v="00 - NO CLASIFICADO"/>
    <n v="10545000"/>
    <n v="4136915.97"/>
  </r>
  <r>
    <s v="2025"/>
    <x v="3"/>
    <x v="1"/>
    <x v="2"/>
    <x v="13"/>
    <s v="13 - N/A - Empresas públicas no financieras"/>
    <s v="6110 - CONSEJO ESTATAL DEL AZUCAR"/>
    <s v="0001 - CONSEJO ESTATAL DEL AZUCAR"/>
    <s v="0 - N/A"/>
    <s v="0.0 - N/A"/>
    <s v="0.0.00 - N/A"/>
    <s v="4.2 - Disminución de pasivos"/>
    <s v="4.2.1 - Disminución de pasivos corrientes"/>
    <s v="N"/>
    <s v="00 - N/A"/>
    <s v="30 - FONDOS PROPIOS"/>
    <s v="(blank)"/>
    <s v="00 - NO CLASIFICADO"/>
    <n v="50000000"/>
    <n v="0"/>
  </r>
  <r>
    <s v="2025"/>
    <x v="3"/>
    <x v="1"/>
    <x v="2"/>
    <x v="13"/>
    <s v="13 - N/A - Empresas públicas no financieras"/>
    <s v="6124 - EMPRESA DE TRANSMISION ELECTRICA DOMINICANA ( ETED)"/>
    <s v="0001 - EMPRESA DE TRANSMISION ELECTRICA DOMINICANA ( ETED)"/>
    <s v="0 - N/A"/>
    <s v="0.0 - N/A"/>
    <s v="0.0.00 - N/A"/>
    <s v="4.2 - Disminución de pasivos"/>
    <s v="4.2.2 - Disminución de pasivos no corrientes"/>
    <s v="N"/>
    <s v="00 - N/A"/>
    <s v="30 - FONDOS PROPIOS"/>
    <s v="(blank)"/>
    <s v="00 - NO CLASIFICADO"/>
    <n v="237809137"/>
    <n v="111565768"/>
  </r>
  <r>
    <s v="2025"/>
    <x v="3"/>
    <x v="1"/>
    <x v="2"/>
    <x v="13"/>
    <s v="13 - N/A - Empresas públicas no financieras"/>
    <s v="6120 - PROYECTO LA CRUZ DE MANZANILLO"/>
    <s v="0001 - LA CRUZ DE MANZANILLO"/>
    <s v="0 - N/A"/>
    <s v="0.0 - N/A"/>
    <s v="0.0.00 - N/A"/>
    <s v="4.2 - Disminución de pasivos"/>
    <s v="4.2.1 - Disminución de pasivos corrientes"/>
    <s v="N"/>
    <s v="00 - N/A"/>
    <s v="30 - FONDOS PROPIOS"/>
    <s v="(blank)"/>
    <s v="00 - NO CLASIFICADO"/>
    <n v="1666612"/>
    <n v="0"/>
  </r>
  <r>
    <s v="2025"/>
    <x v="4"/>
    <x v="0"/>
    <x v="0"/>
    <x v="0"/>
    <s v="16 - N/A - Auxiliares Financieros"/>
    <s v="5009 - SUPERINTENDENCIA DE BANCOS"/>
    <s v="0001 - SUPERINTENDENCIA DE BANCOS"/>
    <s v="2 - SERVICIOS ECONÓMICOS"/>
    <s v="2.8 - Banca y seguros"/>
    <s v="2.8.01 - Regulación, control y diseño de políticas"/>
    <s v="2.2 - CONTRATACIÓN DE SERVICIOS"/>
    <s v="2.2.5 - ALQUILERES Y RENTAS"/>
    <s v="N"/>
    <s v="00 - N/A"/>
    <s v="30 - FONDOS PROPIOS"/>
    <s v="(blank)"/>
    <s v="99 - MULTIPROVINCIAL"/>
    <n v="300000"/>
    <n v="0"/>
  </r>
  <r>
    <s v="2025"/>
    <x v="4"/>
    <x v="0"/>
    <x v="0"/>
    <x v="1"/>
    <s v="16 - N/A - Auxiliares Financieros"/>
    <s v="5009 - SUPERINTENDENCIA DE BANCOS"/>
    <s v="0001 - SUPERINTENDENCIA DE BANCOS"/>
    <s v="4 - SERVICIOS SOCIALES"/>
    <s v="4.5 - Protección social"/>
    <s v="4.5.01 - Edad avanzada, pensiones (por edad o incapacidad)"/>
    <s v="2.4 - TRANSFERENCIAS CORRIENTES"/>
    <s v="2.4.1 - TRANSFERENCIAS CORRIENTES AL SECTOR PRIVADO"/>
    <s v="N"/>
    <s v="00 - N/A"/>
    <s v="30 - FONDOS PROPIOS"/>
    <s v="(blank)"/>
    <s v="99 - MULTIPROVINCIAL"/>
    <n v="324480358"/>
    <n v="0"/>
  </r>
  <r>
    <s v="2025"/>
    <x v="4"/>
    <x v="0"/>
    <x v="0"/>
    <x v="4"/>
    <s v="16 - N/A - Auxiliares Financieros"/>
    <s v="5008 - SUPERINTENDENCIA DEL MERCADO DE VALORES"/>
    <s v="0001 - SUPERINTENDENCIA DEL MERCADO DE VALORES"/>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1330000"/>
    <n v="0"/>
  </r>
  <r>
    <s v="2025"/>
    <x v="4"/>
    <x v="0"/>
    <x v="0"/>
    <x v="4"/>
    <s v="16 - N/A - Auxiliares Financieros"/>
    <s v="5008 - SUPERINTENDENCIA DEL MERCADO DE VALORES"/>
    <s v="0001 - SUPERINTENDENCIA DEL MERCADO DE VALORES"/>
    <s v="4 - SERVICIOS SOCIALES"/>
    <s v="4.4 - Educación"/>
    <s v="4.4.09 - Enseñanza no atribuible a ningún nivel"/>
    <s v="2.4 - TRANSFERENCIAS CORRIENTES"/>
    <s v="2.4.1 - TRANSFERENCIAS CORRIENTES AL SECTOR PRIVADO"/>
    <s v="N"/>
    <s v="00 - N/A"/>
    <s v="30 - FONDOS PROPIOS"/>
    <s v="(blank)"/>
    <s v="99 - MULTIPROVINCIAL"/>
    <n v="7680000"/>
    <n v="0"/>
  </r>
  <r>
    <s v="2025"/>
    <x v="4"/>
    <x v="0"/>
    <x v="0"/>
    <x v="4"/>
    <s v="16 - N/A - Auxiliares Financieros"/>
    <s v="5009 - SUPERINTENDENCIA DE BANCOS"/>
    <s v="0001 - SUPERINTENDENCIA DE BANCOS"/>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10871883"/>
    <n v="0"/>
  </r>
  <r>
    <s v="2025"/>
    <x v="4"/>
    <x v="0"/>
    <x v="0"/>
    <x v="4"/>
    <s v="16 - N/A - Auxiliares Financieros"/>
    <s v="5009 - SUPERINTENDENCIA DE BANCOS"/>
    <s v="0001 - SUPERINTENDENCIA DE BANCOS"/>
    <s v="1 - SERVICIOS  GENERALES"/>
    <s v="1.1 - Administración general"/>
    <s v="1.1.03 - Transferencias a instituciones públicas incluidos los gobiernos locales"/>
    <s v="2.4 - TRANSFERENCIAS CORRIENTES"/>
    <s v="2.4.5 - TRANSFERENCIAS CORRIENTES A INSTITUCIONES PÚBLICAS FINANCIERAS"/>
    <s v="N"/>
    <s v="00 - N/A"/>
    <s v="30 - FONDOS PROPIOS"/>
    <s v="(blank)"/>
    <s v="99 - MULTIPROVINCIAL"/>
    <n v="8000000"/>
    <n v="0"/>
  </r>
  <r>
    <s v="2025"/>
    <x v="4"/>
    <x v="0"/>
    <x v="0"/>
    <x v="4"/>
    <s v="16 - N/A - Auxiliares Financieros"/>
    <s v="5009 - SUPERINTENDENCIA DE BANCOS"/>
    <s v="0001 - SUPERINTENDENCIA DE BANCOS"/>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6541692"/>
    <n v="0"/>
  </r>
  <r>
    <s v="2025"/>
    <x v="4"/>
    <x v="0"/>
    <x v="0"/>
    <x v="4"/>
    <s v="16 - N/A - Auxiliares Financieros"/>
    <s v="5009 - SUPERINTENDENCIA DE BANCOS"/>
    <s v="0001 - SUPERINTENDENCIA DE BANCOS"/>
    <s v="4 - SERVICIOS SOCIALES"/>
    <s v="4.4 - Educación"/>
    <s v="4.4.09 - Enseñanza no atribuible a ningún nivel"/>
    <s v="2.4 - TRANSFERENCIAS CORRIENTES"/>
    <s v="2.4.1 - TRANSFERENCIAS CORRIENTES AL SECTOR PRIVADO"/>
    <s v="N"/>
    <s v="00 - N/A"/>
    <s v="30 - FONDOS PROPIOS"/>
    <s v="(blank)"/>
    <s v="99 - MULTIPROVINCIAL"/>
    <n v="91421035"/>
    <n v="0"/>
  </r>
  <r>
    <s v="2025"/>
    <x v="4"/>
    <x v="0"/>
    <x v="0"/>
    <x v="4"/>
    <s v="16 - N/A - Auxiliares Financieros"/>
    <s v="5009 - SUPERINTENDENCIA DE BANCOS"/>
    <s v="0001 - SUPERINTENDENCIA DE BANCOS"/>
    <s v="4 - SERVICIOS SOCIALES"/>
    <s v="4.5 - Protección social"/>
    <s v="4.5.10 - Asistencia social"/>
    <s v="2.4 - TRANSFERENCIAS CORRIENTES"/>
    <s v="2.4.1 - TRANSFERENCIAS CORRIENTES AL SECTOR PRIVADO"/>
    <s v="N"/>
    <s v="00 - N/A"/>
    <s v="30 - FONDOS PROPIOS"/>
    <s v="(blank)"/>
    <s v="99 - MULTIPROVINCIAL"/>
    <n v="600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1 - REMUNERACIONES"/>
    <s v="N"/>
    <s v="00 - N/A"/>
    <s v="30 - FONDOS PROPIOS"/>
    <s v="(blank)"/>
    <s v="01 - DISTRITO NACIONAL"/>
    <n v="508113665"/>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2 - SOBRESUELDOS"/>
    <s v="N"/>
    <s v="00 - N/A"/>
    <s v="30 - FONDOS PROPIOS"/>
    <s v="(blank)"/>
    <s v="01 - DISTRITO NACIONAL"/>
    <n v="8350971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3 - DIETAS Y GASTOS DE REPRESENTACIÓN"/>
    <s v="N"/>
    <s v="00 - N/A"/>
    <s v="30 - FONDOS PROPIOS"/>
    <s v="(blank)"/>
    <s v="01 - DISTRITO NACIONAL"/>
    <n v="2421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4 - GRATIFICACIONES Y BONIFICACIONES"/>
    <s v="N"/>
    <s v="00 - N/A"/>
    <s v="30 - FONDOS PROPIOS"/>
    <s v="(blank)"/>
    <s v="01 - DISTRITO NACIONAL"/>
    <n v="112811536"/>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5 - CONTRIBUCIONES A LA SEGURIDAD SOCIAL"/>
    <s v="N"/>
    <s v="00 - N/A"/>
    <s v="10 - FONDO GENERAL"/>
    <s v="(blank)"/>
    <s v="01 - DISTRITO NACIONAL"/>
    <n v="57907782"/>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1 - SERVICIOS BÁSICOS"/>
    <s v="N"/>
    <s v="00 - N/A"/>
    <s v="10 - FONDO GENERAL"/>
    <s v="(blank)"/>
    <s v="01 - DISTRITO NACIONAL"/>
    <n v="766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1 - SERVICIOS BÁSICOS"/>
    <s v="N"/>
    <s v="00 - N/A"/>
    <s v="30 - FONDOS PROPIOS"/>
    <s v="(blank)"/>
    <s v="01 - DISTRITO NACIONAL"/>
    <n v="15020592"/>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2 - PUBLICIDAD, IMPRESIÓN Y ENCUADERNACIÓN"/>
    <s v="N"/>
    <s v="00 - N/A"/>
    <s v="30 - FONDOS PROPIOS"/>
    <s v="(blank)"/>
    <s v="01 - DISTRITO NACIONAL"/>
    <n v="4781148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3 - VIÁTICOS"/>
    <s v="N"/>
    <s v="00 - N/A"/>
    <s v="30 - FONDOS PROPIOS"/>
    <s v="(blank)"/>
    <s v="01 - DISTRITO NACIONAL"/>
    <n v="309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4 - TRANSPORTE Y ALMACENAJE"/>
    <s v="N"/>
    <s v="00 - N/A"/>
    <s v="10 - FONDO GENERAL"/>
    <s v="(blank)"/>
    <s v="01 - DISTRITO NACIONAL"/>
    <n v="191819"/>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4 - TRANSPORTE Y ALMACENAJE"/>
    <s v="N"/>
    <s v="00 - N/A"/>
    <s v="30 - FONDOS PROPIOS"/>
    <s v="(blank)"/>
    <s v="01 - DISTRITO NACIONAL"/>
    <n v="2618181"/>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5 - ALQUILERES Y RENTAS"/>
    <s v="N"/>
    <s v="00 - N/A"/>
    <s v="10 - FONDO GENERAL"/>
    <s v="(blank)"/>
    <s v="01 - DISTRITO NACIONAL"/>
    <n v="44109691"/>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5 - ALQUILERES Y RENTAS"/>
    <s v="N"/>
    <s v="00 - N/A"/>
    <s v="30 - FONDOS PROPIOS"/>
    <s v="(blank)"/>
    <s v="01 - DISTRITO NACIONAL"/>
    <n v="931425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6 - SEGUROS"/>
    <s v="N"/>
    <s v="00 - N/A"/>
    <s v="10 - FONDO GENERAL"/>
    <s v="(blank)"/>
    <s v="01 - DISTRITO NACIONAL"/>
    <n v="3140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6 - SEGUROS"/>
    <s v="N"/>
    <s v="00 - N/A"/>
    <s v="30 - FONDOS PROPIOS"/>
    <s v="(blank)"/>
    <s v="01 - DISTRITO NACIONAL"/>
    <n v="1685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01 - DISTRITO NACIONAL"/>
    <n v="621416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01 - DISTRITO NACIONAL"/>
    <n v="572433"/>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01 - DISTRITO NACIONAL"/>
    <n v="10828907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9 - OTRAS CONTRATACIONES DE SERVICIOS"/>
    <s v="N"/>
    <s v="00 - N/A"/>
    <s v="30 - FONDOS PROPIOS"/>
    <s v="(blank)"/>
    <s v="01 - DISTRITO NACIONAL"/>
    <n v="1680986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1 - ALIMENTOS Y PRODUCTOS AGROFORESTALES"/>
    <s v="N"/>
    <s v="00 - N/A"/>
    <s v="30 - FONDOS PROPIOS"/>
    <s v="(blank)"/>
    <s v="01 - DISTRITO NACIONAL"/>
    <n v="108420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2 - TEXTILES Y VESTUARIOS"/>
    <s v="N"/>
    <s v="00 - N/A"/>
    <s v="30 - FONDOS PROPIOS"/>
    <s v="(blank)"/>
    <s v="01 - DISTRITO NACIONAL"/>
    <n v="24553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3 - PAPEL, CARTÓN E IMPRESOS"/>
    <s v="N"/>
    <s v="00 - N/A"/>
    <s v="30 - FONDOS PROPIOS"/>
    <s v="(blank)"/>
    <s v="01 - DISTRITO NACIONAL"/>
    <n v="1749333"/>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4 - PRODUCTOS FARMACÉUTICOS"/>
    <s v="N"/>
    <s v="00 - N/A"/>
    <s v="30 - FONDOS PROPIOS"/>
    <s v="(blank)"/>
    <s v="01 - DISTRITO NACIONAL"/>
    <n v="7499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5 - CUERO, CAUCHO Y PLÁSTICO"/>
    <s v="N"/>
    <s v="00 - N/A"/>
    <s v="30 - FONDOS PROPIOS"/>
    <s v="(blank)"/>
    <s v="01 - DISTRITO NACIONAL"/>
    <n v="16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6 - PRODUCTOS DE MINERALES, METÁLICOS Y NO METÁLICOS"/>
    <s v="N"/>
    <s v="00 - N/A"/>
    <s v="30 - FONDOS PROPIOS"/>
    <s v="(blank)"/>
    <s v="01 - DISTRITO NACIONAL"/>
    <n v="1722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01 - DISTRITO NACIONAL"/>
    <n v="7861295"/>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01 - DISTRITO NACIONAL"/>
    <n v="353945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9 - PRODUCTOS Y ÚTILES VARIOS"/>
    <s v="N"/>
    <s v="00 - N/A"/>
    <s v="30 - FONDOS PROPIOS"/>
    <s v="(blank)"/>
    <s v="01 - DISTRITO NACIONAL"/>
    <n v="6188268"/>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1 - REMUNERACIONES"/>
    <s v="N"/>
    <s v="00 - N/A"/>
    <s v="30 - FONDOS PROPIOS"/>
    <s v="(blank)"/>
    <s v="99 - MULTIPROVINCIAL"/>
    <n v="1911417042"/>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2 - SOBRESUELDOS"/>
    <s v="N"/>
    <s v="00 - N/A"/>
    <s v="30 - FONDOS PROPIOS"/>
    <s v="(blank)"/>
    <s v="99 - MULTIPROVINCIAL"/>
    <n v="251105144"/>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3 - DIETAS Y GASTOS DE REPRESENTACIÓN"/>
    <s v="N"/>
    <s v="00 - N/A"/>
    <s v="30 - FONDOS PROPIOS"/>
    <s v="(blank)"/>
    <s v="99 - MULTIPROVINCIAL"/>
    <n v="24688037"/>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4 - GRATIFICACIONES Y BONIFICACIONES"/>
    <s v="N"/>
    <s v="00 - N/A"/>
    <s v="30 - FONDOS PROPIOS"/>
    <s v="(blank)"/>
    <s v="99 - MULTIPROVINCIAL"/>
    <n v="570075236"/>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5 - CONTRIBUCIONES A LA SEGURIDAD SOCIAL"/>
    <s v="N"/>
    <s v="00 - N/A"/>
    <s v="30 - FONDOS PROPIOS"/>
    <s v="(blank)"/>
    <s v="99 - MULTIPROVINCIAL"/>
    <n v="19218267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1 - SERVICIOS BÁSICOS"/>
    <s v="N"/>
    <s v="00 - N/A"/>
    <s v="30 - FONDOS PROPIOS"/>
    <s v="(blank)"/>
    <s v="99 - MULTIPROVINCIAL"/>
    <n v="65262163"/>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2 - PUBLICIDAD, IMPRESIÓN Y ENCUADERNACIÓN"/>
    <s v="N"/>
    <s v="00 - N/A"/>
    <s v="30 - FONDOS PROPIOS"/>
    <s v="(blank)"/>
    <s v="99 - MULTIPROVINCIAL"/>
    <n v="84799905"/>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3 - VIÁTICOS"/>
    <s v="N"/>
    <s v="00 - N/A"/>
    <s v="30 - FONDOS PROPIOS"/>
    <s v="(blank)"/>
    <s v="99 - MULTIPROVINCIAL"/>
    <n v="51908453"/>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4 - TRANSPORTE Y ALMACENAJE"/>
    <s v="N"/>
    <s v="00 - N/A"/>
    <s v="30 - FONDOS PROPIOS"/>
    <s v="(blank)"/>
    <s v="99 - MULTIPROVINCIAL"/>
    <n v="3554040"/>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5 - ALQUILERES Y RENTAS"/>
    <s v="N"/>
    <s v="00 - N/A"/>
    <s v="30 - FONDOS PROPIOS"/>
    <s v="(blank)"/>
    <s v="99 - MULTIPROVINCIAL"/>
    <n v="28367392"/>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6 - SEGUROS"/>
    <s v="N"/>
    <s v="00 - N/A"/>
    <s v="30 - FONDOS PROPIOS"/>
    <s v="(blank)"/>
    <s v="99 - MULTIPROVINCIAL"/>
    <n v="13525130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7 - SERVICIOS DE CONSERVACIÓN, REPARACIONES MENORES E INSTALACIONES TEMPORALES"/>
    <s v="N"/>
    <s v="00 - N/A"/>
    <s v="30 - FONDOS PROPIOS"/>
    <s v="(blank)"/>
    <s v="99 - MULTIPROVINCIAL"/>
    <n v="48987736"/>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8 - OTROS SERVICIOS NO INCLUIDOS EN CONCEPTOS ANTERIORES"/>
    <s v="N"/>
    <s v="00 - N/A"/>
    <s v="30 - FONDOS PROPIOS"/>
    <s v="(blank)"/>
    <s v="99 - MULTIPROVINCIAL"/>
    <n v="35631244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9 - OTRAS CONTRATACIONES DE SERVICIOS"/>
    <s v="N"/>
    <s v="00 - N/A"/>
    <s v="30 - FONDOS PROPIOS"/>
    <s v="(blank)"/>
    <s v="99 - MULTIPROVINCIAL"/>
    <n v="12974208"/>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1 - ALIMENTOS Y PRODUCTOS AGROFORESTALES"/>
    <s v="N"/>
    <s v="00 - N/A"/>
    <s v="30 - FONDOS PROPIOS"/>
    <s v="(blank)"/>
    <s v="99 - MULTIPROVINCIAL"/>
    <n v="25019279"/>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2 - TEXTILES Y VESTUARIOS"/>
    <s v="N"/>
    <s v="00 - N/A"/>
    <s v="30 - FONDOS PROPIOS"/>
    <s v="(blank)"/>
    <s v="99 - MULTIPROVINCIAL"/>
    <n v="302983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3 - PAPEL, CARTÓN E IMPRESOS"/>
    <s v="N"/>
    <s v="00 - N/A"/>
    <s v="30 - FONDOS PROPIOS"/>
    <s v="(blank)"/>
    <s v="99 - MULTIPROVINCIAL"/>
    <n v="2533481"/>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4 - PRODUCTOS FARMACÉUTICOS"/>
    <s v="N"/>
    <s v="00 - N/A"/>
    <s v="30 - FONDOS PROPIOS"/>
    <s v="(blank)"/>
    <s v="99 - MULTIPROVINCIAL"/>
    <n v="450425"/>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5 - CUERO, CAUCHO Y PLÁSTICO"/>
    <s v="N"/>
    <s v="00 - N/A"/>
    <s v="30 - FONDOS PROPIOS"/>
    <s v="(blank)"/>
    <s v="99 - MULTIPROVINCIAL"/>
    <n v="25000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6 - PRODUCTOS DE MINERALES, METÁLICOS Y NO METÁLICOS"/>
    <s v="N"/>
    <s v="00 - N/A"/>
    <s v="30 - FONDOS PROPIOS"/>
    <s v="(blank)"/>
    <s v="99 - MULTIPROVINCIAL"/>
    <n v="102548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7 - COMBUSTIBLES, LUBRICANTES, PRODUCTOS QUÍMICOS Y CONEXOS"/>
    <s v="N"/>
    <s v="00 - N/A"/>
    <s v="30 - FONDOS PROPIOS"/>
    <s v="(blank)"/>
    <s v="99 - MULTIPROVINCIAL"/>
    <n v="403261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9 - PRODUCTOS Y ÚTILES VARIOS"/>
    <s v="N"/>
    <s v="00 - N/A"/>
    <s v="30 - FONDOS PROPIOS"/>
    <s v="(blank)"/>
    <s v="99 - MULTIPROVINCIAL"/>
    <n v="2199048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1 - MOBILIARIO Y EQUIPO"/>
    <s v="N"/>
    <s v="00 - N/A"/>
    <s v="30 - FONDOS PROPIOS"/>
    <s v="(blank)"/>
    <s v="01 - DISTRITO NACIONAL"/>
    <n v="19226183"/>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blank)"/>
    <s v="01 - DISTRITO NACIONAL"/>
    <n v="555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3 - EQUIPO E INSTRUMENTAL, CIENTÍFICO Y LABORATORIO"/>
    <s v="N"/>
    <s v="00 - N/A"/>
    <s v="30 - FONDOS PROPIOS"/>
    <s v="(blank)"/>
    <s v="01 - DISTRITO NACIONAL"/>
    <n v="32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blank)"/>
    <s v="01 - DISTRITO NACIONAL"/>
    <n v="77732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5 - MAQUINARIA, OTROS EQUIPOS Y HERRAMIENTAS"/>
    <s v="N"/>
    <s v="00 - N/A"/>
    <s v="30 - FONDOS PROPIOS"/>
    <s v="(blank)"/>
    <s v="01 - DISTRITO NACIONAL"/>
    <n v="5127809"/>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6 - EQUIPOS DE DEFENSA Y SEGURIDAD"/>
    <s v="N"/>
    <s v="00 - N/A"/>
    <s v="30 - FONDOS PROPIOS"/>
    <s v="(blank)"/>
    <s v="01 - DISTRITO NACIONAL"/>
    <n v="514044"/>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8 - BIENES INTANGIBLES"/>
    <s v="N"/>
    <s v="00 - N/A"/>
    <s v="30 - FONDOS PROPIOS"/>
    <s v="(blank)"/>
    <s v="01 - DISTRITO NACIONAL"/>
    <n v="20015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01 - DISTRITO NACIONAL"/>
    <n v="1360156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7 - OBRAS"/>
    <s v="2.7.1 - OBRAS EN EDIFICACIONES"/>
    <s v="N"/>
    <s v="00 - N/A"/>
    <s v="30 - FONDOS PROPIOS"/>
    <s v="(blank)"/>
    <s v="01 - DISTRITO NACIONAL"/>
    <n v="5344210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1 - MOBILIARIO Y EQUIPO"/>
    <s v="N"/>
    <s v="00 - N/A"/>
    <s v="30 - FONDOS PROPIOS"/>
    <s v="(blank)"/>
    <s v="99 - MULTIPROVINCIAL"/>
    <n v="25661044"/>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2 - MOBILIARIO Y EQUIPO DE AUDIO, AUDIOVISUAL, RECREATIVO Y EDUCACIONAL"/>
    <s v="N"/>
    <s v="00 - N/A"/>
    <s v="30 - FONDOS PROPIOS"/>
    <s v="(blank)"/>
    <s v="99 - MULTIPROVINCIAL"/>
    <n v="342933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3 - EQUIPO E INSTRUMENTAL, CIENTÍFICO Y LABORATORIO"/>
    <s v="N"/>
    <s v="00 - N/A"/>
    <s v="30 - FONDOS PROPIOS"/>
    <s v="(blank)"/>
    <s v="99 - MULTIPROVINCIAL"/>
    <n v="4525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4 - VEHÍCULOS Y EQUIPO DE TRANSPORTE, TRACCIÓN Y ELEVACIÓN"/>
    <s v="N"/>
    <s v="00 - N/A"/>
    <s v="30 - FONDOS PROPIOS"/>
    <s v="(blank)"/>
    <s v="99 - MULTIPROVINCIAL"/>
    <n v="1000000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5 - MAQUINARIA, OTROS EQUIPOS Y HERRAMIENTAS"/>
    <s v="N"/>
    <s v="00 - N/A"/>
    <s v="30 - FONDOS PROPIOS"/>
    <s v="(blank)"/>
    <s v="99 - MULTIPROVINCIAL"/>
    <n v="13061684"/>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6 - EQUIPOS DE DEFENSA Y SEGURIDAD"/>
    <s v="N"/>
    <s v="00 - N/A"/>
    <s v="30 - FONDOS PROPIOS"/>
    <s v="(blank)"/>
    <s v="99 - MULTIPROVINCIAL"/>
    <n v="4845613"/>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8 - BIENES INTANGIBLES"/>
    <s v="N"/>
    <s v="00 - N/A"/>
    <s v="30 - FONDOS PROPIOS"/>
    <s v="(blank)"/>
    <s v="99 - MULTIPROVINCIAL"/>
    <n v="211474043"/>
    <n v="0"/>
  </r>
  <r>
    <s v="2025"/>
    <x v="4"/>
    <x v="0"/>
    <x v="1"/>
    <x v="7"/>
    <s v="16 - N/A - Auxiliares Financieros"/>
    <s v="5009 - SUPERINTENDENCIA DE BANCOS"/>
    <s v="0001 - SUPERINTENDENCIA DE BANCOS"/>
    <s v="2 - SERVICIOS ECONÓMICOS"/>
    <s v="2.8 - Banca y seguros"/>
    <s v="2.8.01 - Regulación, control y diseño de políticas"/>
    <s v="2.7 - OBRAS"/>
    <s v="2.7.1 - OBRAS EN EDIFICACIONES"/>
    <s v="N"/>
    <s v="00 - N/A"/>
    <s v="30 - FONDOS PROPIOS"/>
    <s v="(blank)"/>
    <s v="99 - MULTIPROVINCIAL"/>
    <n v="6923289"/>
    <n v="0"/>
  </r>
  <r>
    <s v="2025"/>
    <x v="4"/>
    <x v="0"/>
    <x v="1"/>
    <x v="8"/>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01 - DISTRITO NACIONAL"/>
    <n v="60000"/>
    <n v="0"/>
  </r>
  <r>
    <s v="2025"/>
    <x v="4"/>
    <x v="1"/>
    <x v="2"/>
    <x v="12"/>
    <s v="16 - N/A - Auxiliares Financieros"/>
    <s v="5009 - SUPERINTENDENCIA DE BANCOS"/>
    <s v="0001 - SUPERINTENDENCIA DE BANCOS"/>
    <s v="0 - N/A"/>
    <s v="0.0 - N/A"/>
    <s v="0.0.00 - N/A"/>
    <s v="4.1 - Incremento de activos financieros"/>
    <s v="4.1.1 - Incremento de activos financieros corrientes"/>
    <s v="N"/>
    <s v="00 - N/A"/>
    <s v="30 - FONDOS PROPIOS"/>
    <s v="(blank)"/>
    <s v="99 - MULTIPROVINCIAL"/>
    <n v="3798917805"/>
    <n v="0"/>
  </r>
  <r>
    <s v="2025"/>
    <x v="4"/>
    <x v="1"/>
    <x v="2"/>
    <x v="12"/>
    <s v="16 - N/A - Auxiliares Financieros"/>
    <s v="5009 - SUPERINTENDENCIA DE BANCOS"/>
    <s v="0001 - SUPERINTENDENCIA DE BANCOS"/>
    <s v="0 - N/A"/>
    <s v="0.0 - N/A"/>
    <s v="0.0.00 - N/A"/>
    <s v="4.1 - Incremento de activos financieros"/>
    <s v="4.1.2 - Incremento de activos financieros no corrientes"/>
    <s v="N"/>
    <s v="00 - N/A"/>
    <s v="30 - FONDOS PROPIOS"/>
    <s v="(blank)"/>
    <s v="99 - MULTIPROVINCIAL"/>
    <n v="131010000"/>
    <n v="0"/>
  </r>
  <r>
    <s v="2025"/>
    <x v="5"/>
    <x v="0"/>
    <x v="0"/>
    <x v="1"/>
    <s v="15 - N/A - Instituciones públicas financieras no monetarias"/>
    <s v="5001 - BANCO AGRICOLA DE LA REPUBLICA DOMINICANA"/>
    <s v="0001 - BANCO AGRICOLA  DE LA REPUBLICA DOMINICANA"/>
    <s v="4 - SERVICIOS SOCIALES"/>
    <s v="4.5 - Protección social"/>
    <s v="4.5.10 - Asistencia social"/>
    <s v="2.4 - TRANSFERENCIAS CORRIENTES"/>
    <s v="2.4.1 - TRANSFERENCIAS CORRIENTES AL SECTOR PRIVADO"/>
    <s v="N"/>
    <s v="00 - N/A"/>
    <s v="30 - FONDOS PROPIOS"/>
    <s v="(blank)"/>
    <s v="99 - MULTIPROVINCIAL"/>
    <n v="582766562"/>
    <n v="0"/>
  </r>
  <r>
    <s v="2025"/>
    <x v="5"/>
    <x v="0"/>
    <x v="0"/>
    <x v="2"/>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329565279"/>
    <n v="0"/>
  </r>
  <r>
    <s v="2025"/>
    <x v="5"/>
    <x v="0"/>
    <x v="0"/>
    <x v="2"/>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8 - OTROS SERVICIOS NO INCLUIDOS EN CONCEPTOS ANTERIORES"/>
    <s v="N"/>
    <s v="00 - N/A"/>
    <s v="30 - FONDOS PROPIOS"/>
    <s v="(blank)"/>
    <s v="99 - MULTIPROVINCIAL"/>
    <n v="1239317407"/>
    <n v="0"/>
  </r>
  <r>
    <s v="2025"/>
    <x v="5"/>
    <x v="0"/>
    <x v="0"/>
    <x v="4"/>
    <s v="15 - N/A - Instituciones públicas financieras no monetarias"/>
    <s v="5007 - CONS. NAC. PROM. Y APOYO A LA MICRO, PEQ. Y MEDIANA EMPRESA-PROMIPYME"/>
    <s v="0001 - CONS. NAC. DE PROM Y AP. A LA MIC. PEQ. Y MED EMPRESAS"/>
    <s v="4 - SERVICIOS SOCIALES"/>
    <s v="4.5 - Protección social"/>
    <s v="4.5.10 - Asistencia social"/>
    <s v="2.4 - TRANSFERENCIAS CORRIENTES"/>
    <s v="2.4.1 - TRANSFERENCIAS CORRIENTES AL SECTOR PRIVADO"/>
    <s v="N"/>
    <s v="00 - N/A"/>
    <s v="30 - FONDOS PROPIOS"/>
    <s v="(blank)"/>
    <s v="99 - MULTIPROVINCIAL"/>
    <n v="900000"/>
    <n v="0"/>
  </r>
  <r>
    <s v="2025"/>
    <x v="5"/>
    <x v="0"/>
    <x v="0"/>
    <x v="4"/>
    <s v="15 - N/A - Instituciones públicas financieras no monetarias"/>
    <s v="5001 - BANCO AGRICOLA DE LA REPUBLICA DOMINICANA"/>
    <s v="0001 - BANCO AGRICOLA  DE LA REPUBLICA DOMINICANA"/>
    <s v="4 - SERVICIOS SOCIALES"/>
    <s v="4.5 - Protección social"/>
    <s v="4.5.10 - Asistencia social"/>
    <s v="2.4 - TRANSFERENCIAS CORRIENTES"/>
    <s v="2.4.1 - TRANSFERENCIAS CORRIENTES AL SECTOR PRIVADO"/>
    <s v="N"/>
    <s v="00 - N/A"/>
    <s v="30 - FONDOS PROPIOS"/>
    <s v="(blank)"/>
    <s v="99 - MULTIPROVINCIAL"/>
    <n v="1200000"/>
    <n v="0"/>
  </r>
  <r>
    <s v="2025"/>
    <x v="5"/>
    <x v="0"/>
    <x v="0"/>
    <x v="4"/>
    <s v="15 - N/A - Instituciones públicas financieras no monetarias"/>
    <s v="5003 - BANCO NACIONAL DE LAS EXPORTACIONES (BANDEX)"/>
    <s v="0001 - BANCO NACIONAL DE LAS EXPORTACIONES (BANDEX)"/>
    <s v="4 - SERVICIOS SOCIALES"/>
    <s v="4.4 - Educación"/>
    <s v="4.4.09 - Enseñanza no atribuible a ningún nivel"/>
    <s v="2.4 - TRANSFERENCIAS CORRIENTES"/>
    <s v="2.4.1 - TRANSFERENCIAS CORRIENTES AL SECTOR PRIVADO"/>
    <s v="N"/>
    <s v="00 - N/A"/>
    <s v="30 - FONDOS PROPIOS"/>
    <s v="(blank)"/>
    <s v="99 - MULTIPROVINCIAL"/>
    <n v="10376450"/>
    <n v="0"/>
  </r>
  <r>
    <s v="2025"/>
    <x v="5"/>
    <x v="0"/>
    <x v="0"/>
    <x v="4"/>
    <s v="15 - N/A - Instituciones públicas financieras no monetarias"/>
    <s v="5005 - CAJA DE AHORROS PARA OBREROS Y MONTE DE PIEDAD"/>
    <s v="0001 - CAJAS DE AHORROS PARA OBREROS Y MONTE DE PIEDAD"/>
    <s v="4 - SERVICIOS SOCIALES"/>
    <s v="4.5 - Protección social"/>
    <s v="4.5.10 - Asistencia social"/>
    <s v="2.4 - TRANSFERENCIAS CORRIENTES"/>
    <s v="2.4.1 - TRANSFERENCIAS CORRIENTES AL SECTOR PRIVADO"/>
    <s v="N"/>
    <s v="00 - N/A"/>
    <s v="30 - FONDOS PROPIOS"/>
    <s v="(blank)"/>
    <s v="01 - DISTRITO NACIONAL"/>
    <n v="5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1 - REMUNERACIONES"/>
    <s v="N"/>
    <s v="00 - N/A"/>
    <s v="10 - FONDO GENERAL"/>
    <s v="(blank)"/>
    <s v="99 - MULTIPROVINCIAL"/>
    <n v="219606646"/>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1 - REMUNERACIONES"/>
    <s v="N"/>
    <s v="00 - N/A"/>
    <s v="30 - FONDOS PROPIOS"/>
    <s v="(blank)"/>
    <s v="99 - MULTIPROVINCIAL"/>
    <n v="669911141"/>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2 - SOBRESUELDOS"/>
    <s v="N"/>
    <s v="00 - N/A"/>
    <s v="30 - FONDOS PROPIOS"/>
    <s v="(blank)"/>
    <s v="99 - MULTIPROVINCIAL"/>
    <n v="237846697"/>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4 - GRATIFICACIONES Y BONIFICACIONES"/>
    <s v="N"/>
    <s v="00 - N/A"/>
    <s v="30 - FONDOS PROPIOS"/>
    <s v="(blank)"/>
    <s v="99 - MULTIPROVINCIAL"/>
    <n v="90184083"/>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5 - CONTRIBUCIONES A LA SEGURIDAD SOCIAL"/>
    <s v="N"/>
    <s v="00 - N/A"/>
    <s v="10 - FONDO GENERAL"/>
    <s v="(blank)"/>
    <s v="99 - MULTIPROVINCIAL"/>
    <n v="30893304"/>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5 - CONTRIBUCIONES A LA SEGURIDAD SOCIAL"/>
    <s v="N"/>
    <s v="00 - N/A"/>
    <s v="30 - FONDOS PROPIOS"/>
    <s v="(blank)"/>
    <s v="99 - MULTIPROVINCIAL"/>
    <n v="93466379"/>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1 - SERVICIOS BÁSICOS"/>
    <s v="N"/>
    <s v="00 - N/A"/>
    <s v="10 - FONDO GENERAL"/>
    <s v="(blank)"/>
    <s v="99 - MULTIPROVINCIAL"/>
    <n v="238276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1 - SERVICIOS BÁSICOS"/>
    <s v="N"/>
    <s v="00 - N/A"/>
    <s v="30 - FONDOS PROPIOS"/>
    <s v="(blank)"/>
    <s v="99 - MULTIPROVINCIAL"/>
    <n v="6372031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2 - PUBLICIDAD, IMPRESIÓN Y ENCUADERNACIÓN"/>
    <s v="N"/>
    <s v="00 - N/A"/>
    <s v="30 - FONDOS PROPIOS"/>
    <s v="(blank)"/>
    <s v="99 - MULTIPROVINCIAL"/>
    <n v="675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3 - VIÁTICOS"/>
    <s v="N"/>
    <s v="00 - N/A"/>
    <s v="30 - FONDOS PROPIOS"/>
    <s v="(blank)"/>
    <s v="99 - MULTIPROVINCIAL"/>
    <n v="180186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4 - TRANSPORTE Y ALMACENAJE"/>
    <s v="N"/>
    <s v="00 - N/A"/>
    <s v="30 - FONDOS PROPIOS"/>
    <s v="(blank)"/>
    <s v="99 - MULTIPROVINCIAL"/>
    <n v="8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5 - ALQUILERES Y RENTAS"/>
    <s v="N"/>
    <s v="00 - N/A"/>
    <s v="10 - FONDO GENERAL"/>
    <s v="(blank)"/>
    <s v="99 - MULTIPROVINCIAL"/>
    <n v="260002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5 - ALQUILERES Y RENTAS"/>
    <s v="N"/>
    <s v="00 - N/A"/>
    <s v="30 - FONDOS PROPIOS"/>
    <s v="(blank)"/>
    <s v="99 - MULTIPROVINCIAL"/>
    <n v="4789998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6 - SEGUROS"/>
    <s v="N"/>
    <s v="00 - N/A"/>
    <s v="30 - FONDOS PROPIOS"/>
    <s v="(blank)"/>
    <s v="99 - MULTIPROVINCIAL"/>
    <n v="163744332"/>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26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8 - OTROS SERVICIOS NO INCLUIDOS EN CONCEPTOS ANTERIORES"/>
    <s v="N"/>
    <s v="00 - N/A"/>
    <s v="30 - FONDOS PROPIOS"/>
    <s v="(blank)"/>
    <s v="99 - MULTIPROVINCIAL"/>
    <n v="52852438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9 - OTRAS CONTRATACIONES DE SERVICIOS"/>
    <s v="N"/>
    <s v="00 - N/A"/>
    <s v="30 - FONDOS PROPIOS"/>
    <s v="(blank)"/>
    <s v="99 - MULTIPROVINCIAL"/>
    <n v="12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1 - ALIMENTOS Y PRODUCTOS AGROFORESTALES"/>
    <s v="N"/>
    <s v="00 - N/A"/>
    <s v="30 - FONDOS PROPIOS"/>
    <s v="(blank)"/>
    <s v="99 - MULTIPROVINCIAL"/>
    <n v="6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2 - TEXTILES Y VESTUARIOS"/>
    <s v="N"/>
    <s v="00 - N/A"/>
    <s v="30 - FONDOS PROPIOS"/>
    <s v="(blank)"/>
    <s v="99 - MULTIPROVINCIAL"/>
    <n v="5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3 - PAPEL, CARTÓN E IMPRESOS"/>
    <s v="N"/>
    <s v="00 - N/A"/>
    <s v="30 - FONDOS PROPIOS"/>
    <s v="(blank)"/>
    <s v="99 - MULTIPROVINCIAL"/>
    <n v="67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4 - PRODUCTOS FARMACÉUTICOS"/>
    <s v="N"/>
    <s v="00 - N/A"/>
    <s v="30 - FONDOS PROPIOS"/>
    <s v="(blank)"/>
    <s v="99 - MULTIPROVINCIAL"/>
    <n v="1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5 - CUERO, CAUCHO Y PLÁSTICO"/>
    <s v="N"/>
    <s v="00 - N/A"/>
    <s v="30 - FONDOS PROPIOS"/>
    <s v="(blank)"/>
    <s v="99 - MULTIPROVINCIAL"/>
    <n v="24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7 - COMBUSTIBLES, LUBRICANTES, PRODUCTOS QUÍMICOS Y CONEXOS"/>
    <s v="N"/>
    <s v="00 - N/A"/>
    <s v="30 - FONDOS PROPIOS"/>
    <s v="(blank)"/>
    <s v="99 - MULTIPROVINCIAL"/>
    <n v="9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9 - PRODUCTOS Y ÚTILES VARIOS"/>
    <s v="N"/>
    <s v="00 - N/A"/>
    <s v="30 - FONDOS PROPIOS"/>
    <s v="(blank)"/>
    <s v="99 - MULTIPROVINCIAL"/>
    <n v="1350000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1 - REMUNERACIONES"/>
    <s v="N"/>
    <s v="00 - N/A"/>
    <s v="10 - FONDO GENERAL"/>
    <s v="(blank)"/>
    <s v="99 - MULTIPROVINCIAL"/>
    <n v="21675242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1 - REMUNERACIONES"/>
    <s v="N"/>
    <s v="00 - N/A"/>
    <s v="30 - FONDOS PROPIOS"/>
    <s v="(blank)"/>
    <s v="99 - MULTIPROVINCIAL"/>
    <n v="111878367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2 - SOBRESUELDOS"/>
    <s v="N"/>
    <s v="00 - N/A"/>
    <s v="30 - FONDOS PROPIOS"/>
    <s v="(blank)"/>
    <s v="99 - MULTIPROVINCIAL"/>
    <n v="2320558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4 - GRATIFICACIONES Y BONIFICACIONES"/>
    <s v="N"/>
    <s v="00 - N/A"/>
    <s v="30 - FONDOS PROPIOS"/>
    <s v="(blank)"/>
    <s v="99 - MULTIPROVINCIAL"/>
    <n v="3839926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5 - CONTRIBUCIONES A LA SEGURIDAD SOCIAL"/>
    <s v="N"/>
    <s v="00 - N/A"/>
    <s v="10 - FONDO GENERAL"/>
    <s v="(blank)"/>
    <s v="99 - MULTIPROVINCIAL"/>
    <n v="33249824"/>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5 - CONTRIBUCIONES A LA SEGURIDAD SOCIAL"/>
    <s v="N"/>
    <s v="00 - N/A"/>
    <s v="30 - FONDOS PROPIOS"/>
    <s v="(blank)"/>
    <s v="99 - MULTIPROVINCIAL"/>
    <n v="109286864"/>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1 - SERVICIOS BÁSICOS"/>
    <s v="N"/>
    <s v="00 - N/A"/>
    <s v="30 - FONDOS PROPIOS"/>
    <s v="(blank)"/>
    <s v="99 - MULTIPROVINCIAL"/>
    <n v="7295105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2 - PUBLICIDAD, IMPRESIÓN Y ENCUADERNACIÓN"/>
    <s v="N"/>
    <s v="00 - N/A"/>
    <s v="30 - FONDOS PROPIOS"/>
    <s v="(blank)"/>
    <s v="99 - MULTIPROVINCIAL"/>
    <n v="8260772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2 - PUBLICIDAD, IMPRESIÓN Y ENCUADERNACIÓN"/>
    <s v="N"/>
    <s v="00 - N/A"/>
    <s v="60 - CREDITO EXTERNO"/>
    <s v="(blank)"/>
    <s v="99 - MULTIPROVINCIAL"/>
    <n v="3792486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3 - VIÁTICOS"/>
    <s v="N"/>
    <s v="00 - N/A"/>
    <s v="30 - FONDOS PROPIOS"/>
    <s v="(blank)"/>
    <s v="99 - MULTIPROVINCIAL"/>
    <n v="2586406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4 - TRANSPORTE Y ALMACENAJE"/>
    <s v="N"/>
    <s v="00 - N/A"/>
    <s v="30 - FONDOS PROPIOS"/>
    <s v="(blank)"/>
    <s v="99 - MULTIPROVINCIAL"/>
    <n v="442499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5 - ALQUILERES Y RENTAS"/>
    <s v="N"/>
    <s v="00 - N/A"/>
    <s v="30 - FONDOS PROPIOS"/>
    <s v="(blank)"/>
    <s v="99 - MULTIPROVINCIAL"/>
    <n v="19249032"/>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6 - SEGUROS"/>
    <s v="N"/>
    <s v="00 - N/A"/>
    <s v="30 - FONDOS PROPIOS"/>
    <s v="(blank)"/>
    <s v="99 - MULTIPROVINCIAL"/>
    <n v="18681996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6 - SEGUROS"/>
    <s v="N"/>
    <s v="00 - N/A"/>
    <s v="60 - CREDITO EXTERNO"/>
    <s v="(blank)"/>
    <s v="99 - MULTIPROVINCIAL"/>
    <n v="137335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5905800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22182110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60 - CREDITO EXTERNO"/>
    <s v="(blank)"/>
    <s v="99 - MULTIPROVINCIAL"/>
    <n v="17363927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9 - OTRAS CONTRATACIONES DE SERVICIOS"/>
    <s v="N"/>
    <s v="00 - N/A"/>
    <s v="30 - FONDOS PROPIOS"/>
    <s v="(blank)"/>
    <s v="99 - MULTIPROVINCIAL"/>
    <n v="1462965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1 - ALIMENTOS Y PRODUCTOS AGROFORESTALES"/>
    <s v="N"/>
    <s v="00 - N/A"/>
    <s v="30 - FONDOS PROPIOS"/>
    <s v="(blank)"/>
    <s v="99 - MULTIPROVINCIAL"/>
    <n v="585321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1 - ALIMENTOS Y PRODUCTOS AGROFORESTALES"/>
    <s v="N"/>
    <s v="00 - N/A"/>
    <s v="60 - CREDITO EXTERNO"/>
    <s v="(blank)"/>
    <s v="99 - MULTIPROVINCIAL"/>
    <n v="9419718"/>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2 - TEXTILES Y VESTUARIOS"/>
    <s v="N"/>
    <s v="00 - N/A"/>
    <s v="30 - FONDOS PROPIOS"/>
    <s v="(blank)"/>
    <s v="99 - MULTIPROVINCIAL"/>
    <n v="8188867"/>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3 - PAPEL, CARTÓN E IMPRESOS"/>
    <s v="N"/>
    <s v="00 - N/A"/>
    <s v="30 - FONDOS PROPIOS"/>
    <s v="(blank)"/>
    <s v="99 - MULTIPROVINCIAL"/>
    <n v="411510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5 - CUERO, CAUCHO Y PLÁSTICO"/>
    <s v="N"/>
    <s v="00 - N/A"/>
    <s v="30 - FONDOS PROPIOS"/>
    <s v="(blank)"/>
    <s v="99 - MULTIPROVINCIAL"/>
    <n v="410476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7 - COMBUSTIBLES, LUBRICANTES, PRODUCTOS QUÍMICOS Y CONEXOS"/>
    <s v="N"/>
    <s v="00 - N/A"/>
    <s v="30 - FONDOS PROPIOS"/>
    <s v="(blank)"/>
    <s v="99 - MULTIPROVINCIAL"/>
    <n v="4767643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9 - PRODUCTOS Y ÚTILES VARIOS"/>
    <s v="N"/>
    <s v="00 - N/A"/>
    <s v="30 - FONDOS PROPIOS"/>
    <s v="(blank)"/>
    <s v="99 - MULTIPROVINCIAL"/>
    <n v="32085551"/>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1 - REMUNERACIONES"/>
    <s v="N"/>
    <s v="00 - N/A"/>
    <s v="30 - FONDOS PROPIOS"/>
    <s v="(blank)"/>
    <s v="99 - MULTIPROVINCIAL"/>
    <n v="288667572"/>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3 - DIETAS Y GASTOS DE REPRESENTACIÓN"/>
    <s v="N"/>
    <s v="00 - N/A"/>
    <s v="30 - FONDOS PROPIOS"/>
    <s v="(blank)"/>
    <s v="99 - MULTIPROVINCIAL"/>
    <n v="13448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5 - CONTRIBUCIONES A LA SEGURIDAD SOCIAL"/>
    <s v="N"/>
    <s v="00 - N/A"/>
    <s v="30 - FONDOS PROPIOS"/>
    <s v="(blank)"/>
    <s v="99 - MULTIPROVINCIAL"/>
    <n v="177862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1 - SERVICIOS BÁSICOS"/>
    <s v="N"/>
    <s v="00 - N/A"/>
    <s v="30 - FONDOS PROPIOS"/>
    <s v="(blank)"/>
    <s v="99 - MULTIPROVINCIAL"/>
    <n v="14715656"/>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2 - PUBLICIDAD, IMPRESIÓN Y ENCUADERNACIÓN"/>
    <s v="N"/>
    <s v="00 - N/A"/>
    <s v="30 - FONDOS PROPIOS"/>
    <s v="(blank)"/>
    <s v="99 - MULTIPROVINCIAL"/>
    <n v="11430454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3 - VIÁTICOS"/>
    <s v="N"/>
    <s v="00 - N/A"/>
    <s v="30 - FONDOS PROPIOS"/>
    <s v="(blank)"/>
    <s v="99 - MULTIPROVINCIAL"/>
    <n v="62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4 - TRANSPORTE Y ALMACENAJE"/>
    <s v="N"/>
    <s v="00 - N/A"/>
    <s v="30 - FONDOS PROPIOS"/>
    <s v="(blank)"/>
    <s v="99 - MULTIPROVINCIAL"/>
    <n v="125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5 - ALQUILERES Y RENTAS"/>
    <s v="N"/>
    <s v="00 - N/A"/>
    <s v="30 - FONDOS PROPIOS"/>
    <s v="(blank)"/>
    <s v="99 - MULTIPROVINCIAL"/>
    <n v="57062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6 - SEGUROS"/>
    <s v="N"/>
    <s v="00 - N/A"/>
    <s v="30 - FONDOS PROPIOS"/>
    <s v="(blank)"/>
    <s v="99 - MULTIPROVINCIAL"/>
    <n v="70106307"/>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72310528"/>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8 - OTROS SERVICIOS NO INCLUIDOS EN CONCEPTOS ANTERIORES"/>
    <s v="N"/>
    <s v="00 - N/A"/>
    <s v="30 - FONDOS PROPIOS"/>
    <s v="(blank)"/>
    <s v="99 - MULTIPROVINCIAL"/>
    <n v="30093528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1 - ALIMENTOS Y PRODUCTOS AGROFORESTALES"/>
    <s v="N"/>
    <s v="00 - N/A"/>
    <s v="30 - FONDOS PROPIOS"/>
    <s v="(blank)"/>
    <s v="99 - MULTIPROVINCIAL"/>
    <n v="737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2 - TEXTILES Y VESTUARIOS"/>
    <s v="N"/>
    <s v="00 - N/A"/>
    <s v="30 - FONDOS PROPIOS"/>
    <s v="(blank)"/>
    <s v="99 - MULTIPROVINCIAL"/>
    <n v="10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3 - PAPEL, CARTÓN E IMPRESOS"/>
    <s v="N"/>
    <s v="00 - N/A"/>
    <s v="30 - FONDOS PROPIOS"/>
    <s v="(blank)"/>
    <s v="99 - MULTIPROVINCIAL"/>
    <n v="9364471"/>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5 - CUERO, CAUCHO Y PLÁSTICO"/>
    <s v="N"/>
    <s v="00 - N/A"/>
    <s v="30 - FONDOS PROPIOS"/>
    <s v="(blank)"/>
    <s v="99 - MULTIPROVINCIAL"/>
    <n v="15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7 - COMBUSTIBLES, LUBRICANTES, PRODUCTOS QUÍMICOS Y CONEXOS"/>
    <s v="N"/>
    <s v="00 - N/A"/>
    <s v="30 - FONDOS PROPIOS"/>
    <s v="(blank)"/>
    <s v="99 - MULTIPROVINCIAL"/>
    <n v="32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9 - PRODUCTOS Y ÚTILES VARIOS"/>
    <s v="N"/>
    <s v="00 - N/A"/>
    <s v="30 - FONDOS PROPIOS"/>
    <s v="(blank)"/>
    <s v="99 - MULTIPROVINCIAL"/>
    <n v="512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1 - REMUNERACIONES"/>
    <s v="N"/>
    <s v="00 - N/A"/>
    <s v="10 - FONDO GENERAL"/>
    <s v="(blank)"/>
    <s v="99 - MULTIPROVINCIAL"/>
    <n v="42921119"/>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1 - REMUNERACIONES"/>
    <s v="N"/>
    <s v="00 - N/A"/>
    <s v="30 - FONDOS PROPIOS"/>
    <s v="(blank)"/>
    <s v="99 - MULTIPROVINCIAL"/>
    <n v="9854243"/>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2 - SOBRESUELDOS"/>
    <s v="N"/>
    <s v="00 - N/A"/>
    <s v="10 - FONDO GENERAL"/>
    <s v="(blank)"/>
    <s v="99 - MULTIPROVINCIAL"/>
    <n v="1872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2 - SOBRESUELDOS"/>
    <s v="N"/>
    <s v="00 - N/A"/>
    <s v="30 - FONDOS PROPIOS"/>
    <s v="(blank)"/>
    <s v="99 - MULTIPROVINCIAL"/>
    <n v="780906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3 - DIETAS Y GASTOS DE REPRESENTACIÓN"/>
    <s v="N"/>
    <s v="00 - N/A"/>
    <s v="30 - FONDOS PROPIOS"/>
    <s v="(blank)"/>
    <s v="99 - MULTIPROVINCIAL"/>
    <n v="90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4 - GRATIFICACIONES Y BONIFICACIONES"/>
    <s v="N"/>
    <s v="00 - N/A"/>
    <s v="30 - FONDOS PROPIOS"/>
    <s v="(blank)"/>
    <s v="99 - MULTIPROVINCIAL"/>
    <n v="32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5 - CONTRIBUCIONES A LA SEGURIDAD SOCIAL"/>
    <s v="N"/>
    <s v="00 - N/A"/>
    <s v="10 - FONDO GENERAL"/>
    <s v="(blank)"/>
    <s v="99 - MULTIPROVINCIAL"/>
    <n v="5965776"/>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1 - SERVICIOS BÁSICOS"/>
    <s v="N"/>
    <s v="00 - N/A"/>
    <s v="30 - FONDOS PROPIOS"/>
    <s v="(blank)"/>
    <s v="99 - MULTIPROVINCIAL"/>
    <n v="3485724"/>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2 - PUBLICIDAD, IMPRESIÓN Y ENCUADERNACIÓN"/>
    <s v="N"/>
    <s v="00 - N/A"/>
    <s v="30 - FONDOS PROPIOS"/>
    <s v="(blank)"/>
    <s v="99 - MULTIPROVINCIAL"/>
    <n v="158755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3 - VIÁTICOS"/>
    <s v="N"/>
    <s v="00 - N/A"/>
    <s v="30 - FONDOS PROPIOS"/>
    <s v="(blank)"/>
    <s v="99 - MULTIPROVINCIAL"/>
    <n v="84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4 - TRANSPORTE Y ALMACENAJE"/>
    <s v="N"/>
    <s v="00 - N/A"/>
    <s v="30 - FONDOS PROPIOS"/>
    <s v="(blank)"/>
    <s v="99 - MULTIPROVINCIAL"/>
    <n v="1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5 - ALQUILERES Y RENTAS"/>
    <s v="N"/>
    <s v="00 - N/A"/>
    <s v="30 - FONDOS PROPIOS"/>
    <s v="(blank)"/>
    <s v="99 - MULTIPROVINCIAL"/>
    <n v="1875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6 - SEGUROS"/>
    <s v="N"/>
    <s v="00 - N/A"/>
    <s v="30 - FONDOS PROPIOS"/>
    <s v="(blank)"/>
    <s v="99 - MULTIPROVINCIAL"/>
    <n v="845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51718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8 - OTROS SERVICIOS NO INCLUIDOS EN CONCEPTOS ANTERIORES"/>
    <s v="N"/>
    <s v="00 - N/A"/>
    <s v="30 - FONDOS PROPIOS"/>
    <s v="(blank)"/>
    <s v="99 - MULTIPROVINCIAL"/>
    <n v="25405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1 - ALIMENTOS Y PRODUCTOS AGROFORESTALES"/>
    <s v="N"/>
    <s v="00 - N/A"/>
    <s v="30 - FONDOS PROPIOS"/>
    <s v="(blank)"/>
    <s v="99 - MULTIPROVINCIAL"/>
    <n v="515854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2 - TEXTILES Y VESTUARIOS"/>
    <s v="N"/>
    <s v="00 - N/A"/>
    <s v="30 - FONDOS PROPIOS"/>
    <s v="(blank)"/>
    <s v="99 - MULTIPROVINCIAL"/>
    <n v="8003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3 - PAPEL, CARTÓN E IMPRESOS"/>
    <s v="N"/>
    <s v="00 - N/A"/>
    <s v="30 - FONDOS PROPIOS"/>
    <s v="(blank)"/>
    <s v="99 - MULTIPROVINCIAL"/>
    <n v="69824"/>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5 - CUERO, CAUCHO Y PLÁSTICO"/>
    <s v="N"/>
    <s v="00 - N/A"/>
    <s v="30 - FONDOS PROPIOS"/>
    <s v="(blank)"/>
    <s v="99 - MULTIPROVINCIAL"/>
    <n v="42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7 - COMBUSTIBLES, LUBRICANTES, PRODUCTOS QUÍMICOS Y CONEXOS"/>
    <s v="N"/>
    <s v="00 - N/A"/>
    <s v="30 - FONDOS PROPIOS"/>
    <s v="(blank)"/>
    <s v="99 - MULTIPROVINCIAL"/>
    <n v="28045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9 - PRODUCTOS Y ÚTILES VARIOS"/>
    <s v="N"/>
    <s v="00 - N/A"/>
    <s v="30 - FONDOS PROPIOS"/>
    <s v="(blank)"/>
    <s v="99 - MULTIPROVINCIAL"/>
    <n v="1612649"/>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1 - MOBILIARIO Y EQUIPO"/>
    <s v="N"/>
    <s v="00 - N/A"/>
    <s v="30 - FONDOS PROPIOS"/>
    <s v="(blank)"/>
    <s v="99 - MULTIPROVINCIAL"/>
    <n v="43937551"/>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4 - VEHÍCULOS Y EQUIPO DE TRANSPORTE, TRACCIÓN Y ELEVACIÓN"/>
    <s v="N"/>
    <s v="00 - N/A"/>
    <s v="30 - FONDOS PROPIOS"/>
    <s v="(blank)"/>
    <s v="99 - MULTIPROVINCIAL"/>
    <n v="15000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5 - MAQUINARIA, OTROS EQUIPOS Y HERRAMIENTAS"/>
    <s v="N"/>
    <s v="00 - N/A"/>
    <s v="30 - FONDOS PROPIOS"/>
    <s v="(blank)"/>
    <s v="99 - MULTIPROVINCIAL"/>
    <n v="8687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8 - BIENES INTANGIBLES"/>
    <s v="N"/>
    <s v="00 - N/A"/>
    <s v="30 - FONDOS PROPIOS"/>
    <s v="(blank)"/>
    <s v="99 - MULTIPROVINCIAL"/>
    <n v="20000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7 - OBRAS"/>
    <s v="2.7.1 - OBRAS EN EDIFICACIONES"/>
    <s v="N"/>
    <s v="00 - N/A"/>
    <s v="30 - FONDOS PROPIOS"/>
    <s v="(blank)"/>
    <s v="99 - MULTIPROVINCIAL"/>
    <n v="890000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1 - MOBILIARIO Y EQUIPO"/>
    <s v="N"/>
    <s v="00 - N/A"/>
    <s v="30 - FONDOS PROPIOS"/>
    <s v="(blank)"/>
    <s v="99 - MULTIPROVINCIAL"/>
    <n v="12983616"/>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1 - MOBILIARIO Y EQUIPO"/>
    <s v="N"/>
    <s v="00 - N/A"/>
    <s v="60 - CREDITO EXTERNO"/>
    <s v="(blank)"/>
    <s v="99 - MULTIPROVINCIAL"/>
    <n v="239188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4 - VEHÍCULOS Y EQUIPO DE TRANSPORTE, TRACCIÓN Y ELEVACIÓN"/>
    <s v="N"/>
    <s v="00 - N/A"/>
    <s v="60 - CREDITO EXTERNO"/>
    <s v="(blank)"/>
    <s v="99 - MULTIPROVINCIAL"/>
    <n v="43755357"/>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5 - MAQUINARIA, OTROS EQUIPOS Y HERRAMIENTAS"/>
    <s v="N"/>
    <s v="00 - N/A"/>
    <s v="30 - FONDOS PROPIOS"/>
    <s v="(blank)"/>
    <s v="99 - MULTIPROVINCIAL"/>
    <n v="9746055"/>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5 - MAQUINARIA, OTROS EQUIPOS Y HERRAMIENTAS"/>
    <s v="N"/>
    <s v="00 - N/A"/>
    <s v="60 - CREDITO EXTERNO"/>
    <s v="(blank)"/>
    <s v="99 - MULTIPROVINCIAL"/>
    <n v="60864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8 - BIENES INTANGIBLES"/>
    <s v="N"/>
    <s v="00 - N/A"/>
    <s v="60 - CREDITO EXTERNO"/>
    <s v="(blank)"/>
    <s v="99 - MULTIPROVINCIAL"/>
    <n v="602300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7 - OBRAS"/>
    <s v="2.7.1 - OBRAS EN EDIFICACIONES"/>
    <s v="N"/>
    <s v="00 - N/A"/>
    <s v="30 - FONDOS PROPIOS"/>
    <s v="(blank)"/>
    <s v="99 - MULTIPROVINCIAL"/>
    <n v="124335000"/>
    <n v="0"/>
  </r>
  <r>
    <s v="2025"/>
    <x v="5"/>
    <x v="0"/>
    <x v="1"/>
    <x v="7"/>
    <s v="15 - N/A - Instituciones públicas financieras no monetarias"/>
    <s v="5003 - BANCO NACIONAL DE LAS EXPORTACIONES (BANDEX)"/>
    <s v="0001 - BANCO NACIONAL DE LAS EXPORTACIONES (BANDEX)"/>
    <s v="2 - SERVICIOS ECONÓMICOS"/>
    <s v="2.8 - Banca y seguros"/>
    <s v="2.8.02 - Operación de la banca y del sector seguros"/>
    <s v="2.6 - BIENES MUEBLES, INMUEBLES E INTANGIBLES"/>
    <s v="2.6.1 - MOBILIARIO Y EQUIPO"/>
    <s v="N"/>
    <s v="00 - N/A"/>
    <s v="30 - FONDOS PROPIOS"/>
    <s v="(blank)"/>
    <s v="99 - MULTIPROVINCIAL"/>
    <n v="20871436"/>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1 - MOBILIARIO Y EQUIPO"/>
    <s v="N"/>
    <s v="00 - N/A"/>
    <s v="30 - FONDOS PROPIOS"/>
    <s v="(blank)"/>
    <s v="99 - MULTIPROVINCIAL"/>
    <n v="5700000"/>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5 - MAQUINARIA, OTROS EQUIPOS Y HERRAMIENTAS"/>
    <s v="N"/>
    <s v="00 - N/A"/>
    <s v="30 - FONDOS PROPIOS"/>
    <s v="(blank)"/>
    <s v="99 - MULTIPROVINCIAL"/>
    <n v="850000"/>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6 - EQUIPOS DE DEFENSA Y SEGURIDAD"/>
    <s v="N"/>
    <s v="00 - N/A"/>
    <s v="30 - FONDOS PROPIOS"/>
    <s v="(blank)"/>
    <s v="99 - MULTIPROVINCIAL"/>
    <n v="250000"/>
    <n v="0"/>
  </r>
  <r>
    <s v="2025"/>
    <x v="5"/>
    <x v="0"/>
    <x v="1"/>
    <x v="15"/>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8 - ADQUISICION DE ACTIVOS FINANCIEROS CON FINES DE POLÍTICA"/>
    <s v="2.8.1 - CONCESIÓN DE PRESTAMOS"/>
    <s v="N"/>
    <s v="00 - N/A"/>
    <s v="30 - FONDOS PROPIOS"/>
    <s v="(blank)"/>
    <s v="99 - MULTIPROVINCIAL"/>
    <n v="60000000"/>
    <n v="0"/>
  </r>
  <r>
    <s v="2025"/>
    <x v="5"/>
    <x v="0"/>
    <x v="1"/>
    <x v="15"/>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8 - ADQUISICION DE ACTIVOS FINANCIEROS CON FINES DE POLÍTICA"/>
    <s v="2.8.2 - ADQUISICIÓN DE TÍTULOS VALORES REPRESENTATIVOS DE DEUDA"/>
    <s v="N"/>
    <s v="00 - N/A"/>
    <s v="30 - FONDOS PROPIOS"/>
    <s v="(blank)"/>
    <s v="99 - MULTIPROVINCIAL"/>
    <n v="1000000"/>
    <n v="0"/>
  </r>
  <r>
    <s v="2025"/>
    <x v="5"/>
    <x v="1"/>
    <x v="2"/>
    <x v="12"/>
    <s v="15 - N/A - Instituciones públicas financieras no monetarias"/>
    <s v="5007 - CONS. NAC. PROM. Y APOYO A LA MICRO, PEQ. Y MEDIANA EMPRESA-PROMIPYME"/>
    <s v="0001 - CONS. NAC. DE PROM Y AP. A LA MIC. PEQ. Y MED EMPRESAS"/>
    <s v="0 - N/A"/>
    <s v="0.0 - N/A"/>
    <s v="0.0.00 - N/A"/>
    <s v="4.1 - Incremento de activos financieros"/>
    <s v="4.1.1 - Incremento de activos financieros corrientes"/>
    <s v="N"/>
    <s v="00 - N/A"/>
    <s v="10 - FONDO GENERAL"/>
    <s v="(blank)"/>
    <s v="99 - MULTIPROVINCIAL"/>
    <n v="500000000"/>
    <n v="0"/>
  </r>
  <r>
    <s v="2025"/>
    <x v="5"/>
    <x v="1"/>
    <x v="2"/>
    <x v="12"/>
    <s v="15 - N/A - Instituciones públicas financieras no monetarias"/>
    <s v="5007 - CONS. NAC. PROM. Y APOYO A LA MICRO, PEQ. Y MEDIANA EMPRESA-PROMIPYME"/>
    <s v="0001 - CONS. NAC. DE PROM Y AP. A LA MIC. PEQ. Y MED EMPRESAS"/>
    <s v="0 - N/A"/>
    <s v="0.0 - N/A"/>
    <s v="0.0.00 - N/A"/>
    <s v="4.1 - Incremento de activos financieros"/>
    <s v="4.1.1 - Incremento de activos financieros corrientes"/>
    <s v="N"/>
    <s v="00 - N/A"/>
    <s v="30 - FONDOS PROPIOS"/>
    <s v="(blank)"/>
    <s v="99 - MULTIPROVINCIAL"/>
    <n v="7499613682"/>
    <n v="0"/>
  </r>
  <r>
    <s v="2025"/>
    <x v="5"/>
    <x v="1"/>
    <x v="2"/>
    <x v="12"/>
    <s v="15 - N/A - Instituciones públicas financieras no monetarias"/>
    <s v="5001 - BANCO AGRICOLA DE LA REPUBLICA DOMINICANA"/>
    <s v="0001 - BANCO AGRICOLA  DE LA REPUBLICA DOMINICANA"/>
    <s v="0 - N/A"/>
    <s v="0.0 - N/A"/>
    <s v="0.0.00 - N/A"/>
    <s v="4.1 - Incremento de activos financieros"/>
    <s v="4.1.1 - Incremento de activos financieros corrientes"/>
    <s v="N"/>
    <s v="00 - N/A"/>
    <s v="30 - FONDOS PROPIOS"/>
    <s v="(blank)"/>
    <s v="99 - MULTIPROVINCIAL"/>
    <n v="27088102212"/>
    <n v="0"/>
  </r>
  <r>
    <s v="2025"/>
    <x v="5"/>
    <x v="1"/>
    <x v="2"/>
    <x v="12"/>
    <s v="15 - N/A - Instituciones públicas financieras no monetarias"/>
    <s v="5001 - BANCO AGRICOLA DE LA REPUBLICA DOMINICANA"/>
    <s v="0001 - BANCO AGRICOLA  DE LA REPUBLICA DOMINICANA"/>
    <s v="0 - N/A"/>
    <s v="0.0 - N/A"/>
    <s v="0.0.00 - N/A"/>
    <s v="4.1 - Incremento de activos financieros"/>
    <s v="4.1.1 - Incremento de activos financieros corrientes"/>
    <s v="N"/>
    <s v="00 - N/A"/>
    <s v="60 - CREDITO EXTERNO"/>
    <s v="(blank)"/>
    <s v="99 - MULTIPROVINCIAL"/>
    <n v="1726282229"/>
    <n v="0"/>
  </r>
  <r>
    <s v="2025"/>
    <x v="5"/>
    <x v="1"/>
    <x v="2"/>
    <x v="12"/>
    <s v="15 - N/A - Instituciones públicas financieras no monetarias"/>
    <s v="5003 - BANCO NACIONAL DE LAS EXPORTACIONES (BANDEX)"/>
    <s v="0001 - BANCO NACIONAL DE LAS EXPORTACIONES (BANDEX)"/>
    <s v="0 - N/A"/>
    <s v="0.0 - N/A"/>
    <s v="0.0.00 - N/A"/>
    <s v="4.1 - Incremento de activos financieros"/>
    <s v="4.1.1 - Incremento de activos financieros corrientes"/>
    <s v="N"/>
    <s v="00 - N/A"/>
    <s v="30 - FONDOS PROPIOS"/>
    <s v="(blank)"/>
    <s v="99 - MULTIPROVINCIAL"/>
    <n v="4942055395"/>
    <n v="0"/>
  </r>
  <r>
    <s v="2025"/>
    <x v="5"/>
    <x v="1"/>
    <x v="2"/>
    <x v="12"/>
    <s v="15 - N/A - Instituciones públicas financieras no monetarias"/>
    <s v="5003 - BANCO NACIONAL DE LAS EXPORTACIONES (BANDEX)"/>
    <s v="0001 - BANCO NACIONAL DE LAS EXPORTACIONES (BANDEX)"/>
    <s v="0 - N/A"/>
    <s v="0.0 - N/A"/>
    <s v="0.0.00 - N/A"/>
    <s v="4.1 - Incremento de activos financieros"/>
    <s v="4.1.2 - Incremento de activos financieros no corrientes"/>
    <s v="N"/>
    <s v="00 - N/A"/>
    <s v="30 - FONDOS PROPIOS"/>
    <s v="(blank)"/>
    <s v="99 - MULTIPROVINCIAL"/>
    <n v="5500018958"/>
    <n v="0"/>
  </r>
  <r>
    <s v="2025"/>
    <x v="5"/>
    <x v="1"/>
    <x v="2"/>
    <x v="13"/>
    <s v="15 - N/A - Instituciones públicas financieras no monetarias"/>
    <s v="5003 - BANCO NACIONAL DE LAS EXPORTACIONES (BANDEX)"/>
    <s v="0001 - BANCO NACIONAL DE LAS EXPORTACIONES (BANDEX)"/>
    <s v="0 - N/A"/>
    <s v="0.0 - N/A"/>
    <s v="0.0.00 - N/A"/>
    <s v="4.2 - Disminución de pasivos"/>
    <s v="4.2.1 - Disminución de pasivos corrientes"/>
    <s v="N"/>
    <s v="00 - N/A"/>
    <s v="30 - FONDOS PROPIOS"/>
    <s v="(blank)"/>
    <s v="00 - NO CLASIFICADO"/>
    <n v="7525052704"/>
    <n v="0"/>
  </r>
  <r>
    <s v="2025"/>
    <x v="6"/>
    <x v="0"/>
    <x v="0"/>
    <x v="1"/>
    <s v="14 - N/A - Instituciones públicas financieras monetarias"/>
    <s v="5004 - BANCO DE RESERVAS DE LA REPUBLICA DOMINICANA"/>
    <s v="0001 - BANCO DE RESERVAS DE LA REPUBLICA DOMINICANA"/>
    <s v="4 - SERVICIOS SOCIALES"/>
    <s v="4.5 - Protección social"/>
    <s v="4.5.01 - Edad avanzada, pensiones (por edad o incapacidad)"/>
    <s v="2.4 - TRANSFERENCIAS CORRIENTES"/>
    <s v="2.4.1 - TRANSFERENCIAS CORRIENTES AL SECTOR PRIVADO"/>
    <s v="N"/>
    <s v="00 - N/A"/>
    <s v="30 - FONDOS PROPIOS"/>
    <s v="(blank)"/>
    <s v="99 - MULTIPROVINCIAL"/>
    <n v="442512396"/>
    <n v="0"/>
  </r>
  <r>
    <s v="2025"/>
    <x v="6"/>
    <x v="0"/>
    <x v="0"/>
    <x v="2"/>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8 - OTROS SERVICIOS NO INCLUIDOS EN CONCEPTOS ANTERIORES"/>
    <s v="N"/>
    <s v="00 - N/A"/>
    <s v="30 - FONDOS PROPIOS"/>
    <s v="(blank)"/>
    <s v="99 - MULTIPROVINCIAL"/>
    <n v="52339423187"/>
    <n v="0"/>
  </r>
  <r>
    <s v="2025"/>
    <x v="6"/>
    <x v="0"/>
    <x v="0"/>
    <x v="4"/>
    <s v="14 - N/A - Instituciones públicas financieras monetarias"/>
    <s v="5004 - BANCO DE RESERVAS DE LA REPUBLICA DOMINICANA"/>
    <s v="0001 - BANCO DE RESERVAS DE LA REPUBLICA DOMINICANA"/>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blank)"/>
    <s v="99 - MULTIPROVINCIAL"/>
    <n v="1165531656"/>
    <n v="0"/>
  </r>
  <r>
    <s v="2025"/>
    <x v="6"/>
    <x v="0"/>
    <x v="0"/>
    <x v="4"/>
    <s v="14 - N/A - Instituciones públicas financieras monetarias"/>
    <s v="5004 - BANCO DE RESERVAS DE LA REPUBLICA DOMINICANA"/>
    <s v="0001 - BANCO DE RESERVAS DE LA REPUBLICA DOMINICANA"/>
    <s v="4 - SERVICIOS SOCIALES"/>
    <s v="4.4 - Educación"/>
    <s v="4.4.09 - Enseñanza no atribuible a ningún nivel"/>
    <s v="2.4 - TRANSFERENCIAS CORRIENTES"/>
    <s v="2.4.1 - TRANSFERENCIAS CORRIENTES AL SECTOR PRIVADO"/>
    <s v="N"/>
    <s v="00 - N/A"/>
    <s v="30 - FONDOS PROPIOS"/>
    <s v="(blank)"/>
    <s v="99 - MULTIPROVINCIAL"/>
    <n v="51958527"/>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1 - REMUNERACIONES"/>
    <s v="N"/>
    <s v="00 - N/A"/>
    <s v="30 - FONDOS PROPIOS"/>
    <s v="(blank)"/>
    <s v="99 - MULTIPROVINCIAL"/>
    <n v="1328670592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2 - SOBRESUELDOS"/>
    <s v="N"/>
    <s v="00 - N/A"/>
    <s v="30 - FONDOS PROPIOS"/>
    <s v="(blank)"/>
    <s v="99 - MULTIPROVINCIAL"/>
    <n v="147187089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3 - DIETAS Y GASTOS DE REPRESENTACIÓN"/>
    <s v="N"/>
    <s v="00 - N/A"/>
    <s v="30 - FONDOS PROPIOS"/>
    <s v="(blank)"/>
    <s v="99 - MULTIPROVINCIAL"/>
    <n v="57394726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4 - GRATIFICACIONES Y BONIFICACIONES"/>
    <s v="N"/>
    <s v="00 - N/A"/>
    <s v="30 - FONDOS PROPIOS"/>
    <s v="(blank)"/>
    <s v="99 - MULTIPROVINCIAL"/>
    <n v="948688695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5 - CONTRIBUCIONES A LA SEGURIDAD SOCIAL"/>
    <s v="N"/>
    <s v="00 - N/A"/>
    <s v="30 - FONDOS PROPIOS"/>
    <s v="(blank)"/>
    <s v="99 - MULTIPROVINCIAL"/>
    <n v="1071078424"/>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1 - SERVICIOS BÁSICOS"/>
    <s v="N"/>
    <s v="00 - N/A"/>
    <s v="30 - FONDOS PROPIOS"/>
    <s v="(blank)"/>
    <s v="99 - MULTIPROVINCIAL"/>
    <n v="108323923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2 - PUBLICIDAD, IMPRESIÓN Y ENCUADERNACIÓN"/>
    <s v="N"/>
    <s v="00 - N/A"/>
    <s v="30 - FONDOS PROPIOS"/>
    <s v="(blank)"/>
    <s v="99 - MULTIPROVINCIAL"/>
    <n v="527865127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3 - VIÁTICOS"/>
    <s v="N"/>
    <s v="00 - N/A"/>
    <s v="30 - FONDOS PROPIOS"/>
    <s v="(blank)"/>
    <s v="99 - MULTIPROVINCIAL"/>
    <n v="415493435"/>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4 - TRANSPORTE Y ALMACENAJE"/>
    <s v="N"/>
    <s v="00 - N/A"/>
    <s v="30 - FONDOS PROPIOS"/>
    <s v="(blank)"/>
    <s v="99 - MULTIPROVINCIAL"/>
    <n v="151238754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5 - ALQUILERES Y RENTAS"/>
    <s v="N"/>
    <s v="00 - N/A"/>
    <s v="30 - FONDOS PROPIOS"/>
    <s v="(blank)"/>
    <s v="99 - MULTIPROVINCIAL"/>
    <n v="2312056652"/>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6 - SEGUROS"/>
    <s v="N"/>
    <s v="00 - N/A"/>
    <s v="30 - FONDOS PROPIOS"/>
    <s v="(blank)"/>
    <s v="99 - MULTIPROVINCIAL"/>
    <n v="2057021818"/>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98920901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8 - OTROS SERVICIOS NO INCLUIDOS EN CONCEPTOS ANTERIORES"/>
    <s v="N"/>
    <s v="00 - N/A"/>
    <s v="30 - FONDOS PROPIOS"/>
    <s v="(blank)"/>
    <s v="99 - MULTIPROVINCIAL"/>
    <n v="43064845972"/>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2 - TEXTILES Y VESTUARIOS"/>
    <s v="N"/>
    <s v="00 - N/A"/>
    <s v="30 - FONDOS PROPIOS"/>
    <s v="(blank)"/>
    <s v="99 - MULTIPROVINCIAL"/>
    <n v="37710000"/>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3 - PAPEL, CARTÓN E IMPRESOS"/>
    <s v="N"/>
    <s v="00 - N/A"/>
    <s v="30 - FONDOS PROPIOS"/>
    <s v="(blank)"/>
    <s v="99 - MULTIPROVINCIAL"/>
    <n v="29037141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7 - COMBUSTIBLES, LUBRICANTES, PRODUCTOS QUÍMICOS Y CONEXOS"/>
    <s v="N"/>
    <s v="00 - N/A"/>
    <s v="30 - FONDOS PROPIOS"/>
    <s v="(blank)"/>
    <s v="99 - MULTIPROVINCIAL"/>
    <n v="10618237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9 - PRODUCTOS Y ÚTILES VARIOS"/>
    <s v="N"/>
    <s v="00 - N/A"/>
    <s v="30 - FONDOS PROPIOS"/>
    <s v="(blank)"/>
    <s v="99 - MULTIPROVINCIAL"/>
    <n v="718532163"/>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1 - MOBILIARIO Y EQUIPO"/>
    <s v="N"/>
    <s v="00 - N/A"/>
    <s v="30 - FONDOS PROPIOS"/>
    <s v="(blank)"/>
    <s v="99 - MULTIPROVINCIAL"/>
    <n v="1081890383"/>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4 - VEHÍCULOS Y EQUIPO DE TRANSPORTE, TRACCIÓN Y ELEVACIÓN"/>
    <s v="N"/>
    <s v="00 - N/A"/>
    <s v="30 - FONDOS PROPIOS"/>
    <s v="(blank)"/>
    <s v="99 - MULTIPROVINCIAL"/>
    <n v="321193618"/>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8 - BIENES INTANGIBLES"/>
    <s v="N"/>
    <s v="00 - N/A"/>
    <s v="30 - FONDOS PROPIOS"/>
    <s v="(blank)"/>
    <s v="99 - MULTIPROVINCIAL"/>
    <n v="323268999"/>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7 - OBRAS"/>
    <s v="2.7.1 - OBRAS EN EDIFICACIONES"/>
    <s v="N"/>
    <s v="00 - N/A"/>
    <s v="30 - FONDOS PROPIOS"/>
    <s v="(blank)"/>
    <s v="99 - MULTIPROVINCIAL"/>
    <n v="982908440"/>
    <n v="0"/>
  </r>
  <r>
    <s v="2025"/>
    <x v="6"/>
    <x v="1"/>
    <x v="2"/>
    <x v="12"/>
    <s v="14 - N/A - Instituciones públicas financieras monetarias"/>
    <s v="5004 - BANCO DE RESERVAS DE LA REPUBLICA DOMINICANA"/>
    <s v="0001 - BANCO DE RESERVAS DE LA REPUBLICA DOMINICANA"/>
    <s v="0 - N/A"/>
    <s v="0.0 - N/A"/>
    <s v="0.0.00 - N/A"/>
    <s v="4.1 - Incremento de activos financieros"/>
    <s v="4.1.1 - Incremento de activos financieros corrientes"/>
    <s v="N"/>
    <s v="00 - N/A"/>
    <s v="30 - FONDOS PROPIOS"/>
    <s v="(blank)"/>
    <s v="99 - MULTIPROVINCIAL"/>
    <n v="74598021580"/>
    <n v="0"/>
  </r>
  <r>
    <s v="2025"/>
    <x v="6"/>
    <x v="1"/>
    <x v="2"/>
    <x v="12"/>
    <s v="14 - N/A - Instituciones públicas financieras monetarias"/>
    <s v="5004 - BANCO DE RESERVAS DE LA REPUBLICA DOMINICANA"/>
    <s v="0001 - BANCO DE RESERVAS DE LA REPUBLICA DOMINICANA"/>
    <s v="0 - N/A"/>
    <s v="0.0 - N/A"/>
    <s v="0.0.00 - N/A"/>
    <s v="4.1 - Incremento de activos financieros"/>
    <s v="4.1.2 - Incremento de activos financieros no corrientes"/>
    <s v="N"/>
    <s v="00 - N/A"/>
    <s v="30 - FONDOS PROPIOS"/>
    <s v="(blank)"/>
    <s v="99 - MULTIPROVINCIAL"/>
    <n v="62464340394"/>
    <n v="0"/>
  </r>
  <r>
    <s v="2025"/>
    <x v="6"/>
    <x v="1"/>
    <x v="2"/>
    <x v="13"/>
    <s v="14 - N/A - Instituciones públicas financieras monetarias"/>
    <s v="5004 - BANCO DE RESERVAS DE LA REPUBLICA DOMINICANA"/>
    <s v="0001 - BANCO DE RESERVAS DE LA REPUBLICA DOMINICANA"/>
    <s v="0 - N/A"/>
    <s v="0.0 - N/A"/>
    <s v="0.0.00 - N/A"/>
    <s v="4.2 - Disminución de pasivos"/>
    <s v="4.2.1 - Disminución de pasivos corrientes"/>
    <s v="N"/>
    <s v="00 - N/A"/>
    <s v="30 - FONDOS PROPIOS"/>
    <s v="(blank)"/>
    <s v="00 - NO CLASIFICADO"/>
    <n v="4314819757"/>
    <n v="0"/>
  </r>
  <r>
    <s v="Grand Total"/>
    <x v="7"/>
    <x v="2"/>
    <x v="3"/>
    <x v="17"/>
    <m/>
    <m/>
    <m/>
    <m/>
    <m/>
    <m/>
    <m/>
    <m/>
    <m/>
    <m/>
    <m/>
    <m/>
    <m/>
    <n v="2561823184729"/>
    <n v="846036242747.3089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9B81FE9-AF16-4C64-BF48-2F22E5816B5C}" name="PivotTable1"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C35" firstHeaderRow="0" firstDataRow="1" firstDataCol="1"/>
  <pivotFields count="20">
    <pivotField showAll="0"/>
    <pivotField axis="axisRow" showAll="0">
      <items count="9">
        <item x="0"/>
        <item h="1" x="1"/>
        <item h="1" x="2"/>
        <item h="1" x="3"/>
        <item h="1" x="4"/>
        <item h="1" x="5"/>
        <item h="1" x="6"/>
        <item h="1" x="7"/>
        <item t="default"/>
      </items>
    </pivotField>
    <pivotField axis="axisRow" showAll="0">
      <items count="4">
        <item x="0"/>
        <item x="1"/>
        <item x="2"/>
        <item t="default"/>
      </items>
    </pivotField>
    <pivotField axis="axisRow" showAll="0">
      <items count="5">
        <item x="0"/>
        <item x="1"/>
        <item x="2"/>
        <item x="3"/>
        <item t="default"/>
      </items>
    </pivotField>
    <pivotField axis="axisRow" showAll="0">
      <items count="19">
        <item x="16"/>
        <item x="0"/>
        <item x="1"/>
        <item x="2"/>
        <item x="3"/>
        <item x="4"/>
        <item x="5"/>
        <item x="6"/>
        <item x="7"/>
        <item x="8"/>
        <item x="9"/>
        <item x="10"/>
        <item x="15"/>
        <item x="11"/>
        <item x="12"/>
        <item x="13"/>
        <item x="14"/>
        <item x="1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s>
  <rowFields count="4">
    <field x="1"/>
    <field x="2"/>
    <field x="3"/>
    <field x="4"/>
  </rowFields>
  <rowItems count="22">
    <i>
      <x/>
    </i>
    <i r="1">
      <x/>
    </i>
    <i r="2">
      <x/>
    </i>
    <i r="3">
      <x v="1"/>
    </i>
    <i r="3">
      <x v="2"/>
    </i>
    <i r="3">
      <x v="3"/>
    </i>
    <i r="3">
      <x v="4"/>
    </i>
    <i r="3">
      <x v="5"/>
    </i>
    <i r="3">
      <x v="6"/>
    </i>
    <i r="2">
      <x v="1"/>
    </i>
    <i r="3">
      <x v="7"/>
    </i>
    <i r="3">
      <x v="8"/>
    </i>
    <i r="3">
      <x v="9"/>
    </i>
    <i r="3">
      <x v="10"/>
    </i>
    <i r="3">
      <x v="11"/>
    </i>
    <i r="3">
      <x v="13"/>
    </i>
    <i r="1">
      <x v="1"/>
    </i>
    <i r="2">
      <x v="2"/>
    </i>
    <i r="3">
      <x v="14"/>
    </i>
    <i r="3">
      <x v="15"/>
    </i>
    <i r="3">
      <x v="16"/>
    </i>
    <i t="grand">
      <x/>
    </i>
  </rowItems>
  <colFields count="1">
    <field x="-2"/>
  </colFields>
  <colItems count="2">
    <i>
      <x/>
    </i>
    <i i="1">
      <x v="1"/>
    </i>
  </colItems>
  <dataFields count="2">
    <dataField name="Suma de Suma de INICIAL" fld="18" baseField="0" baseItem="0"/>
    <dataField name="Sum of Suma de DEVENGADO" fld="19" baseField="0" baseItem="0"/>
  </dataFields>
  <formats count="13">
    <format dxfId="12">
      <pivotArea outline="0" collapsedLevelsAreSubtotals="1" fieldPosition="0"/>
    </format>
    <format dxfId="11">
      <pivotArea type="all" dataOnly="0" outline="0" fieldPosition="0"/>
    </format>
    <format dxfId="10">
      <pivotArea outline="0" collapsedLevelsAreSubtotals="1" fieldPosition="0"/>
    </format>
    <format dxfId="9">
      <pivotArea field="1" type="button" dataOnly="0" labelOnly="1" outline="0" axis="axisRow" fieldPosition="0"/>
    </format>
    <format dxfId="8">
      <pivotArea dataOnly="0" labelOnly="1" fieldPosition="0">
        <references count="1">
          <reference field="1" count="0"/>
        </references>
      </pivotArea>
    </format>
    <format dxfId="7">
      <pivotArea dataOnly="0" labelOnly="1" grandRow="1" outline="0" fieldPosition="0"/>
    </format>
    <format dxfId="6">
      <pivotArea dataOnly="0" labelOnly="1" fieldPosition="0">
        <references count="2">
          <reference field="1" count="0" selected="0"/>
          <reference field="2" count="2">
            <x v="0"/>
            <x v="1"/>
          </reference>
        </references>
      </pivotArea>
    </format>
    <format dxfId="5">
      <pivotArea dataOnly="0" labelOnly="1" fieldPosition="0">
        <references count="3">
          <reference field="1" count="0" selected="0"/>
          <reference field="2" count="1" selected="0">
            <x v="0"/>
          </reference>
          <reference field="3" count="2">
            <x v="0"/>
            <x v="1"/>
          </reference>
        </references>
      </pivotArea>
    </format>
    <format dxfId="4">
      <pivotArea dataOnly="0" labelOnly="1" fieldPosition="0">
        <references count="3">
          <reference field="1" count="0" selected="0"/>
          <reference field="2" count="1" selected="0">
            <x v="1"/>
          </reference>
          <reference field="3" count="1">
            <x v="2"/>
          </reference>
        </references>
      </pivotArea>
    </format>
    <format dxfId="3">
      <pivotArea dataOnly="0" labelOnly="1" fieldPosition="0">
        <references count="4">
          <reference field="1" count="0" selected="0"/>
          <reference field="2" count="1" selected="0">
            <x v="0"/>
          </reference>
          <reference field="3" count="1" selected="0">
            <x v="0"/>
          </reference>
          <reference field="4" count="6">
            <x v="1"/>
            <x v="2"/>
            <x v="3"/>
            <x v="4"/>
            <x v="5"/>
            <x v="6"/>
          </reference>
        </references>
      </pivotArea>
    </format>
    <format dxfId="2">
      <pivotArea dataOnly="0" labelOnly="1" fieldPosition="0">
        <references count="4">
          <reference field="1" count="0" selected="0"/>
          <reference field="2" count="1" selected="0">
            <x v="0"/>
          </reference>
          <reference field="3" count="1" selected="0">
            <x v="1"/>
          </reference>
          <reference field="4" count="6">
            <x v="7"/>
            <x v="8"/>
            <x v="9"/>
            <x v="10"/>
            <x v="11"/>
            <x v="13"/>
          </reference>
        </references>
      </pivotArea>
    </format>
    <format dxfId="1">
      <pivotArea dataOnly="0" labelOnly="1" fieldPosition="0">
        <references count="4">
          <reference field="1" count="0" selected="0"/>
          <reference field="2" count="1" selected="0">
            <x v="1"/>
          </reference>
          <reference field="3" count="1" selected="0">
            <x v="2"/>
          </reference>
          <reference field="4" count="3">
            <x v="14"/>
            <x v="15"/>
            <x v="16"/>
          </reference>
        </references>
      </pivotArea>
    </format>
    <format dxfId="0">
      <pivotArea dataOnly="0" labelOnly="1" outline="0" fieldPosition="0">
        <references count="1">
          <reference field="4294967294"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ECB49-AE5D-4885-B570-B212E06A28B1}">
  <sheetPr>
    <tabColor theme="4" tint="0.79998168889431442"/>
  </sheetPr>
  <dimension ref="A1:F35"/>
  <sheetViews>
    <sheetView showGridLines="0" tabSelected="1" workbookViewId="0">
      <selection activeCell="F17" sqref="F17"/>
    </sheetView>
  </sheetViews>
  <sheetFormatPr baseColWidth="10" defaultColWidth="11.5703125" defaultRowHeight="15"/>
  <cols>
    <col min="1" max="1" width="60.7109375" style="13" bestFit="1" customWidth="1"/>
    <col min="2" max="2" width="28.28515625" style="13" bestFit="1" customWidth="1"/>
    <col min="3" max="3" width="32.7109375" style="13" bestFit="1" customWidth="1"/>
    <col min="4" max="4" width="7.28515625" style="13" customWidth="1"/>
    <col min="5" max="5" width="9" style="13" customWidth="1"/>
    <col min="6" max="6" width="8" style="13" bestFit="1" customWidth="1"/>
    <col min="7" max="8" width="11.28515625" style="13" bestFit="1" customWidth="1"/>
    <col min="9" max="9" width="6.28515625" style="13" bestFit="1" customWidth="1"/>
    <col min="10" max="10" width="7" style="13" bestFit="1" customWidth="1"/>
    <col min="11" max="12" width="8" style="13" bestFit="1" customWidth="1"/>
    <col min="13" max="14" width="5" style="13" bestFit="1" customWidth="1"/>
    <col min="15" max="15" width="8" style="13" bestFit="1" customWidth="1"/>
    <col min="16" max="17" width="9" style="13" bestFit="1" customWidth="1"/>
    <col min="18" max="18" width="6" style="13" bestFit="1" customWidth="1"/>
    <col min="19" max="19" width="9" style="13" bestFit="1" customWidth="1"/>
    <col min="20" max="20" width="8" style="13" bestFit="1" customWidth="1"/>
    <col min="21" max="21" width="9" style="13" bestFit="1" customWidth="1"/>
    <col min="22" max="25" width="6" style="13" bestFit="1" customWidth="1"/>
    <col min="26" max="26" width="9" style="13" bestFit="1" customWidth="1"/>
    <col min="27" max="29" width="6" style="13" bestFit="1" customWidth="1"/>
    <col min="30" max="30" width="8" style="13" bestFit="1" customWidth="1"/>
    <col min="31" max="32" width="6" style="13" bestFit="1" customWidth="1"/>
    <col min="33" max="34" width="9" style="13" bestFit="1" customWidth="1"/>
    <col min="35" max="35" width="6" style="13" bestFit="1" customWidth="1"/>
    <col min="36" max="37" width="9" style="13" bestFit="1" customWidth="1"/>
    <col min="38" max="39" width="6" style="13" bestFit="1" customWidth="1"/>
    <col min="40" max="40" width="9" style="13" bestFit="1" customWidth="1"/>
    <col min="41" max="41" width="8" style="13" bestFit="1" customWidth="1"/>
    <col min="42" max="42" width="6" style="13" bestFit="1" customWidth="1"/>
    <col min="43" max="44" width="9" style="13" bestFit="1" customWidth="1"/>
    <col min="45" max="45" width="6" style="13" bestFit="1" customWidth="1"/>
    <col min="46" max="46" width="9" style="13" bestFit="1" customWidth="1"/>
    <col min="47" max="48" width="6" style="13" bestFit="1" customWidth="1"/>
    <col min="49" max="49" width="9" style="13" bestFit="1" customWidth="1"/>
    <col min="50" max="50" width="6" style="13" bestFit="1" customWidth="1"/>
    <col min="51" max="52" width="9" style="13" bestFit="1" customWidth="1"/>
    <col min="53" max="53" width="6" style="13" bestFit="1" customWidth="1"/>
    <col min="54" max="59" width="9" style="13" bestFit="1" customWidth="1"/>
    <col min="60" max="60" width="8" style="13" bestFit="1" customWidth="1"/>
    <col min="61" max="62" width="6" style="13" bestFit="1" customWidth="1"/>
    <col min="63" max="64" width="9" style="13" bestFit="1" customWidth="1"/>
    <col min="65" max="65" width="8" style="13" bestFit="1" customWidth="1"/>
    <col min="66" max="73" width="6" style="13" bestFit="1" customWidth="1"/>
    <col min="74" max="74" width="9" style="13" bestFit="1" customWidth="1"/>
    <col min="75" max="75" width="8" style="13" bestFit="1" customWidth="1"/>
    <col min="76" max="76" width="6" style="13" bestFit="1" customWidth="1"/>
    <col min="77" max="77" width="9" style="13" bestFit="1" customWidth="1"/>
    <col min="78" max="78" width="6" style="13" bestFit="1" customWidth="1"/>
    <col min="79" max="80" width="9" style="13" bestFit="1" customWidth="1"/>
    <col min="81" max="81" width="6" style="13" bestFit="1" customWidth="1"/>
    <col min="82" max="82" width="8" style="13" bestFit="1" customWidth="1"/>
    <col min="83" max="84" width="6" style="13" bestFit="1" customWidth="1"/>
    <col min="85" max="90" width="9" style="13" bestFit="1" customWidth="1"/>
    <col min="91" max="91" width="8" style="13" bestFit="1" customWidth="1"/>
    <col min="92" max="92" width="9" style="13" bestFit="1" customWidth="1"/>
    <col min="93" max="93" width="6" style="13" bestFit="1" customWidth="1"/>
    <col min="94" max="95" width="9" style="13" bestFit="1" customWidth="1"/>
    <col min="96" max="96" width="6" style="13" bestFit="1" customWidth="1"/>
    <col min="97" max="97" width="9" style="13" bestFit="1" customWidth="1"/>
    <col min="98" max="98" width="8" style="13" bestFit="1" customWidth="1"/>
    <col min="99" max="101" width="9" style="13" bestFit="1" customWidth="1"/>
    <col min="102" max="102" width="8" style="13" bestFit="1" customWidth="1"/>
    <col min="103" max="103" width="9" style="13" bestFit="1" customWidth="1"/>
    <col min="104" max="104" width="6" style="13" bestFit="1" customWidth="1"/>
    <col min="105" max="105" width="9" style="13" bestFit="1" customWidth="1"/>
    <col min="106" max="106" width="8" style="13" bestFit="1" customWidth="1"/>
    <col min="107" max="107" width="9" style="13" bestFit="1" customWidth="1"/>
    <col min="108" max="109" width="7" style="13" bestFit="1" customWidth="1"/>
    <col min="110" max="110" width="10" style="13" bestFit="1" customWidth="1"/>
    <col min="111" max="111" width="7" style="13" bestFit="1" customWidth="1"/>
    <col min="112" max="112" width="10" style="13" bestFit="1" customWidth="1"/>
    <col min="113" max="113" width="7" style="13" bestFit="1" customWidth="1"/>
    <col min="114" max="116" width="10" style="13" bestFit="1" customWidth="1"/>
    <col min="117" max="117" width="7" style="13" bestFit="1" customWidth="1"/>
    <col min="118" max="121" width="10" style="13" bestFit="1" customWidth="1"/>
    <col min="122" max="122" width="7" style="13" bestFit="1" customWidth="1"/>
    <col min="123" max="123" width="10" style="13" bestFit="1" customWidth="1"/>
    <col min="124" max="125" width="7" style="13" bestFit="1" customWidth="1"/>
    <col min="126" max="126" width="9" style="13" bestFit="1" customWidth="1"/>
    <col min="127" max="129" width="10" style="13" bestFit="1" customWidth="1"/>
    <col min="130" max="131" width="7" style="13" bestFit="1" customWidth="1"/>
    <col min="132" max="132" width="10" style="13" bestFit="1" customWidth="1"/>
    <col min="133" max="133" width="7" style="13" bestFit="1" customWidth="1"/>
    <col min="134" max="135" width="10" style="13" bestFit="1" customWidth="1"/>
    <col min="136" max="138" width="7" style="13" bestFit="1" customWidth="1"/>
    <col min="139" max="143" width="10" style="13" bestFit="1" customWidth="1"/>
    <col min="144" max="144" width="7" style="13" bestFit="1" customWidth="1"/>
    <col min="145" max="145" width="10" style="13" bestFit="1" customWidth="1"/>
    <col min="146" max="146" width="7" style="13" bestFit="1" customWidth="1"/>
    <col min="147" max="147" width="9" style="13" bestFit="1" customWidth="1"/>
    <col min="148" max="149" width="7" style="13" bestFit="1" customWidth="1"/>
    <col min="150" max="152" width="10" style="13" bestFit="1" customWidth="1"/>
    <col min="153" max="154" width="7" style="13" bestFit="1" customWidth="1"/>
    <col min="155" max="155" width="10" style="13" bestFit="1" customWidth="1"/>
    <col min="156" max="156" width="7" style="13" bestFit="1" customWidth="1"/>
    <col min="157" max="159" width="10" style="13" bestFit="1" customWidth="1"/>
    <col min="160" max="160" width="7" style="13" bestFit="1" customWidth="1"/>
    <col min="161" max="161" width="10" style="13" bestFit="1" customWidth="1"/>
    <col min="162" max="162" width="7" style="13" bestFit="1" customWidth="1"/>
    <col min="163" max="163" width="9" style="13" bestFit="1" customWidth="1"/>
    <col min="164" max="165" width="10" style="13" bestFit="1" customWidth="1"/>
    <col min="166" max="166" width="7" style="13" bestFit="1" customWidth="1"/>
    <col min="167" max="167" width="9" style="13" bestFit="1" customWidth="1"/>
    <col min="168" max="168" width="7" style="13" bestFit="1" customWidth="1"/>
    <col min="169" max="169" width="10" style="13" bestFit="1" customWidth="1"/>
    <col min="170" max="170" width="9" style="13" bestFit="1" customWidth="1"/>
    <col min="171" max="172" width="10" style="13" bestFit="1" customWidth="1"/>
    <col min="173" max="174" width="7" style="13" bestFit="1" customWidth="1"/>
    <col min="175" max="175" width="9" style="13" bestFit="1" customWidth="1"/>
    <col min="176" max="176" width="10" style="13" bestFit="1" customWidth="1"/>
    <col min="177" max="179" width="7" style="13" bestFit="1" customWidth="1"/>
    <col min="180" max="180" width="10" style="13" bestFit="1" customWidth="1"/>
    <col min="181" max="183" width="7" style="13" bestFit="1" customWidth="1"/>
    <col min="184" max="184" width="10" style="13" bestFit="1" customWidth="1"/>
    <col min="185" max="186" width="7" style="13" bestFit="1" customWidth="1"/>
    <col min="187" max="187" width="9" style="13" bestFit="1" customWidth="1"/>
    <col min="188" max="188" width="7" style="13" bestFit="1" customWidth="1"/>
    <col min="189" max="189" width="10" style="13" bestFit="1" customWidth="1"/>
    <col min="190" max="190" width="7" style="13" bestFit="1" customWidth="1"/>
    <col min="191" max="191" width="9" style="13" bestFit="1" customWidth="1"/>
    <col min="192" max="192" width="10" style="13" bestFit="1" customWidth="1"/>
    <col min="193" max="193" width="7" style="13" bestFit="1" customWidth="1"/>
    <col min="194" max="194" width="10" style="13" bestFit="1" customWidth="1"/>
    <col min="195" max="195" width="7" style="13" bestFit="1" customWidth="1"/>
    <col min="196" max="196" width="10" style="13" bestFit="1" customWidth="1"/>
    <col min="197" max="200" width="7" style="13" bestFit="1" customWidth="1"/>
    <col min="201" max="201" width="10" style="13" bestFit="1" customWidth="1"/>
    <col min="202" max="209" width="7" style="13" bestFit="1" customWidth="1"/>
    <col min="210" max="210" width="10" style="13" bestFit="1" customWidth="1"/>
    <col min="211" max="211" width="7" style="13" bestFit="1" customWidth="1"/>
    <col min="212" max="212" width="10" style="13" bestFit="1" customWidth="1"/>
    <col min="213" max="214" width="9" style="13" bestFit="1" customWidth="1"/>
    <col min="215" max="215" width="7" style="13" bestFit="1" customWidth="1"/>
    <col min="216" max="216" width="9" style="13" bestFit="1" customWidth="1"/>
    <col min="217" max="217" width="10" style="13" bestFit="1" customWidth="1"/>
    <col min="218" max="218" width="7" style="13" bestFit="1" customWidth="1"/>
    <col min="219" max="223" width="10" style="13" bestFit="1" customWidth="1"/>
    <col min="224" max="226" width="7" style="13" bestFit="1" customWidth="1"/>
    <col min="227" max="227" width="9" style="13" bestFit="1" customWidth="1"/>
    <col min="228" max="231" width="7" style="13" bestFit="1" customWidth="1"/>
    <col min="232" max="232" width="10" style="13" bestFit="1" customWidth="1"/>
    <col min="233" max="233" width="9" style="13" bestFit="1" customWidth="1"/>
    <col min="234" max="234" width="7" style="13" bestFit="1" customWidth="1"/>
    <col min="235" max="235" width="10" style="13" bestFit="1" customWidth="1"/>
    <col min="236" max="236" width="7" style="13" bestFit="1" customWidth="1"/>
    <col min="237" max="237" width="9" style="13" bestFit="1" customWidth="1"/>
    <col min="238" max="238" width="7" style="13" bestFit="1" customWidth="1"/>
    <col min="239" max="240" width="10" style="13" bestFit="1" customWidth="1"/>
    <col min="241" max="241" width="9" style="13" bestFit="1" customWidth="1"/>
    <col min="242" max="242" width="7" style="13" bestFit="1" customWidth="1"/>
    <col min="243" max="243" width="10" style="13" bestFit="1" customWidth="1"/>
    <col min="244" max="244" width="7" style="13" bestFit="1" customWidth="1"/>
    <col min="245" max="245" width="10" style="13" bestFit="1" customWidth="1"/>
    <col min="246" max="247" width="7" style="13" bestFit="1" customWidth="1"/>
    <col min="248" max="252" width="10" style="13" bestFit="1" customWidth="1"/>
    <col min="253" max="253" width="7" style="13" bestFit="1" customWidth="1"/>
    <col min="254" max="254" width="10" style="13" bestFit="1" customWidth="1"/>
    <col min="255" max="256" width="9" style="13" bestFit="1" customWidth="1"/>
    <col min="257" max="258" width="10" style="13" bestFit="1" customWidth="1"/>
    <col min="259" max="262" width="7" style="13" bestFit="1" customWidth="1"/>
    <col min="263" max="264" width="10" style="13" bestFit="1" customWidth="1"/>
    <col min="265" max="269" width="7" style="13" bestFit="1" customWidth="1"/>
    <col min="270" max="270" width="10" style="13" bestFit="1" customWidth="1"/>
    <col min="271" max="273" width="7" style="13" bestFit="1" customWidth="1"/>
    <col min="274" max="274" width="10" style="13" bestFit="1" customWidth="1"/>
    <col min="275" max="276" width="7" style="13" bestFit="1" customWidth="1"/>
    <col min="277" max="277" width="10" style="13" bestFit="1" customWidth="1"/>
    <col min="278" max="278" width="7" style="13" bestFit="1" customWidth="1"/>
    <col min="279" max="283" width="10" style="13" bestFit="1" customWidth="1"/>
    <col min="284" max="288" width="7" style="13" bestFit="1" customWidth="1"/>
    <col min="289" max="289" width="9" style="13" bestFit="1" customWidth="1"/>
    <col min="290" max="291" width="10" style="13" bestFit="1" customWidth="1"/>
    <col min="292" max="292" width="7" style="13" bestFit="1" customWidth="1"/>
    <col min="293" max="294" width="10" style="13" bestFit="1" customWidth="1"/>
    <col min="295" max="295" width="7" style="13" bestFit="1" customWidth="1"/>
    <col min="296" max="296" width="10" style="13" bestFit="1" customWidth="1"/>
    <col min="297" max="297" width="7" style="13" bestFit="1" customWidth="1"/>
    <col min="298" max="298" width="10" style="13" bestFit="1" customWidth="1"/>
    <col min="299" max="300" width="7" style="13" bestFit="1" customWidth="1"/>
    <col min="301" max="302" width="10" style="13" bestFit="1" customWidth="1"/>
    <col min="303" max="303" width="9" style="13" bestFit="1" customWidth="1"/>
    <col min="304" max="305" width="10" style="13" bestFit="1" customWidth="1"/>
    <col min="306" max="307" width="7" style="13" bestFit="1" customWidth="1"/>
    <col min="308" max="309" width="10" style="13" bestFit="1" customWidth="1"/>
    <col min="310" max="310" width="7" style="13" bestFit="1" customWidth="1"/>
    <col min="311" max="312" width="10" style="13" bestFit="1" customWidth="1"/>
    <col min="313" max="314" width="7" style="13" bestFit="1" customWidth="1"/>
    <col min="315" max="316" width="10" style="13" bestFit="1" customWidth="1"/>
    <col min="317" max="318" width="7" style="13" bestFit="1" customWidth="1"/>
    <col min="319" max="319" width="10" style="13" bestFit="1" customWidth="1"/>
    <col min="320" max="321" width="7" style="13" bestFit="1" customWidth="1"/>
    <col min="322" max="324" width="10" style="13" bestFit="1" customWidth="1"/>
    <col min="325" max="325" width="7" style="13" bestFit="1" customWidth="1"/>
    <col min="326" max="326" width="9" style="13" bestFit="1" customWidth="1"/>
    <col min="327" max="327" width="10" style="13" bestFit="1" customWidth="1"/>
    <col min="328" max="328" width="9" style="13" bestFit="1" customWidth="1"/>
    <col min="329" max="329" width="7" style="13" bestFit="1" customWidth="1"/>
    <col min="330" max="330" width="10" style="13" bestFit="1" customWidth="1"/>
    <col min="331" max="333" width="7" style="13" bestFit="1" customWidth="1"/>
    <col min="334" max="334" width="10" style="13" bestFit="1" customWidth="1"/>
    <col min="335" max="335" width="7" style="13" bestFit="1" customWidth="1"/>
    <col min="336" max="336" width="9" style="13" bestFit="1" customWidth="1"/>
    <col min="337" max="338" width="7" style="13" bestFit="1" customWidth="1"/>
    <col min="339" max="340" width="10" style="13" bestFit="1" customWidth="1"/>
    <col min="341" max="342" width="7" style="13" bestFit="1" customWidth="1"/>
    <col min="343" max="343" width="10" style="13" bestFit="1" customWidth="1"/>
    <col min="344" max="344" width="7" style="13" bestFit="1" customWidth="1"/>
    <col min="345" max="348" width="10" style="13" bestFit="1" customWidth="1"/>
    <col min="349" max="349" width="9" style="13" bestFit="1" customWidth="1"/>
    <col min="350" max="350" width="7" style="13" bestFit="1" customWidth="1"/>
    <col min="351" max="351" width="10" style="13" bestFit="1" customWidth="1"/>
    <col min="352" max="352" width="9" style="13" bestFit="1" customWidth="1"/>
    <col min="353" max="354" width="10" style="13" bestFit="1" customWidth="1"/>
    <col min="355" max="357" width="7" style="13" bestFit="1" customWidth="1"/>
    <col min="358" max="360" width="10" style="13" bestFit="1" customWidth="1"/>
    <col min="361" max="361" width="7" style="13" bestFit="1" customWidth="1"/>
    <col min="362" max="363" width="10" style="13" bestFit="1" customWidth="1"/>
    <col min="364" max="365" width="9" style="13" bestFit="1" customWidth="1"/>
    <col min="366" max="366" width="10" style="13" bestFit="1" customWidth="1"/>
    <col min="367" max="367" width="7" style="13" bestFit="1" customWidth="1"/>
    <col min="368" max="371" width="10" style="13" bestFit="1" customWidth="1"/>
    <col min="372" max="372" width="7" style="13" bestFit="1" customWidth="1"/>
    <col min="373" max="375" width="10" style="13" bestFit="1" customWidth="1"/>
    <col min="376" max="376" width="7" style="13" bestFit="1" customWidth="1"/>
    <col min="377" max="377" width="9" style="13" bestFit="1" customWidth="1"/>
    <col min="378" max="378" width="10" style="13" bestFit="1" customWidth="1"/>
    <col min="379" max="379" width="7" style="13" bestFit="1" customWidth="1"/>
    <col min="380" max="383" width="10" style="13" bestFit="1" customWidth="1"/>
    <col min="384" max="384" width="7" style="13" bestFit="1" customWidth="1"/>
    <col min="385" max="385" width="10" style="13" bestFit="1" customWidth="1"/>
    <col min="386" max="386" width="7" style="13" bestFit="1" customWidth="1"/>
    <col min="387" max="387" width="10" style="13" bestFit="1" customWidth="1"/>
    <col min="388" max="388" width="8" style="13" bestFit="1" customWidth="1"/>
    <col min="389" max="396" width="11" style="13" bestFit="1" customWidth="1"/>
    <col min="397" max="397" width="8" style="13" bestFit="1" customWidth="1"/>
    <col min="398" max="398" width="11" style="13" bestFit="1" customWidth="1"/>
    <col min="399" max="401" width="8" style="13" bestFit="1" customWidth="1"/>
    <col min="402" max="403" width="10" style="13" bestFit="1" customWidth="1"/>
    <col min="404" max="405" width="8" style="13" bestFit="1" customWidth="1"/>
    <col min="406" max="406" width="11" style="13" bestFit="1" customWidth="1"/>
    <col min="407" max="407" width="8" style="13" bestFit="1" customWidth="1"/>
    <col min="408" max="410" width="11" style="13" bestFit="1" customWidth="1"/>
    <col min="411" max="411" width="8" style="13" bestFit="1" customWidth="1"/>
    <col min="412" max="412" width="10" style="13" bestFit="1" customWidth="1"/>
    <col min="413" max="414" width="8" style="13" bestFit="1" customWidth="1"/>
    <col min="415" max="416" width="11" style="13" bestFit="1" customWidth="1"/>
    <col min="417" max="417" width="8" style="13" bestFit="1" customWidth="1"/>
    <col min="418" max="421" width="11" style="13" bestFit="1" customWidth="1"/>
    <col min="422" max="423" width="8" style="13" bestFit="1" customWidth="1"/>
    <col min="424" max="424" width="10" style="13" bestFit="1" customWidth="1"/>
    <col min="425" max="425" width="8" style="13" bestFit="1" customWidth="1"/>
    <col min="426" max="429" width="11" style="13" bestFit="1" customWidth="1"/>
    <col min="430" max="430" width="10" style="13" bestFit="1" customWidth="1"/>
    <col min="431" max="432" width="8" style="13" bestFit="1" customWidth="1"/>
    <col min="433" max="433" width="11" style="13" bestFit="1" customWidth="1"/>
    <col min="434" max="435" width="8" style="13" bestFit="1" customWidth="1"/>
    <col min="436" max="436" width="11" style="13" bestFit="1" customWidth="1"/>
    <col min="437" max="437" width="8" style="13" bestFit="1" customWidth="1"/>
    <col min="438" max="438" width="11" style="13" bestFit="1" customWidth="1"/>
    <col min="439" max="443" width="8" style="13" bestFit="1" customWidth="1"/>
    <col min="444" max="444" width="11" style="13" bestFit="1" customWidth="1"/>
    <col min="445" max="445" width="10" style="13" bestFit="1" customWidth="1"/>
    <col min="446" max="446" width="8" style="13" bestFit="1" customWidth="1"/>
    <col min="447" max="449" width="11" style="13" bestFit="1" customWidth="1"/>
    <col min="450" max="452" width="8" style="13" bestFit="1" customWidth="1"/>
    <col min="453" max="455" width="11" style="13" bestFit="1" customWidth="1"/>
    <col min="456" max="458" width="8" style="13" bestFit="1" customWidth="1"/>
    <col min="459" max="459" width="10" style="13" bestFit="1" customWidth="1"/>
    <col min="460" max="460" width="8" style="13" bestFit="1" customWidth="1"/>
    <col min="461" max="461" width="11" style="13" bestFit="1" customWidth="1"/>
    <col min="462" max="462" width="8" style="13" bestFit="1" customWidth="1"/>
    <col min="463" max="463" width="11" style="13" bestFit="1" customWidth="1"/>
    <col min="464" max="464" width="10" style="13" bestFit="1" customWidth="1"/>
    <col min="465" max="465" width="8" style="13" bestFit="1" customWidth="1"/>
    <col min="466" max="469" width="11" style="13" bestFit="1" customWidth="1"/>
    <col min="470" max="470" width="10" style="13" bestFit="1" customWidth="1"/>
    <col min="471" max="472" width="11" style="13" bestFit="1" customWidth="1"/>
    <col min="473" max="473" width="8" style="13" bestFit="1" customWidth="1"/>
    <col min="474" max="474" width="11" style="13" bestFit="1" customWidth="1"/>
    <col min="475" max="476" width="8" style="13" bestFit="1" customWidth="1"/>
    <col min="477" max="477" width="11" style="13" bestFit="1" customWidth="1"/>
    <col min="478" max="478" width="8" style="13" bestFit="1" customWidth="1"/>
    <col min="479" max="480" width="11" style="13" bestFit="1" customWidth="1"/>
    <col min="481" max="482" width="8" style="13" bestFit="1" customWidth="1"/>
    <col min="483" max="489" width="11" style="13" bestFit="1" customWidth="1"/>
    <col min="490" max="490" width="10" style="13" bestFit="1" customWidth="1"/>
    <col min="491" max="492" width="11" style="13" bestFit="1" customWidth="1"/>
    <col min="493" max="493" width="8" style="13" bestFit="1" customWidth="1"/>
    <col min="494" max="495" width="11" style="13" bestFit="1" customWidth="1"/>
    <col min="496" max="496" width="10" style="13" bestFit="1" customWidth="1"/>
    <col min="497" max="497" width="8" style="13" bestFit="1" customWidth="1"/>
    <col min="498" max="498" width="11" style="13" bestFit="1" customWidth="1"/>
    <col min="499" max="500" width="8" style="13" bestFit="1" customWidth="1"/>
    <col min="501" max="502" width="11" style="13" bestFit="1" customWidth="1"/>
    <col min="503" max="503" width="8" style="13" bestFit="1" customWidth="1"/>
    <col min="504" max="506" width="11" style="13" bestFit="1" customWidth="1"/>
    <col min="507" max="507" width="8" style="13" bestFit="1" customWidth="1"/>
    <col min="508" max="508" width="11" style="13" bestFit="1" customWidth="1"/>
    <col min="509" max="509" width="8" style="13" bestFit="1" customWidth="1"/>
    <col min="510" max="512" width="11" style="13" bestFit="1" customWidth="1"/>
    <col min="513" max="513" width="8" style="13" bestFit="1" customWidth="1"/>
    <col min="514" max="517" width="11" style="13" bestFit="1" customWidth="1"/>
    <col min="518" max="518" width="10" style="13" bestFit="1" customWidth="1"/>
    <col min="519" max="519" width="8" style="13" bestFit="1" customWidth="1"/>
    <col min="520" max="520" width="11" style="13" bestFit="1" customWidth="1"/>
    <col min="521" max="521" width="8" style="13" bestFit="1" customWidth="1"/>
    <col min="522" max="522" width="11" style="13" bestFit="1" customWidth="1"/>
    <col min="523" max="523" width="10" style="13" bestFit="1" customWidth="1"/>
    <col min="524" max="525" width="11" style="13" bestFit="1" customWidth="1"/>
    <col min="526" max="526" width="10" style="13" bestFit="1" customWidth="1"/>
    <col min="527" max="529" width="11" style="13" bestFit="1" customWidth="1"/>
    <col min="530" max="530" width="8" style="13" bestFit="1" customWidth="1"/>
    <col min="531" max="532" width="11" style="13" bestFit="1" customWidth="1"/>
    <col min="533" max="533" width="8" style="13" bestFit="1" customWidth="1"/>
    <col min="534" max="534" width="11" style="13" bestFit="1" customWidth="1"/>
    <col min="535" max="535" width="8" style="13" bestFit="1" customWidth="1"/>
    <col min="536" max="536" width="11" style="13" bestFit="1" customWidth="1"/>
    <col min="537" max="539" width="8" style="13" bestFit="1" customWidth="1"/>
    <col min="540" max="541" width="11" style="13" bestFit="1" customWidth="1"/>
    <col min="542" max="542" width="8" style="13" bestFit="1" customWidth="1"/>
    <col min="543" max="544" width="11" style="13" bestFit="1" customWidth="1"/>
    <col min="545" max="545" width="8" style="13" bestFit="1" customWidth="1"/>
    <col min="546" max="546" width="11" style="13" bestFit="1" customWidth="1"/>
    <col min="547" max="548" width="8" style="13" bestFit="1" customWidth="1"/>
    <col min="549" max="550" width="11" style="13" bestFit="1" customWidth="1"/>
    <col min="551" max="554" width="8" style="13" bestFit="1" customWidth="1"/>
    <col min="555" max="555" width="11" style="13" bestFit="1" customWidth="1"/>
    <col min="556" max="557" width="8" style="13" bestFit="1" customWidth="1"/>
    <col min="558" max="558" width="11" style="13" bestFit="1" customWidth="1"/>
    <col min="559" max="559" width="8" style="13" bestFit="1" customWidth="1"/>
    <col min="560" max="560" width="11" style="13" bestFit="1" customWidth="1"/>
    <col min="561" max="561" width="10" style="13" bestFit="1" customWidth="1"/>
    <col min="562" max="563" width="11" style="13" bestFit="1" customWidth="1"/>
    <col min="564" max="565" width="8" style="13" bestFit="1" customWidth="1"/>
    <col min="566" max="566" width="11" style="13" bestFit="1" customWidth="1"/>
    <col min="567" max="567" width="8" style="13" bestFit="1" customWidth="1"/>
    <col min="568" max="573" width="11" style="13" bestFit="1" customWidth="1"/>
    <col min="574" max="574" width="8" style="13" bestFit="1" customWidth="1"/>
    <col min="575" max="575" width="11" style="13" bestFit="1" customWidth="1"/>
    <col min="576" max="577" width="8" style="13" bestFit="1" customWidth="1"/>
    <col min="578" max="581" width="11" style="13" bestFit="1" customWidth="1"/>
    <col min="582" max="582" width="10" style="13" bestFit="1" customWidth="1"/>
    <col min="583" max="583" width="11" style="13" bestFit="1" customWidth="1"/>
    <col min="584" max="584" width="8" style="13" bestFit="1" customWidth="1"/>
    <col min="585" max="585" width="11" style="13" bestFit="1" customWidth="1"/>
    <col min="586" max="586" width="8" style="13" bestFit="1" customWidth="1"/>
    <col min="587" max="588" width="11" style="13" bestFit="1" customWidth="1"/>
    <col min="589" max="590" width="8" style="13" bestFit="1" customWidth="1"/>
    <col min="591" max="591" width="11" style="13" bestFit="1" customWidth="1"/>
    <col min="592" max="593" width="8" style="13" bestFit="1" customWidth="1"/>
    <col min="594" max="594" width="11" style="13" bestFit="1" customWidth="1"/>
    <col min="595" max="595" width="10" style="13" bestFit="1" customWidth="1"/>
    <col min="596" max="596" width="8" style="13" bestFit="1" customWidth="1"/>
    <col min="597" max="599" width="11" style="13" bestFit="1" customWidth="1"/>
    <col min="600" max="600" width="8" style="13" bestFit="1" customWidth="1"/>
    <col min="601" max="603" width="11" style="13" bestFit="1" customWidth="1"/>
    <col min="604" max="604" width="10" style="13" bestFit="1" customWidth="1"/>
    <col min="605" max="605" width="11" style="13" bestFit="1" customWidth="1"/>
    <col min="606" max="606" width="8" style="13" bestFit="1" customWidth="1"/>
    <col min="607" max="607" width="10" style="13" bestFit="1" customWidth="1"/>
    <col min="608" max="609" width="8" style="13" bestFit="1" customWidth="1"/>
    <col min="610" max="610" width="11" style="13" bestFit="1" customWidth="1"/>
    <col min="611" max="611" width="8" style="13" bestFit="1" customWidth="1"/>
    <col min="612" max="614" width="11" style="13" bestFit="1" customWidth="1"/>
    <col min="615" max="615" width="8" style="13" bestFit="1" customWidth="1"/>
    <col min="616" max="616" width="11" style="13" bestFit="1" customWidth="1"/>
    <col min="617" max="617" width="8" style="13" bestFit="1" customWidth="1"/>
    <col min="618" max="621" width="11" style="13" bestFit="1" customWidth="1"/>
    <col min="622" max="623" width="8" style="13" bestFit="1" customWidth="1"/>
    <col min="624" max="625" width="11" style="13" bestFit="1" customWidth="1"/>
    <col min="626" max="626" width="8" style="13" bestFit="1" customWidth="1"/>
    <col min="627" max="627" width="11" style="13" bestFit="1" customWidth="1"/>
    <col min="628" max="631" width="8" style="13" bestFit="1" customWidth="1"/>
    <col min="632" max="636" width="11" style="13" bestFit="1" customWidth="1"/>
    <col min="637" max="637" width="10" style="13" bestFit="1" customWidth="1"/>
    <col min="638" max="640" width="11" style="13" bestFit="1" customWidth="1"/>
    <col min="641" max="642" width="8" style="13" bestFit="1" customWidth="1"/>
    <col min="643" max="643" width="11" style="13" bestFit="1" customWidth="1"/>
    <col min="644" max="644" width="8" style="13" bestFit="1" customWidth="1"/>
    <col min="645" max="645" width="10" style="13" bestFit="1" customWidth="1"/>
    <col min="646" max="646" width="8" style="13" bestFit="1" customWidth="1"/>
    <col min="647" max="647" width="11" style="13" bestFit="1" customWidth="1"/>
    <col min="648" max="649" width="8" style="13" bestFit="1" customWidth="1"/>
    <col min="650" max="651" width="11" style="13" bestFit="1" customWidth="1"/>
    <col min="652" max="652" width="10" style="13" bestFit="1" customWidth="1"/>
    <col min="653" max="654" width="8" style="13" bestFit="1" customWidth="1"/>
    <col min="655" max="655" width="11" style="13" bestFit="1" customWidth="1"/>
    <col min="656" max="656" width="8" style="13" bestFit="1" customWidth="1"/>
    <col min="657" max="657" width="11" style="13" bestFit="1" customWidth="1"/>
    <col min="658" max="659" width="8" style="13" bestFit="1" customWidth="1"/>
    <col min="660" max="660" width="11" style="13" bestFit="1" customWidth="1"/>
    <col min="661" max="662" width="8" style="13" bestFit="1" customWidth="1"/>
    <col min="663" max="666" width="11" style="13" bestFit="1" customWidth="1"/>
    <col min="667" max="667" width="8" style="13" bestFit="1" customWidth="1"/>
    <col min="668" max="669" width="11" style="13" bestFit="1" customWidth="1"/>
    <col min="670" max="670" width="8" style="13" bestFit="1" customWidth="1"/>
    <col min="671" max="671" width="11" style="13" bestFit="1" customWidth="1"/>
    <col min="672" max="673" width="10" style="13" bestFit="1" customWidth="1"/>
    <col min="674" max="677" width="11" style="13" bestFit="1" customWidth="1"/>
    <col min="678" max="678" width="8" style="13" bestFit="1" customWidth="1"/>
    <col min="679" max="679" width="11" style="13" bestFit="1" customWidth="1"/>
    <col min="680" max="680" width="8" style="13" bestFit="1" customWidth="1"/>
    <col min="681" max="682" width="9" style="13" bestFit="1" customWidth="1"/>
    <col min="683" max="684" width="12" style="13" bestFit="1" customWidth="1"/>
    <col min="685" max="687" width="9" style="13" bestFit="1" customWidth="1"/>
    <col min="688" max="688" width="12" style="13" bestFit="1" customWidth="1"/>
    <col min="689" max="689" width="11" style="13" bestFit="1" customWidth="1"/>
    <col min="690" max="690" width="9" style="13" bestFit="1" customWidth="1"/>
    <col min="691" max="691" width="12" style="13" bestFit="1" customWidth="1"/>
    <col min="692" max="699" width="9" style="13" bestFit="1" customWidth="1"/>
    <col min="700" max="700" width="12" style="13" bestFit="1" customWidth="1"/>
    <col min="701" max="701" width="9" style="13" bestFit="1" customWidth="1"/>
    <col min="702" max="702" width="12" style="13" bestFit="1" customWidth="1"/>
    <col min="703" max="703" width="9" style="13" bestFit="1" customWidth="1"/>
    <col min="704" max="705" width="11" style="13" bestFit="1" customWidth="1"/>
    <col min="706" max="706" width="9" style="13" bestFit="1" customWidth="1"/>
    <col min="707" max="707" width="12" style="13" bestFit="1" customWidth="1"/>
    <col min="708" max="708" width="9" style="13" bestFit="1" customWidth="1"/>
    <col min="709" max="709" width="12" style="13" bestFit="1" customWidth="1"/>
    <col min="710" max="710" width="11" style="13" bestFit="1" customWidth="1"/>
    <col min="711" max="711" width="12" style="13" bestFit="1" customWidth="1"/>
    <col min="712" max="713" width="9" style="13" bestFit="1" customWidth="1"/>
    <col min="714" max="715" width="12" style="13" bestFit="1" customWidth="1"/>
    <col min="716" max="716" width="11" style="13" bestFit="1" customWidth="1"/>
    <col min="717" max="720" width="12" style="13" bestFit="1" customWidth="1"/>
    <col min="721" max="721" width="9" style="13" bestFit="1" customWidth="1"/>
    <col min="722" max="722" width="12" style="13" bestFit="1" customWidth="1"/>
    <col min="723" max="723" width="9" style="13" bestFit="1" customWidth="1"/>
    <col min="724" max="724" width="12" style="13" bestFit="1" customWidth="1"/>
    <col min="725" max="725" width="9" style="13" bestFit="1" customWidth="1"/>
    <col min="726" max="734" width="12" style="13" bestFit="1" customWidth="1"/>
    <col min="735" max="735" width="9" style="13" bestFit="1" customWidth="1"/>
    <col min="736" max="738" width="12" style="13" bestFit="1" customWidth="1"/>
    <col min="739" max="741" width="9" style="13" bestFit="1" customWidth="1"/>
    <col min="742" max="743" width="12" style="13" bestFit="1" customWidth="1"/>
    <col min="744" max="747" width="9" style="13" bestFit="1" customWidth="1"/>
    <col min="748" max="748" width="11" style="13" bestFit="1" customWidth="1"/>
    <col min="749" max="751" width="12" style="13" bestFit="1" customWidth="1"/>
    <col min="752" max="754" width="9" style="13" bestFit="1" customWidth="1"/>
    <col min="755" max="756" width="12" style="13" bestFit="1" customWidth="1"/>
    <col min="757" max="757" width="9" style="13" bestFit="1" customWidth="1"/>
    <col min="758" max="758" width="11" style="13" bestFit="1" customWidth="1"/>
    <col min="759" max="760" width="12" style="13" bestFit="1" customWidth="1"/>
    <col min="761" max="761" width="9" style="13" bestFit="1" customWidth="1"/>
    <col min="762" max="763" width="12" style="13" bestFit="1" customWidth="1"/>
    <col min="764" max="764" width="11" style="13" bestFit="1" customWidth="1"/>
    <col min="765" max="766" width="9" style="13" bestFit="1" customWidth="1"/>
    <col min="767" max="767" width="12" style="13" bestFit="1" customWidth="1"/>
    <col min="768" max="768" width="9" style="13" bestFit="1" customWidth="1"/>
    <col min="769" max="771" width="12" style="13" bestFit="1" customWidth="1"/>
    <col min="772" max="772" width="11" style="13" bestFit="1" customWidth="1"/>
    <col min="773" max="775" width="9" style="13" bestFit="1" customWidth="1"/>
    <col min="776" max="776" width="11" style="13" bestFit="1" customWidth="1"/>
    <col min="777" max="777" width="9" style="13" bestFit="1" customWidth="1"/>
    <col min="778" max="779" width="12" style="13" bestFit="1" customWidth="1"/>
    <col min="780" max="780" width="11" style="13" bestFit="1" customWidth="1"/>
    <col min="781" max="784" width="9" style="13" bestFit="1" customWidth="1"/>
    <col min="785" max="789" width="12" style="13" bestFit="1" customWidth="1"/>
    <col min="790" max="790" width="11" style="13" bestFit="1" customWidth="1"/>
    <col min="791" max="791" width="12" style="13" bestFit="1" customWidth="1"/>
    <col min="792" max="794" width="9" style="13" bestFit="1" customWidth="1"/>
    <col min="795" max="799" width="12" style="13" bestFit="1" customWidth="1"/>
    <col min="800" max="801" width="11" style="13" bestFit="1" customWidth="1"/>
    <col min="802" max="802" width="12" style="13" bestFit="1" customWidth="1"/>
    <col min="803" max="803" width="9" style="13" bestFit="1" customWidth="1"/>
    <col min="804" max="807" width="12" style="13" bestFit="1" customWidth="1"/>
    <col min="808" max="808" width="9" style="13" bestFit="1" customWidth="1"/>
    <col min="809" max="811" width="12" style="13" bestFit="1" customWidth="1"/>
    <col min="812" max="812" width="11" style="13" bestFit="1" customWidth="1"/>
    <col min="813" max="814" width="12" style="13" bestFit="1" customWidth="1"/>
    <col min="815" max="815" width="9" style="13" bestFit="1" customWidth="1"/>
    <col min="816" max="816" width="11" style="13" bestFit="1" customWidth="1"/>
    <col min="817" max="817" width="12" style="13" bestFit="1" customWidth="1"/>
    <col min="818" max="818" width="9" style="13" bestFit="1" customWidth="1"/>
    <col min="819" max="819" width="12" style="13" bestFit="1" customWidth="1"/>
    <col min="820" max="822" width="9" style="13" bestFit="1" customWidth="1"/>
    <col min="823" max="823" width="12" style="13" bestFit="1" customWidth="1"/>
    <col min="824" max="826" width="9" style="13" bestFit="1" customWidth="1"/>
    <col min="827" max="830" width="12" style="13" bestFit="1" customWidth="1"/>
    <col min="831" max="831" width="10" style="13" bestFit="1" customWidth="1"/>
    <col min="832" max="832" width="12" style="13" bestFit="1" customWidth="1"/>
    <col min="833" max="834" width="10" style="13" bestFit="1" customWidth="1"/>
    <col min="835" max="835" width="12" style="13" bestFit="1" customWidth="1"/>
    <col min="836" max="838" width="10" style="13" bestFit="1" customWidth="1"/>
    <col min="839" max="847" width="12" style="13" bestFit="1" customWidth="1"/>
    <col min="848" max="848" width="10" style="13" bestFit="1" customWidth="1"/>
    <col min="849" max="849" width="12" style="13" bestFit="1" customWidth="1"/>
    <col min="850" max="850" width="10" style="13" bestFit="1" customWidth="1"/>
    <col min="851" max="851" width="12" style="13" bestFit="1" customWidth="1"/>
    <col min="852" max="852" width="10" style="13" bestFit="1" customWidth="1"/>
    <col min="853" max="862" width="12" style="13" bestFit="1" customWidth="1"/>
    <col min="863" max="868" width="11" style="13" bestFit="1" customWidth="1"/>
    <col min="869" max="870" width="12" style="13" bestFit="1" customWidth="1"/>
    <col min="871" max="871" width="11" style="13" bestFit="1" customWidth="1"/>
    <col min="872" max="16384" width="11.5703125" style="13"/>
  </cols>
  <sheetData>
    <row r="1" spans="1:6" ht="27.75">
      <c r="A1" s="178" t="s">
        <v>0</v>
      </c>
      <c r="B1" s="178"/>
      <c r="C1" s="178"/>
      <c r="D1" s="178"/>
      <c r="E1" s="178"/>
      <c r="F1" s="178"/>
    </row>
    <row r="2" spans="1:6" ht="20.25">
      <c r="A2" s="179" t="s">
        <v>1</v>
      </c>
      <c r="B2" s="179"/>
      <c r="C2" s="179"/>
      <c r="D2" s="179"/>
      <c r="E2" s="179"/>
      <c r="F2" s="179"/>
    </row>
    <row r="3" spans="1:6">
      <c r="A3" s="180" t="s">
        <v>2</v>
      </c>
      <c r="B3" s="180"/>
      <c r="C3" s="180"/>
      <c r="D3" s="180"/>
      <c r="E3" s="180"/>
      <c r="F3" s="180"/>
    </row>
    <row r="5" spans="1:6" ht="18.75">
      <c r="A5" s="181" t="s">
        <v>23</v>
      </c>
      <c r="B5" s="181"/>
      <c r="C5" s="181"/>
      <c r="D5" s="181"/>
      <c r="E5" s="181"/>
      <c r="F5" s="181"/>
    </row>
    <row r="6" spans="1:6" ht="18.75">
      <c r="A6" s="181" t="s">
        <v>345</v>
      </c>
      <c r="B6" s="181"/>
      <c r="C6" s="181"/>
      <c r="D6" s="181"/>
      <c r="E6" s="181"/>
      <c r="F6" s="181"/>
    </row>
    <row r="7" spans="1:6">
      <c r="A7" s="176" t="s">
        <v>1844</v>
      </c>
      <c r="B7" s="176"/>
      <c r="C7" s="176"/>
      <c r="D7" s="176"/>
      <c r="E7" s="176"/>
      <c r="F7" s="176"/>
    </row>
    <row r="8" spans="1:6">
      <c r="A8" s="176" t="s">
        <v>1845</v>
      </c>
      <c r="B8" s="176"/>
      <c r="C8" s="176"/>
      <c r="D8" s="176"/>
      <c r="E8" s="176"/>
      <c r="F8" s="176"/>
    </row>
    <row r="9" spans="1:6" ht="15.75">
      <c r="A9" s="177" t="s">
        <v>1832</v>
      </c>
      <c r="B9" s="177"/>
      <c r="C9" s="177"/>
      <c r="D9" s="177"/>
      <c r="E9" s="177"/>
      <c r="F9" s="177"/>
    </row>
    <row r="13" spans="1:6">
      <c r="A13" s="171" t="s">
        <v>1833</v>
      </c>
      <c r="B13" s="171" t="s">
        <v>346</v>
      </c>
      <c r="C13" s="165" t="s">
        <v>352</v>
      </c>
    </row>
    <row r="14" spans="1:6">
      <c r="A14" s="166" t="s">
        <v>347</v>
      </c>
      <c r="B14" s="167">
        <v>1592355121494</v>
      </c>
      <c r="C14" s="167">
        <v>693648103687.17053</v>
      </c>
    </row>
    <row r="15" spans="1:6">
      <c r="A15" s="168" t="s">
        <v>11</v>
      </c>
      <c r="B15" s="167">
        <v>1484234610959</v>
      </c>
      <c r="C15" s="167">
        <v>639028865610.93054</v>
      </c>
    </row>
    <row r="16" spans="1:6">
      <c r="A16" s="169" t="s">
        <v>12</v>
      </c>
      <c r="B16" s="167">
        <v>1308196684792</v>
      </c>
      <c r="C16" s="167">
        <v>582230577253.21045</v>
      </c>
    </row>
    <row r="17" spans="1:3">
      <c r="A17" s="170" t="s">
        <v>25</v>
      </c>
      <c r="B17" s="167">
        <v>516919627204</v>
      </c>
      <c r="C17" s="167">
        <v>202963183030.56055</v>
      </c>
    </row>
    <row r="18" spans="1:3">
      <c r="A18" s="170" t="s">
        <v>26</v>
      </c>
      <c r="B18" s="167">
        <v>90986168678</v>
      </c>
      <c r="C18" s="167">
        <v>33429809649.120003</v>
      </c>
    </row>
    <row r="19" spans="1:3">
      <c r="A19" s="170" t="s">
        <v>13</v>
      </c>
      <c r="B19" s="167">
        <v>298486441612</v>
      </c>
      <c r="C19" s="167">
        <v>130036014227.05</v>
      </c>
    </row>
    <row r="20" spans="1:3">
      <c r="A20" s="170" t="s">
        <v>27</v>
      </c>
      <c r="B20" s="167">
        <v>13500000000</v>
      </c>
      <c r="C20" s="167">
        <v>8904700402.4099998</v>
      </c>
    </row>
    <row r="21" spans="1:3">
      <c r="A21" s="170" t="s">
        <v>28</v>
      </c>
      <c r="B21" s="167">
        <v>388252040903</v>
      </c>
      <c r="C21" s="167">
        <v>205428828384.35004</v>
      </c>
    </row>
    <row r="22" spans="1:3">
      <c r="A22" s="170" t="s">
        <v>29</v>
      </c>
      <c r="B22" s="167">
        <v>52406395</v>
      </c>
      <c r="C22" s="167">
        <v>1468041559.72</v>
      </c>
    </row>
    <row r="23" spans="1:3">
      <c r="A23" s="169" t="s">
        <v>14</v>
      </c>
      <c r="B23" s="167">
        <v>176037926167</v>
      </c>
      <c r="C23" s="167">
        <v>56798288357.720001</v>
      </c>
    </row>
    <row r="24" spans="1:3">
      <c r="A24" s="170" t="s">
        <v>30</v>
      </c>
      <c r="B24" s="167">
        <v>53162528542</v>
      </c>
      <c r="C24" s="167">
        <v>20265111432.140003</v>
      </c>
    </row>
    <row r="25" spans="1:3">
      <c r="A25" s="170" t="s">
        <v>31</v>
      </c>
      <c r="B25" s="167">
        <v>60255319620</v>
      </c>
      <c r="C25" s="167">
        <v>11877232585.669992</v>
      </c>
    </row>
    <row r="26" spans="1:3">
      <c r="A26" s="170" t="s">
        <v>32</v>
      </c>
      <c r="B26" s="167">
        <v>10094704</v>
      </c>
      <c r="C26" s="167">
        <v>40587052.93</v>
      </c>
    </row>
    <row r="27" spans="1:3">
      <c r="A27" s="170" t="s">
        <v>33</v>
      </c>
      <c r="B27" s="167">
        <v>1045835769</v>
      </c>
      <c r="C27" s="167">
        <v>606379833.7700001</v>
      </c>
    </row>
    <row r="28" spans="1:3">
      <c r="A28" s="170" t="s">
        <v>34</v>
      </c>
      <c r="B28" s="167">
        <v>60117023257</v>
      </c>
      <c r="C28" s="167">
        <v>24008977453.209999</v>
      </c>
    </row>
    <row r="29" spans="1:3">
      <c r="A29" s="170" t="s">
        <v>35</v>
      </c>
      <c r="B29" s="167">
        <v>1447124275</v>
      </c>
      <c r="C29" s="167">
        <v>0</v>
      </c>
    </row>
    <row r="30" spans="1:3">
      <c r="A30" s="168" t="s">
        <v>348</v>
      </c>
      <c r="B30" s="167">
        <v>108120510535</v>
      </c>
      <c r="C30" s="167">
        <v>54619238076.240021</v>
      </c>
    </row>
    <row r="31" spans="1:3">
      <c r="A31" s="169" t="s">
        <v>22</v>
      </c>
      <c r="B31" s="167">
        <v>108120510535</v>
      </c>
      <c r="C31" s="167">
        <v>54619238076.240021</v>
      </c>
    </row>
    <row r="32" spans="1:3">
      <c r="A32" s="170" t="s">
        <v>37</v>
      </c>
      <c r="B32" s="167">
        <v>5117721882</v>
      </c>
      <c r="C32" s="167">
        <v>225782100</v>
      </c>
    </row>
    <row r="33" spans="1:3">
      <c r="A33" s="170" t="s">
        <v>38</v>
      </c>
      <c r="B33" s="167">
        <v>103002788653</v>
      </c>
      <c r="C33" s="167">
        <v>54393455976.240021</v>
      </c>
    </row>
    <row r="34" spans="1:3">
      <c r="A34" s="170" t="s">
        <v>349</v>
      </c>
      <c r="B34" s="167">
        <v>0</v>
      </c>
      <c r="C34" s="167">
        <v>0</v>
      </c>
    </row>
    <row r="35" spans="1:3">
      <c r="A35" s="166" t="s">
        <v>1834</v>
      </c>
      <c r="B35" s="167">
        <v>1592355121494</v>
      </c>
      <c r="C35" s="167">
        <v>693648103687.17053</v>
      </c>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N40"/>
  <sheetViews>
    <sheetView showGridLines="0" zoomScaleNormal="100" workbookViewId="0">
      <selection activeCell="D42" sqref="D42"/>
    </sheetView>
  </sheetViews>
  <sheetFormatPr baseColWidth="10" defaultColWidth="11.42578125" defaultRowHeight="15"/>
  <cols>
    <col min="1" max="1" width="12.42578125" style="13" customWidth="1"/>
    <col min="2" max="2" width="21.5703125" style="13" customWidth="1"/>
    <col min="3" max="3" width="40.85546875" style="13" customWidth="1"/>
    <col min="4" max="4" width="30" style="13" customWidth="1"/>
    <col min="5" max="6" width="19.42578125" style="13" customWidth="1"/>
    <col min="7" max="8" width="11.42578125" style="13"/>
    <col min="9" max="9" width="17.140625" style="13" bestFit="1" customWidth="1"/>
    <col min="10" max="10" width="24.85546875" style="13" bestFit="1" customWidth="1"/>
    <col min="11" max="11" width="18.42578125" style="13" bestFit="1" customWidth="1"/>
    <col min="12" max="12" width="15.7109375" style="13" bestFit="1" customWidth="1"/>
    <col min="13" max="13" width="30.5703125" style="13" customWidth="1"/>
    <col min="14" max="14" width="32" style="13" customWidth="1"/>
    <col min="15" max="16384" width="11.42578125" style="13"/>
  </cols>
  <sheetData>
    <row r="1" spans="1:14" ht="28.5" customHeight="1">
      <c r="A1" s="178" t="s">
        <v>0</v>
      </c>
      <c r="B1" s="178"/>
      <c r="C1" s="178"/>
      <c r="D1" s="178"/>
      <c r="E1" s="178"/>
      <c r="F1" s="178"/>
      <c r="G1" s="178"/>
      <c r="H1" s="178"/>
      <c r="I1" s="178"/>
    </row>
    <row r="2" spans="1:14" ht="20.25">
      <c r="A2" s="179" t="s">
        <v>1</v>
      </c>
      <c r="B2" s="179"/>
      <c r="C2" s="179"/>
      <c r="D2" s="179"/>
      <c r="E2" s="179"/>
      <c r="F2" s="179"/>
      <c r="G2" s="179"/>
      <c r="H2" s="179"/>
      <c r="I2" s="179"/>
    </row>
    <row r="3" spans="1:14" s="15" customFormat="1" ht="28.5" customHeight="1">
      <c r="A3" s="191" t="s">
        <v>2</v>
      </c>
      <c r="B3" s="191"/>
      <c r="C3" s="191"/>
      <c r="D3" s="191"/>
      <c r="E3" s="191"/>
      <c r="F3" s="191"/>
      <c r="G3" s="191"/>
      <c r="H3" s="191"/>
      <c r="I3" s="191"/>
      <c r="N3" s="16"/>
    </row>
    <row r="4" spans="1:14" ht="18.75" customHeight="1">
      <c r="A4" s="192" t="s">
        <v>3</v>
      </c>
      <c r="B4" s="192"/>
      <c r="C4" s="192"/>
      <c r="D4" s="192"/>
      <c r="E4" s="192"/>
      <c r="F4" s="192"/>
      <c r="G4" s="192"/>
      <c r="H4" s="192"/>
      <c r="I4" s="192"/>
    </row>
    <row r="5" spans="1:14" ht="18.75" customHeight="1">
      <c r="A5" s="192" t="s">
        <v>4</v>
      </c>
      <c r="B5" s="192"/>
      <c r="C5" s="192"/>
      <c r="D5" s="192"/>
      <c r="E5" s="192"/>
      <c r="F5" s="192"/>
      <c r="G5" s="192"/>
      <c r="H5" s="192"/>
      <c r="I5" s="192"/>
    </row>
    <row r="6" spans="1:14" ht="18.75">
      <c r="A6" s="190" t="s">
        <v>1846</v>
      </c>
      <c r="B6" s="190"/>
      <c r="C6" s="190"/>
      <c r="D6" s="190"/>
      <c r="E6" s="190"/>
      <c r="F6" s="190"/>
      <c r="G6" s="190"/>
      <c r="H6" s="190"/>
      <c r="I6" s="190"/>
    </row>
    <row r="7" spans="1:14" ht="18.75">
      <c r="A7" s="185" t="s">
        <v>316</v>
      </c>
      <c r="B7" s="185"/>
      <c r="C7" s="185"/>
      <c r="D7" s="185"/>
      <c r="E7" s="185"/>
      <c r="F7" s="185"/>
      <c r="G7" s="185"/>
      <c r="H7" s="185"/>
      <c r="I7" s="185"/>
    </row>
    <row r="8" spans="1:14" ht="15.75">
      <c r="A8" s="186" t="s">
        <v>5</v>
      </c>
      <c r="B8" s="186"/>
      <c r="C8" s="186"/>
      <c r="D8" s="186"/>
      <c r="E8" s="186"/>
      <c r="F8" s="186"/>
      <c r="G8" s="186"/>
      <c r="H8" s="186"/>
      <c r="I8" s="186"/>
    </row>
    <row r="9" spans="1:14" ht="15.75">
      <c r="A9" s="18"/>
      <c r="B9" s="18"/>
      <c r="C9" s="18"/>
      <c r="D9" s="18"/>
      <c r="E9" s="18"/>
      <c r="F9" s="18"/>
    </row>
    <row r="10" spans="1:14" ht="15" customHeight="1">
      <c r="C10" s="187" t="s">
        <v>6</v>
      </c>
      <c r="D10" s="19" t="s">
        <v>359</v>
      </c>
      <c r="E10" s="188" t="s">
        <v>340</v>
      </c>
      <c r="F10" s="188" t="s">
        <v>341</v>
      </c>
      <c r="G10" s="188" t="s">
        <v>314</v>
      </c>
    </row>
    <row r="11" spans="1:14" ht="15.75" thickBot="1">
      <c r="C11" s="187"/>
      <c r="D11" s="19" t="s">
        <v>316</v>
      </c>
      <c r="E11" s="189"/>
      <c r="F11" s="189"/>
      <c r="G11" s="189"/>
    </row>
    <row r="12" spans="1:14">
      <c r="C12" s="187"/>
      <c r="D12" s="20">
        <v>1</v>
      </c>
      <c r="E12" s="20">
        <v>2</v>
      </c>
      <c r="F12" s="20" t="s">
        <v>342</v>
      </c>
      <c r="G12" s="20" t="s">
        <v>350</v>
      </c>
    </row>
    <row r="13" spans="1:14" ht="15.75" thickBot="1">
      <c r="C13" s="24" t="s">
        <v>7</v>
      </c>
      <c r="D13" s="25">
        <f>SUM(D14:D17)</f>
        <v>1241364.7314939999</v>
      </c>
      <c r="E13" s="25">
        <f>SUM(E14:E17)</f>
        <v>563971.39999999991</v>
      </c>
      <c r="F13" s="114">
        <f>IFERROR(E13/D13,"-")</f>
        <v>0.45431562996094821</v>
      </c>
      <c r="G13" s="125">
        <f>E13/$D$34</f>
        <v>7.070738756152857E-2</v>
      </c>
      <c r="I13" s="21"/>
      <c r="L13" s="13" t="s">
        <v>315</v>
      </c>
    </row>
    <row r="14" spans="1:14">
      <c r="C14" s="123" t="s">
        <v>8</v>
      </c>
      <c r="D14" s="126">
        <v>1239893.213947</v>
      </c>
      <c r="E14" s="126">
        <v>563531</v>
      </c>
      <c r="F14" s="127">
        <f>IFERROR(E14/D14,"-")</f>
        <v>0.45449962437175534</v>
      </c>
      <c r="G14" s="128">
        <f t="shared" ref="G14:G20" si="0">E14/$D$34</f>
        <v>7.0652172822834203E-2</v>
      </c>
      <c r="I14" s="10"/>
    </row>
    <row r="15" spans="1:14">
      <c r="C15" s="123" t="s">
        <v>9</v>
      </c>
      <c r="D15" s="126">
        <v>535.15810899999997</v>
      </c>
      <c r="E15" s="126">
        <v>300.2</v>
      </c>
      <c r="F15" s="127">
        <f t="shared" ref="F15:F21" si="1">IFERROR(E15/D15,"-")</f>
        <v>0.56095571561263591</v>
      </c>
      <c r="G15" s="128">
        <f t="shared" si="0"/>
        <v>3.7637294632264826E-5</v>
      </c>
      <c r="I15" s="10"/>
      <c r="J15" s="116"/>
    </row>
    <row r="16" spans="1:14">
      <c r="C16" s="123" t="s">
        <v>10</v>
      </c>
      <c r="D16" s="126">
        <v>0</v>
      </c>
      <c r="E16" s="126">
        <v>35.1</v>
      </c>
      <c r="F16" s="127" t="str">
        <f>IFERROR(E16/D16,"-")</f>
        <v>-</v>
      </c>
      <c r="G16" s="128">
        <f t="shared" si="0"/>
        <v>4.4006297188290982E-6</v>
      </c>
      <c r="I16" s="10"/>
    </row>
    <row r="17" spans="3:12">
      <c r="C17" s="123" t="s">
        <v>360</v>
      </c>
      <c r="D17" s="126">
        <v>936.35943799999995</v>
      </c>
      <c r="E17" s="126">
        <v>105.1</v>
      </c>
      <c r="F17" s="127">
        <f t="shared" si="1"/>
        <v>0.1122432217103364</v>
      </c>
      <c r="G17" s="128">
        <f t="shared" si="0"/>
        <v>1.3176814343274594E-5</v>
      </c>
    </row>
    <row r="18" spans="3:12">
      <c r="C18" s="24" t="s">
        <v>11</v>
      </c>
      <c r="D18" s="25">
        <f>D19+D21</f>
        <v>1484234.6109590002</v>
      </c>
      <c r="E18" s="25">
        <f>E19+E21</f>
        <v>639028.8656109306</v>
      </c>
      <c r="F18" s="114">
        <f t="shared" si="1"/>
        <v>0.43054437680713997</v>
      </c>
      <c r="G18" s="125">
        <f>E18/$D$34</f>
        <v>8.0117647213592796E-2</v>
      </c>
    </row>
    <row r="19" spans="3:12">
      <c r="C19" s="123" t="s">
        <v>12</v>
      </c>
      <c r="D19" s="126">
        <v>1308196.6847920001</v>
      </c>
      <c r="E19" s="126">
        <f>Económica!D14</f>
        <v>582230.57725321059</v>
      </c>
      <c r="F19" s="127">
        <f t="shared" si="1"/>
        <v>0.44506348626451669</v>
      </c>
      <c r="G19" s="128">
        <f t="shared" si="0"/>
        <v>7.299661485673789E-2</v>
      </c>
    </row>
    <row r="20" spans="3:12">
      <c r="C20" s="123" t="s">
        <v>13</v>
      </c>
      <c r="D20" s="126">
        <v>298486.441612</v>
      </c>
      <c r="E20" s="126">
        <f>Económica!D17</f>
        <v>130036.01422705001</v>
      </c>
      <c r="F20" s="127">
        <f t="shared" si="1"/>
        <v>0.43565132648833249</v>
      </c>
      <c r="G20" s="128">
        <f t="shared" si="0"/>
        <v>1.6303143838337315E-2</v>
      </c>
    </row>
    <row r="21" spans="3:12">
      <c r="C21" s="123" t="s">
        <v>14</v>
      </c>
      <c r="D21" s="126">
        <v>176037.926167</v>
      </c>
      <c r="E21" s="126">
        <f>Económica!D21</f>
        <v>56798.288357719997</v>
      </c>
      <c r="F21" s="127">
        <f t="shared" si="1"/>
        <v>0.32264802019899835</v>
      </c>
      <c r="G21" s="128">
        <f>E21/$D$34</f>
        <v>7.1210323568549122E-3</v>
      </c>
      <c r="J21" s="22"/>
    </row>
    <row r="22" spans="3:12">
      <c r="C22" s="129" t="s">
        <v>15</v>
      </c>
      <c r="D22" s="129"/>
      <c r="E22" s="129"/>
      <c r="F22" s="130"/>
      <c r="G22" s="23"/>
    </row>
    <row r="23" spans="3:12">
      <c r="C23" s="131" t="s">
        <v>16</v>
      </c>
      <c r="D23" s="132">
        <f>(D14+D15)-D19</f>
        <v>-67768.312736000167</v>
      </c>
      <c r="E23" s="132">
        <f>(E14+E15)-E19</f>
        <v>-18399.377253210638</v>
      </c>
      <c r="F23" s="127">
        <f>IFERROR(E23/D23,"-")</f>
        <v>0.27150413682110819</v>
      </c>
      <c r="G23" s="133">
        <f>E23/$D$34</f>
        <v>-2.3068047392714197E-3</v>
      </c>
      <c r="I23" s="115"/>
    </row>
    <row r="24" spans="3:12">
      <c r="C24" s="131" t="s">
        <v>17</v>
      </c>
      <c r="D24" s="132">
        <f>(D16+D17)-D21</f>
        <v>-175101.56672899998</v>
      </c>
      <c r="E24" s="132">
        <f>(E16+E17)-E21</f>
        <v>-56658.08835772</v>
      </c>
      <c r="F24" s="127">
        <f>IFERROR(E24/D24,"-")</f>
        <v>0.32357270934878735</v>
      </c>
      <c r="G24" s="133">
        <f>E24/$D$34</f>
        <v>-7.1034549127928087E-3</v>
      </c>
    </row>
    <row r="25" spans="3:12">
      <c r="C25" s="131" t="s">
        <v>18</v>
      </c>
      <c r="D25" s="132">
        <f>(D13-(D18-D20))</f>
        <v>55616.56214699964</v>
      </c>
      <c r="E25" s="132">
        <f>(E13-(E18-E20))</f>
        <v>54978.548616119311</v>
      </c>
      <c r="F25" s="127">
        <f>IFERROR(E25/D25,"-")</f>
        <v>0.98852835367288616</v>
      </c>
      <c r="G25" s="133">
        <f>E25/$D$34</f>
        <v>6.8928841862730779E-3</v>
      </c>
    </row>
    <row r="26" spans="3:12">
      <c r="C26" s="131" t="s">
        <v>19</v>
      </c>
      <c r="D26" s="132">
        <f>D13-D18</f>
        <v>-242869.87946500024</v>
      </c>
      <c r="E26" s="132">
        <f>E13-E18</f>
        <v>-75057.465610930696</v>
      </c>
      <c r="F26" s="127">
        <f>IFERROR(E26/D26,"-")</f>
        <v>0.30904394475045294</v>
      </c>
      <c r="G26" s="133">
        <f>E26/$D$34</f>
        <v>-9.4102596520642349E-3</v>
      </c>
    </row>
    <row r="27" spans="3:12">
      <c r="C27" s="129" t="s">
        <v>20</v>
      </c>
      <c r="D27" s="134">
        <f>D29-D31</f>
        <v>242869.87946500001</v>
      </c>
      <c r="E27" s="134">
        <f>E29-E31</f>
        <v>161564.86192376001</v>
      </c>
      <c r="F27" s="130">
        <f>IFERROR(E27/D27,"-")</f>
        <v>0.66523219050324078</v>
      </c>
      <c r="G27" s="135">
        <f>E27/$D$34</f>
        <v>2.0256043672370886E-2</v>
      </c>
    </row>
    <row r="28" spans="3:12">
      <c r="C28" s="136"/>
      <c r="D28" s="136"/>
      <c r="E28" s="136"/>
      <c r="F28" s="137"/>
      <c r="G28" s="133"/>
    </row>
    <row r="29" spans="3:12" ht="17.25" customHeight="1">
      <c r="C29" s="24" t="s">
        <v>21</v>
      </c>
      <c r="D29" s="25">
        <v>350990.39</v>
      </c>
      <c r="E29" s="25">
        <v>216184.1</v>
      </c>
      <c r="F29" s="114">
        <f>IFERROR(E29/D29,"-")</f>
        <v>0.61592598019564015</v>
      </c>
      <c r="G29" s="107">
        <f>E29/$D$34</f>
        <v>2.7103879635279823E-2</v>
      </c>
    </row>
    <row r="30" spans="3:12">
      <c r="C30" s="138"/>
      <c r="D30" s="139"/>
      <c r="E30" s="139"/>
      <c r="F30" s="140"/>
      <c r="G30" s="133"/>
    </row>
    <row r="31" spans="3:12">
      <c r="C31" s="24" t="s">
        <v>22</v>
      </c>
      <c r="D31" s="25">
        <v>108120.51053499999</v>
      </c>
      <c r="E31" s="25">
        <f>Económica!D29</f>
        <v>54619.238076239992</v>
      </c>
      <c r="F31" s="114">
        <f>IFERROR(E31/D31,"-")</f>
        <v>0.50516999786602967</v>
      </c>
      <c r="G31" s="108">
        <f>E31/$D$34</f>
        <v>6.847835962908934E-3</v>
      </c>
    </row>
    <row r="32" spans="3:12">
      <c r="F32" s="115"/>
      <c r="L32" s="10"/>
    </row>
    <row r="33" spans="3:11" ht="15.75" thickBot="1"/>
    <row r="34" spans="3:11" ht="15.75" thickBot="1">
      <c r="C34" s="124" t="s">
        <v>307</v>
      </c>
      <c r="D34" s="174">
        <v>7976131.2000000002</v>
      </c>
      <c r="K34" s="10"/>
    </row>
    <row r="35" spans="3:11" ht="19.149999999999999" customHeight="1">
      <c r="C35" s="147" t="s">
        <v>355</v>
      </c>
      <c r="E35" s="26"/>
      <c r="F35" s="27"/>
      <c r="G35" s="28"/>
      <c r="H35" s="29"/>
      <c r="I35" s="10"/>
      <c r="J35" s="60"/>
    </row>
    <row r="36" spans="3:11" ht="12.75" customHeight="1">
      <c r="C36" s="148" t="s">
        <v>343</v>
      </c>
      <c r="H36" s="29"/>
    </row>
    <row r="37" spans="3:11">
      <c r="C37" s="183" t="s">
        <v>1848</v>
      </c>
      <c r="D37" s="183"/>
      <c r="E37" s="183"/>
      <c r="F37" s="183"/>
      <c r="G37" s="183"/>
      <c r="H37" s="29"/>
    </row>
    <row r="38" spans="3:11" ht="24.75" customHeight="1">
      <c r="C38" s="184" t="s">
        <v>1847</v>
      </c>
      <c r="D38" s="184"/>
      <c r="E38" s="184"/>
      <c r="F38" s="184"/>
      <c r="G38" s="184"/>
      <c r="H38" s="151"/>
    </row>
    <row r="39" spans="3:11">
      <c r="C39" s="184" t="s">
        <v>361</v>
      </c>
      <c r="D39" s="184"/>
      <c r="E39" s="184"/>
      <c r="F39" s="184"/>
      <c r="G39" s="184"/>
      <c r="H39" s="184"/>
    </row>
    <row r="40" spans="3:11">
      <c r="C40" s="182" t="s">
        <v>356</v>
      </c>
      <c r="D40" s="182"/>
    </row>
  </sheetData>
  <mergeCells count="16">
    <mergeCell ref="A6:I6"/>
    <mergeCell ref="A1:I1"/>
    <mergeCell ref="A2:I2"/>
    <mergeCell ref="A3:I3"/>
    <mergeCell ref="A4:I4"/>
    <mergeCell ref="A5:I5"/>
    <mergeCell ref="C40:D40"/>
    <mergeCell ref="C37:G37"/>
    <mergeCell ref="C38:G38"/>
    <mergeCell ref="C39:H39"/>
    <mergeCell ref="A7:I7"/>
    <mergeCell ref="A8:I8"/>
    <mergeCell ref="C10:C12"/>
    <mergeCell ref="E10:E11"/>
    <mergeCell ref="F10:F11"/>
    <mergeCell ref="G10:G11"/>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9</xdr:col>
                <xdr:colOff>0</xdr:colOff>
                <xdr:row>15</xdr:row>
                <xdr:rowOff>0</xdr:rowOff>
              </from>
              <to>
                <xdr:col>9</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1"/>
  <sheetViews>
    <sheetView showGridLines="0" zoomScaleNormal="100" workbookViewId="0">
      <selection activeCell="B36" sqref="B36:D36"/>
    </sheetView>
  </sheetViews>
  <sheetFormatPr baseColWidth="10" defaultColWidth="11.42578125" defaultRowHeight="15"/>
  <cols>
    <col min="1" max="1" width="17.42578125" style="13" customWidth="1"/>
    <col min="2" max="2" width="66" style="13" customWidth="1"/>
    <col min="3" max="4" width="17.42578125" style="13" customWidth="1"/>
    <col min="5" max="5" width="37.5703125" style="13" customWidth="1"/>
    <col min="6" max="6" width="18.85546875" style="13" customWidth="1"/>
    <col min="7" max="7" width="25.42578125" style="13" bestFit="1" customWidth="1"/>
    <col min="8" max="8" width="14.140625" style="13" bestFit="1" customWidth="1"/>
    <col min="9" max="9" width="21.85546875" style="13" bestFit="1" customWidth="1"/>
    <col min="10" max="11" width="20.42578125" style="13" bestFit="1" customWidth="1"/>
    <col min="12" max="16384" width="11.42578125" style="13"/>
  </cols>
  <sheetData>
    <row r="1" spans="1:9" ht="28.5" customHeight="1">
      <c r="A1" s="178" t="s">
        <v>0</v>
      </c>
      <c r="B1" s="178"/>
      <c r="C1" s="178"/>
      <c r="D1" s="178"/>
      <c r="E1" s="178"/>
      <c r="F1" s="33"/>
      <c r="G1" s="33"/>
    </row>
    <row r="2" spans="1:9" ht="21" customHeight="1">
      <c r="A2" s="179" t="s">
        <v>1</v>
      </c>
      <c r="B2" s="179"/>
      <c r="C2" s="179"/>
      <c r="D2" s="179"/>
      <c r="E2" s="179"/>
      <c r="F2" s="34"/>
      <c r="G2" s="34"/>
    </row>
    <row r="3" spans="1:9" ht="15" customHeight="1">
      <c r="A3" s="180" t="s">
        <v>2</v>
      </c>
      <c r="B3" s="180"/>
      <c r="C3" s="180"/>
      <c r="D3" s="180"/>
      <c r="E3" s="180"/>
      <c r="F3" s="35"/>
      <c r="G3" s="36"/>
    </row>
    <row r="4" spans="1:9" ht="18.75">
      <c r="A4" s="193" t="s">
        <v>23</v>
      </c>
      <c r="B4" s="193"/>
      <c r="C4" s="193"/>
      <c r="D4" s="193"/>
      <c r="E4" s="193"/>
      <c r="F4" s="37"/>
      <c r="G4" s="38"/>
    </row>
    <row r="5" spans="1:9" ht="18.75" customHeight="1">
      <c r="A5" s="181" t="s">
        <v>24</v>
      </c>
      <c r="B5" s="181"/>
      <c r="C5" s="181"/>
      <c r="D5" s="181"/>
      <c r="E5" s="181"/>
      <c r="F5" s="37"/>
      <c r="G5" s="37"/>
    </row>
    <row r="6" spans="1:9" ht="18.75">
      <c r="A6" s="195" t="s">
        <v>1846</v>
      </c>
      <c r="B6" s="195"/>
      <c r="C6" s="195"/>
      <c r="D6" s="195"/>
      <c r="E6" s="195"/>
      <c r="F6" s="10"/>
      <c r="G6" s="40"/>
    </row>
    <row r="7" spans="1:9" ht="18.75">
      <c r="A7" s="185" t="s">
        <v>316</v>
      </c>
      <c r="B7" s="185"/>
      <c r="C7" s="185"/>
      <c r="D7" s="185"/>
      <c r="E7" s="185"/>
      <c r="F7" s="41"/>
      <c r="G7" s="41"/>
      <c r="H7" s="41"/>
      <c r="I7" s="41"/>
    </row>
    <row r="8" spans="1:9" ht="15.75">
      <c r="A8" s="177" t="s">
        <v>5</v>
      </c>
      <c r="B8" s="177"/>
      <c r="C8" s="177"/>
      <c r="D8" s="177"/>
      <c r="E8" s="177"/>
      <c r="F8" s="10"/>
      <c r="G8" s="42"/>
    </row>
    <row r="9" spans="1:9">
      <c r="F9" s="10"/>
    </row>
    <row r="10" spans="1:9">
      <c r="F10" s="10"/>
      <c r="G10" s="10"/>
    </row>
    <row r="11" spans="1:9" ht="15" customHeight="1">
      <c r="B11" s="194" t="s">
        <v>6</v>
      </c>
      <c r="C11" s="44" t="s">
        <v>359</v>
      </c>
      <c r="D11" s="196" t="s">
        <v>340</v>
      </c>
      <c r="F11" s="10"/>
    </row>
    <row r="12" spans="1:9" ht="15" customHeight="1">
      <c r="B12" s="194"/>
      <c r="C12" s="19" t="s">
        <v>316</v>
      </c>
      <c r="D12" s="196"/>
      <c r="E12" s="10"/>
      <c r="F12" s="10"/>
      <c r="G12" s="10"/>
      <c r="H12" s="10"/>
    </row>
    <row r="13" spans="1:9">
      <c r="B13" s="45" t="s">
        <v>11</v>
      </c>
      <c r="C13" s="46">
        <f>+C14+C21</f>
        <v>1484234.610959</v>
      </c>
      <c r="D13" s="46">
        <f>+D14+D21</f>
        <v>639028.8656109306</v>
      </c>
      <c r="F13" s="10"/>
      <c r="G13" s="10"/>
      <c r="H13" s="10"/>
    </row>
    <row r="14" spans="1:9">
      <c r="B14" s="47" t="s">
        <v>12</v>
      </c>
      <c r="C14" s="48">
        <f>SUM(C15:C20)</f>
        <v>1308196.6847919999</v>
      </c>
      <c r="D14" s="48">
        <f>SUM(D15:D20)</f>
        <v>582230.57725321059</v>
      </c>
      <c r="E14" s="116"/>
      <c r="F14" s="10"/>
      <c r="G14" s="10"/>
      <c r="H14" s="10"/>
    </row>
    <row r="15" spans="1:9" ht="12.75" customHeight="1">
      <c r="B15" s="49" t="s">
        <v>25</v>
      </c>
      <c r="C15" s="50">
        <v>516919.62720400002</v>
      </c>
      <c r="D15" s="50">
        <v>202963.18303056061</v>
      </c>
      <c r="E15" s="50"/>
      <c r="F15" s="10"/>
      <c r="G15" s="10"/>
      <c r="H15" s="10"/>
    </row>
    <row r="16" spans="1:9">
      <c r="B16" s="49" t="s">
        <v>26</v>
      </c>
      <c r="C16" s="50">
        <v>90986.168678000002</v>
      </c>
      <c r="D16" s="50">
        <v>33429.809649119998</v>
      </c>
      <c r="E16" s="51"/>
      <c r="F16" s="10"/>
      <c r="G16" s="10"/>
    </row>
    <row r="17" spans="2:9">
      <c r="B17" s="49" t="s">
        <v>13</v>
      </c>
      <c r="C17" s="50">
        <v>298486.441612</v>
      </c>
      <c r="D17" s="50">
        <v>130036.01422705001</v>
      </c>
      <c r="E17" s="50"/>
      <c r="F17" s="10"/>
      <c r="G17" s="10"/>
    </row>
    <row r="18" spans="2:9">
      <c r="B18" s="49" t="s">
        <v>27</v>
      </c>
      <c r="C18" s="52">
        <v>13500</v>
      </c>
      <c r="D18" s="52">
        <v>8904.7004024100006</v>
      </c>
      <c r="E18" s="53"/>
      <c r="F18" s="10"/>
      <c r="G18" s="10"/>
    </row>
    <row r="19" spans="2:9">
      <c r="B19" s="49" t="s">
        <v>28</v>
      </c>
      <c r="C19" s="50">
        <v>388252.04090299999</v>
      </c>
      <c r="D19" s="50">
        <v>205428.82838435002</v>
      </c>
      <c r="E19" s="50"/>
      <c r="F19" s="10"/>
      <c r="G19" s="10"/>
    </row>
    <row r="20" spans="2:9">
      <c r="B20" s="49" t="s">
        <v>29</v>
      </c>
      <c r="C20" s="50">
        <v>52.406395000000003</v>
      </c>
      <c r="D20" s="50">
        <v>1468.0415597200001</v>
      </c>
      <c r="E20" s="50"/>
      <c r="F20" s="10"/>
      <c r="G20" s="10"/>
      <c r="I20" s="10"/>
    </row>
    <row r="21" spans="2:9">
      <c r="B21" s="47" t="s">
        <v>14</v>
      </c>
      <c r="C21" s="48">
        <f>SUM(C22:C27)</f>
        <v>176037.92616700003</v>
      </c>
      <c r="D21" s="48">
        <f>SUM(D22:D27)</f>
        <v>56798.288357719997</v>
      </c>
      <c r="E21" s="172"/>
      <c r="F21" s="10"/>
      <c r="G21" s="10"/>
      <c r="H21" s="10"/>
    </row>
    <row r="22" spans="2:9">
      <c r="B22" s="49" t="s">
        <v>30</v>
      </c>
      <c r="C22" s="50">
        <v>53162.528542</v>
      </c>
      <c r="D22" s="50">
        <v>20265.111432140002</v>
      </c>
      <c r="E22" s="50"/>
      <c r="F22" s="10"/>
      <c r="G22" s="10"/>
      <c r="H22" s="54"/>
    </row>
    <row r="23" spans="2:9">
      <c r="B23" s="49" t="s">
        <v>31</v>
      </c>
      <c r="C23" s="50">
        <v>60255.319620000002</v>
      </c>
      <c r="D23" s="50">
        <v>11877.232585669992</v>
      </c>
      <c r="E23" s="50"/>
      <c r="F23" s="10"/>
      <c r="G23" s="10"/>
    </row>
    <row r="24" spans="2:9">
      <c r="B24" s="49" t="s">
        <v>32</v>
      </c>
      <c r="C24" s="50">
        <v>10.094704</v>
      </c>
      <c r="D24" s="50">
        <v>40.587052929999999</v>
      </c>
      <c r="E24" s="50"/>
      <c r="F24" s="10"/>
      <c r="G24" s="10"/>
    </row>
    <row r="25" spans="2:9">
      <c r="B25" s="49" t="s">
        <v>33</v>
      </c>
      <c r="C25" s="50">
        <v>1045.835769</v>
      </c>
      <c r="D25" s="50">
        <v>606.37983377000012</v>
      </c>
      <c r="E25" s="50"/>
      <c r="F25" s="10"/>
      <c r="G25" s="10"/>
    </row>
    <row r="26" spans="2:9">
      <c r="B26" s="49" t="s">
        <v>34</v>
      </c>
      <c r="C26" s="50">
        <v>60117.023257000001</v>
      </c>
      <c r="D26" s="50">
        <v>24008.977453210005</v>
      </c>
      <c r="E26" s="50"/>
      <c r="F26" s="10"/>
      <c r="G26" s="10"/>
    </row>
    <row r="27" spans="2:9">
      <c r="B27" s="49" t="s">
        <v>35</v>
      </c>
      <c r="C27" s="50">
        <v>1447.1242749999999</v>
      </c>
      <c r="D27" s="50">
        <v>0</v>
      </c>
      <c r="E27" s="50"/>
      <c r="F27" s="10"/>
      <c r="G27" s="10"/>
    </row>
    <row r="28" spans="2:9">
      <c r="B28" s="45" t="s">
        <v>36</v>
      </c>
      <c r="C28" s="46">
        <f>C29</f>
        <v>108120.51053499999</v>
      </c>
      <c r="D28" s="46">
        <f>D29</f>
        <v>54619.238076239992</v>
      </c>
      <c r="E28" s="50"/>
      <c r="F28" s="10"/>
      <c r="G28" s="10"/>
    </row>
    <row r="29" spans="2:9">
      <c r="B29" s="47" t="s">
        <v>22</v>
      </c>
      <c r="C29" s="48">
        <f>SUM(C30:C32)</f>
        <v>108120.51053499999</v>
      </c>
      <c r="D29" s="48">
        <f>SUM(D30:D32)</f>
        <v>54619.238076239992</v>
      </c>
      <c r="E29" s="50"/>
      <c r="F29" s="10"/>
      <c r="G29" s="10"/>
    </row>
    <row r="30" spans="2:9">
      <c r="B30" s="49" t="s">
        <v>37</v>
      </c>
      <c r="C30" s="50">
        <v>5117.7218819999998</v>
      </c>
      <c r="D30" s="55">
        <v>225.78210000000001</v>
      </c>
      <c r="E30" s="50"/>
      <c r="F30" s="10"/>
      <c r="G30" s="10"/>
    </row>
    <row r="31" spans="2:9">
      <c r="B31" s="49" t="s">
        <v>38</v>
      </c>
      <c r="C31" s="50">
        <v>103002.788653</v>
      </c>
      <c r="D31" s="50">
        <v>54393.455976239995</v>
      </c>
      <c r="E31" s="50"/>
      <c r="F31" s="10"/>
      <c r="G31" s="10"/>
    </row>
    <row r="32" spans="2:9">
      <c r="B32" s="49" t="s">
        <v>313</v>
      </c>
      <c r="C32" s="55">
        <v>0</v>
      </c>
      <c r="D32" s="55">
        <v>0</v>
      </c>
      <c r="G32" s="10"/>
    </row>
    <row r="33" spans="2:19" ht="15" customHeight="1">
      <c r="B33" s="56" t="s">
        <v>39</v>
      </c>
      <c r="C33" s="57">
        <f>C13+C28</f>
        <v>1592355.1214939998</v>
      </c>
      <c r="D33" s="57">
        <f>D13+D28</f>
        <v>693648.10368717054</v>
      </c>
      <c r="G33" s="10"/>
      <c r="H33" s="28"/>
      <c r="I33" s="28"/>
      <c r="J33" s="28"/>
      <c r="K33" s="28"/>
      <c r="L33" s="28"/>
      <c r="M33" s="28"/>
      <c r="N33" s="28"/>
    </row>
    <row r="34" spans="2:19" ht="19.149999999999999" customHeight="1">
      <c r="B34" s="147" t="s">
        <v>355</v>
      </c>
      <c r="D34" s="26"/>
      <c r="E34" s="27"/>
      <c r="F34" s="28"/>
      <c r="G34" s="29"/>
      <c r="H34" s="28"/>
      <c r="I34" s="28"/>
      <c r="J34" s="28"/>
      <c r="K34" s="28"/>
      <c r="L34" s="28"/>
      <c r="M34" s="28"/>
      <c r="N34" s="28"/>
      <c r="O34" s="28"/>
      <c r="P34" s="28"/>
      <c r="Q34" s="28"/>
      <c r="R34" s="28"/>
      <c r="S34" s="28"/>
    </row>
    <row r="35" spans="2:19">
      <c r="B35" s="148" t="s">
        <v>343</v>
      </c>
      <c r="C35" s="149"/>
      <c r="D35" s="149"/>
      <c r="E35" s="149"/>
      <c r="F35" s="31"/>
      <c r="G35" s="29"/>
    </row>
    <row r="36" spans="2:19" ht="35.25" customHeight="1">
      <c r="B36" s="184" t="s">
        <v>1847</v>
      </c>
      <c r="C36" s="184"/>
      <c r="D36" s="184"/>
      <c r="E36" s="152"/>
      <c r="F36" s="152"/>
      <c r="G36" s="151"/>
    </row>
    <row r="37" spans="2:19">
      <c r="B37" s="182" t="s">
        <v>356</v>
      </c>
      <c r="C37" s="182"/>
    </row>
    <row r="41" spans="2:19">
      <c r="B41" s="10"/>
    </row>
  </sheetData>
  <mergeCells count="12">
    <mergeCell ref="B37:C37"/>
    <mergeCell ref="B36:D36"/>
    <mergeCell ref="A1:E1"/>
    <mergeCell ref="A2:E2"/>
    <mergeCell ref="A3:E3"/>
    <mergeCell ref="A4:E4"/>
    <mergeCell ref="A5:E5"/>
    <mergeCell ref="B11:B12"/>
    <mergeCell ref="A8:E8"/>
    <mergeCell ref="A7:E7"/>
    <mergeCell ref="A6:E6"/>
    <mergeCell ref="D11:D12"/>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0"/>
  <sheetViews>
    <sheetView showGridLines="0" zoomScaleNormal="100" workbookViewId="0">
      <selection activeCell="D11" sqref="D11:D12"/>
    </sheetView>
  </sheetViews>
  <sheetFormatPr baseColWidth="10" defaultColWidth="11.42578125" defaultRowHeight="15"/>
  <cols>
    <col min="1" max="1" width="29.42578125" style="13" customWidth="1"/>
    <col min="2" max="2" width="69.5703125" style="13" customWidth="1"/>
    <col min="3" max="4" width="19" style="13" customWidth="1"/>
    <col min="5" max="5" width="14.140625" style="13" bestFit="1" customWidth="1"/>
    <col min="6" max="6" width="13.42578125" style="13" bestFit="1" customWidth="1"/>
    <col min="7" max="7" width="14.140625" style="13" bestFit="1" customWidth="1"/>
    <col min="8" max="16384" width="11.42578125" style="13"/>
  </cols>
  <sheetData>
    <row r="1" spans="1:8" ht="28.5" customHeight="1">
      <c r="A1" s="178" t="s">
        <v>0</v>
      </c>
      <c r="B1" s="178"/>
      <c r="C1" s="178"/>
      <c r="D1" s="178"/>
      <c r="E1" s="178"/>
    </row>
    <row r="2" spans="1:8" ht="21" customHeight="1">
      <c r="A2" s="179" t="s">
        <v>1</v>
      </c>
      <c r="B2" s="179"/>
      <c r="C2" s="179"/>
      <c r="D2" s="179"/>
      <c r="E2" s="179"/>
    </row>
    <row r="3" spans="1:8" ht="15" customHeight="1">
      <c r="A3" s="180" t="s">
        <v>2</v>
      </c>
      <c r="B3" s="180"/>
      <c r="C3" s="180"/>
      <c r="D3" s="180"/>
      <c r="E3" s="180"/>
    </row>
    <row r="4" spans="1:8" ht="18.75" customHeight="1">
      <c r="A4" s="181" t="s">
        <v>23</v>
      </c>
      <c r="B4" s="181"/>
      <c r="C4" s="181"/>
      <c r="D4" s="181"/>
      <c r="E4" s="181"/>
    </row>
    <row r="5" spans="1:8" ht="18.75" customHeight="1">
      <c r="A5" s="181" t="s">
        <v>40</v>
      </c>
      <c r="B5" s="181"/>
      <c r="C5" s="181"/>
      <c r="D5" s="181"/>
      <c r="E5" s="181"/>
    </row>
    <row r="6" spans="1:8" ht="18.75">
      <c r="A6" s="195" t="s">
        <v>1846</v>
      </c>
      <c r="B6" s="195"/>
      <c r="C6" s="195"/>
      <c r="D6" s="195"/>
      <c r="E6" s="195"/>
    </row>
    <row r="7" spans="1:8" ht="18.75">
      <c r="A7" s="185" t="s">
        <v>316</v>
      </c>
      <c r="B7" s="185"/>
      <c r="C7" s="185"/>
      <c r="D7" s="185"/>
      <c r="E7" s="185"/>
    </row>
    <row r="8" spans="1:8" ht="15.75">
      <c r="A8" s="177" t="s">
        <v>5</v>
      </c>
      <c r="B8" s="177"/>
      <c r="C8" s="177"/>
      <c r="D8" s="177"/>
      <c r="E8" s="177"/>
    </row>
    <row r="10" spans="1:8">
      <c r="G10" s="54"/>
    </row>
    <row r="11" spans="1:8" ht="15" customHeight="1">
      <c r="B11" s="194" t="s">
        <v>6</v>
      </c>
      <c r="C11" s="43" t="s">
        <v>359</v>
      </c>
      <c r="D11" s="194" t="s">
        <v>340</v>
      </c>
    </row>
    <row r="12" spans="1:8">
      <c r="B12" s="194"/>
      <c r="C12" s="19" t="s">
        <v>316</v>
      </c>
      <c r="D12" s="194"/>
    </row>
    <row r="13" spans="1:8">
      <c r="B13" s="58" t="s">
        <v>11</v>
      </c>
      <c r="C13" s="59">
        <f>C14+C17+C43+C45+C47+C49+C51+C53+C55</f>
        <v>1484234.6109590004</v>
      </c>
      <c r="D13" s="59">
        <f>D14+D17+D43+D45+D47+D49+D51+D53+D55</f>
        <v>639028.86561093002</v>
      </c>
      <c r="G13" s="10"/>
      <c r="H13" s="60"/>
    </row>
    <row r="14" spans="1:8">
      <c r="B14" s="61" t="s">
        <v>41</v>
      </c>
      <c r="C14" s="62">
        <f>SUM(C15:C16)</f>
        <v>8907.1543020000008</v>
      </c>
      <c r="D14" s="62">
        <f>SUM(D15:D16)</f>
        <v>4453.5769626199999</v>
      </c>
      <c r="G14" s="10"/>
    </row>
    <row r="15" spans="1:8">
      <c r="B15" s="63" t="s">
        <v>42</v>
      </c>
      <c r="C15" s="52">
        <v>3010.7791240000001</v>
      </c>
      <c r="D15" s="52">
        <v>1505.389488</v>
      </c>
      <c r="E15" s="52"/>
      <c r="G15" s="10"/>
    </row>
    <row r="16" spans="1:8">
      <c r="B16" s="63" t="s">
        <v>43</v>
      </c>
      <c r="C16" s="52">
        <v>5896.3751780000002</v>
      </c>
      <c r="D16" s="52">
        <v>2948.1874746200001</v>
      </c>
      <c r="E16" s="52"/>
      <c r="G16" s="10"/>
    </row>
    <row r="17" spans="2:9">
      <c r="B17" s="61" t="s">
        <v>44</v>
      </c>
      <c r="C17" s="62">
        <f>SUM(C18:C42)</f>
        <v>1449825.2822310003</v>
      </c>
      <c r="D17" s="62">
        <f>SUM(D18:D42)</f>
        <v>621561.99944381008</v>
      </c>
      <c r="E17" s="52"/>
    </row>
    <row r="18" spans="2:9">
      <c r="B18" s="63" t="s">
        <v>45</v>
      </c>
      <c r="C18" s="52">
        <v>127178.682615</v>
      </c>
      <c r="D18" s="52">
        <v>49031.962479749927</v>
      </c>
      <c r="E18" s="64"/>
    </row>
    <row r="19" spans="2:9">
      <c r="B19" s="63" t="s">
        <v>362</v>
      </c>
      <c r="C19" s="52">
        <v>73721.962713999994</v>
      </c>
      <c r="D19" s="52">
        <v>30767.48375155</v>
      </c>
      <c r="E19" s="64"/>
    </row>
    <row r="20" spans="2:9">
      <c r="B20" s="63" t="s">
        <v>46</v>
      </c>
      <c r="C20" s="52">
        <v>64622.485397999997</v>
      </c>
      <c r="D20" s="52">
        <v>26983.34600499002</v>
      </c>
      <c r="E20" s="64"/>
    </row>
    <row r="21" spans="2:9">
      <c r="B21" s="63" t="s">
        <v>47</v>
      </c>
      <c r="C21" s="52">
        <v>15344.286414</v>
      </c>
      <c r="D21" s="52">
        <v>5539.7572998000005</v>
      </c>
      <c r="E21" s="64"/>
    </row>
    <row r="22" spans="2:9">
      <c r="B22" s="63" t="s">
        <v>48</v>
      </c>
      <c r="C22" s="52">
        <v>21512.650364000001</v>
      </c>
      <c r="D22" s="52">
        <v>9278.2943152199987</v>
      </c>
      <c r="E22" s="64"/>
    </row>
    <row r="23" spans="2:9">
      <c r="B23" s="63" t="s">
        <v>49</v>
      </c>
      <c r="C23" s="65">
        <v>309832.15000000002</v>
      </c>
      <c r="D23" s="65">
        <v>117347.48599589002</v>
      </c>
      <c r="E23" s="64"/>
    </row>
    <row r="24" spans="2:9">
      <c r="B24" s="63" t="s">
        <v>50</v>
      </c>
      <c r="C24" s="65">
        <v>150968.273193</v>
      </c>
      <c r="D24" s="65">
        <v>69700.247306760008</v>
      </c>
      <c r="E24" s="64"/>
    </row>
    <row r="25" spans="2:9">
      <c r="B25" s="66" t="s">
        <v>51</v>
      </c>
      <c r="C25" s="65">
        <v>5502.585634</v>
      </c>
      <c r="D25" s="65">
        <v>1501.4191759199998</v>
      </c>
      <c r="E25" s="64"/>
    </row>
    <row r="26" spans="2:9">
      <c r="B26" s="66" t="s">
        <v>52</v>
      </c>
      <c r="C26" s="65">
        <v>3023.3434499999998</v>
      </c>
      <c r="D26" s="65">
        <v>941.44042013000023</v>
      </c>
      <c r="E26" s="64"/>
      <c r="I26" s="65"/>
    </row>
    <row r="27" spans="2:9">
      <c r="B27" s="66" t="s">
        <v>53</v>
      </c>
      <c r="C27" s="65">
        <v>18535.516531000001</v>
      </c>
      <c r="D27" s="65">
        <v>6563.9681324000012</v>
      </c>
      <c r="E27" s="64"/>
    </row>
    <row r="28" spans="2:9">
      <c r="B28" s="66" t="s">
        <v>54</v>
      </c>
      <c r="C28" s="65">
        <v>64208.597908000003</v>
      </c>
      <c r="D28" s="65">
        <v>26901.943813920014</v>
      </c>
      <c r="E28" s="64"/>
    </row>
    <row r="29" spans="2:9">
      <c r="B29" s="66" t="s">
        <v>55</v>
      </c>
      <c r="C29" s="65">
        <v>21563.980144000001</v>
      </c>
      <c r="D29" s="65">
        <v>11703.363263319992</v>
      </c>
      <c r="E29" s="64"/>
    </row>
    <row r="30" spans="2:9">
      <c r="B30" s="66" t="s">
        <v>56</v>
      </c>
      <c r="C30" s="65">
        <v>9400.0550249999997</v>
      </c>
      <c r="D30" s="65">
        <v>1963.8221242700001</v>
      </c>
      <c r="E30" s="64"/>
    </row>
    <row r="31" spans="2:9">
      <c r="B31" s="66" t="s">
        <v>57</v>
      </c>
      <c r="C31" s="65">
        <v>11681.565715000001</v>
      </c>
      <c r="D31" s="65">
        <v>5991.2812692700027</v>
      </c>
      <c r="E31" s="64"/>
    </row>
    <row r="32" spans="2:9">
      <c r="B32" s="66" t="s">
        <v>58</v>
      </c>
      <c r="C32" s="65">
        <v>1254.3081549999999</v>
      </c>
      <c r="D32" s="65">
        <v>507.17878442999989</v>
      </c>
      <c r="E32" s="64"/>
    </row>
    <row r="33" spans="2:7">
      <c r="B33" s="66" t="s">
        <v>59</v>
      </c>
      <c r="C33" s="65">
        <v>4163.0385219999998</v>
      </c>
      <c r="D33" s="65">
        <v>1618.5230515899996</v>
      </c>
      <c r="E33" s="64"/>
    </row>
    <row r="34" spans="2:7">
      <c r="B34" s="66" t="s">
        <v>60</v>
      </c>
      <c r="C34" s="65">
        <v>754.73537499999998</v>
      </c>
      <c r="D34" s="65">
        <v>288.4720787</v>
      </c>
      <c r="E34" s="64"/>
    </row>
    <row r="35" spans="2:7">
      <c r="B35" s="66" t="s">
        <v>61</v>
      </c>
      <c r="C35" s="65">
        <v>17321.712416999999</v>
      </c>
      <c r="D35" s="65">
        <v>5078.406029830001</v>
      </c>
      <c r="E35" s="64"/>
    </row>
    <row r="36" spans="2:7">
      <c r="B36" s="66" t="s">
        <v>62</v>
      </c>
      <c r="C36" s="65">
        <v>22851.776170000001</v>
      </c>
      <c r="D36" s="65">
        <v>9851.4195699299999</v>
      </c>
      <c r="E36" s="64"/>
    </row>
    <row r="37" spans="2:7">
      <c r="B37" s="66" t="s">
        <v>63</v>
      </c>
      <c r="C37" s="65">
        <v>4007.4039579999999</v>
      </c>
      <c r="D37" s="65">
        <v>1270.5335933900001</v>
      </c>
      <c r="E37" s="64"/>
    </row>
    <row r="38" spans="2:7">
      <c r="B38" s="66" t="s">
        <v>64</v>
      </c>
      <c r="C38" s="65">
        <v>2714.3816029999998</v>
      </c>
      <c r="D38" s="65">
        <v>1024.9244544999999</v>
      </c>
      <c r="E38" s="64"/>
    </row>
    <row r="39" spans="2:7">
      <c r="B39" s="66" t="s">
        <v>65</v>
      </c>
      <c r="C39" s="65">
        <v>5749.8536160000003</v>
      </c>
      <c r="D39" s="65">
        <v>1166.1889764600003</v>
      </c>
      <c r="E39" s="64"/>
    </row>
    <row r="40" spans="2:7">
      <c r="B40" s="66" t="s">
        <v>66</v>
      </c>
      <c r="C40" s="65">
        <v>17535.521616999999</v>
      </c>
      <c r="D40" s="65">
        <v>6173.6826531199986</v>
      </c>
      <c r="E40" s="64"/>
    </row>
    <row r="41" spans="2:7">
      <c r="B41" s="66" t="s">
        <v>368</v>
      </c>
      <c r="C41" s="65">
        <v>333486.47113800002</v>
      </c>
      <c r="D41" s="65">
        <v>165043.81972704999</v>
      </c>
      <c r="E41" s="64"/>
    </row>
    <row r="42" spans="2:7">
      <c r="B42" s="66" t="s">
        <v>68</v>
      </c>
      <c r="C42" s="65">
        <v>142889.94455499999</v>
      </c>
      <c r="D42" s="65">
        <v>65323.035171619995</v>
      </c>
      <c r="E42" s="64"/>
    </row>
    <row r="43" spans="2:7">
      <c r="B43" s="61" t="s">
        <v>69</v>
      </c>
      <c r="C43" s="62">
        <f>C44</f>
        <v>12921.593863</v>
      </c>
      <c r="D43" s="62">
        <f>D44</f>
        <v>6460.2681354200004</v>
      </c>
      <c r="E43" s="64"/>
    </row>
    <row r="44" spans="2:7">
      <c r="B44" s="63" t="s">
        <v>70</v>
      </c>
      <c r="C44" s="52">
        <v>12921.593863</v>
      </c>
      <c r="D44" s="52">
        <v>6460.2681354200004</v>
      </c>
      <c r="E44" s="64"/>
    </row>
    <row r="45" spans="2:7">
      <c r="B45" s="61" t="s">
        <v>71</v>
      </c>
      <c r="C45" s="62">
        <f>C46</f>
        <v>6750.8917369999999</v>
      </c>
      <c r="D45" s="62">
        <f>D46</f>
        <v>3637.9903850000001</v>
      </c>
      <c r="E45" s="64"/>
    </row>
    <row r="46" spans="2:7">
      <c r="B46" s="63" t="s">
        <v>72</v>
      </c>
      <c r="C46" s="52">
        <v>6750.8917369999999</v>
      </c>
      <c r="D46" s="52">
        <v>3637.9903850000001</v>
      </c>
      <c r="E46" s="64"/>
      <c r="G46" s="65"/>
    </row>
    <row r="47" spans="2:7">
      <c r="B47" s="61" t="s">
        <v>73</v>
      </c>
      <c r="C47" s="62">
        <f>C48</f>
        <v>1524.2480869999999</v>
      </c>
      <c r="D47" s="62">
        <f>D48</f>
        <v>761.12396794000006</v>
      </c>
      <c r="E47" s="64"/>
    </row>
    <row r="48" spans="2:7">
      <c r="B48" s="63" t="s">
        <v>74</v>
      </c>
      <c r="C48" s="52">
        <v>1524.2480869999999</v>
      </c>
      <c r="D48" s="52">
        <v>761.12396794000006</v>
      </c>
      <c r="E48" s="64"/>
    </row>
    <row r="49" spans="2:7">
      <c r="B49" s="61" t="s">
        <v>75</v>
      </c>
      <c r="C49" s="62">
        <f>C50</f>
        <v>1900.371875</v>
      </c>
      <c r="D49" s="62">
        <f>D50</f>
        <v>950.18587400000001</v>
      </c>
      <c r="E49" s="64"/>
      <c r="F49" s="65"/>
      <c r="G49" s="65"/>
    </row>
    <row r="50" spans="2:7">
      <c r="B50" s="63" t="s">
        <v>76</v>
      </c>
      <c r="C50" s="52">
        <v>1900.371875</v>
      </c>
      <c r="D50" s="52">
        <v>950.18587400000001</v>
      </c>
      <c r="E50" s="64"/>
      <c r="F50" s="65"/>
    </row>
    <row r="51" spans="2:7">
      <c r="B51" s="61" t="s">
        <v>77</v>
      </c>
      <c r="C51" s="62">
        <f>C52</f>
        <v>375</v>
      </c>
      <c r="D51" s="62">
        <f>D52</f>
        <v>164.59771664000002</v>
      </c>
      <c r="E51" s="64"/>
    </row>
    <row r="52" spans="2:7">
      <c r="B52" s="63" t="s">
        <v>78</v>
      </c>
      <c r="C52" s="52">
        <v>375</v>
      </c>
      <c r="D52" s="52">
        <v>164.59771664000002</v>
      </c>
      <c r="E52" s="64"/>
    </row>
    <row r="53" spans="2:7">
      <c r="B53" s="61" t="s">
        <v>79</v>
      </c>
      <c r="C53" s="62">
        <f>C54</f>
        <v>1193.3993809999999</v>
      </c>
      <c r="D53" s="62">
        <f>D54</f>
        <v>717.4581695600001</v>
      </c>
      <c r="E53" s="64"/>
    </row>
    <row r="54" spans="2:7">
      <c r="B54" s="63" t="s">
        <v>363</v>
      </c>
      <c r="C54" s="52">
        <v>1193.3993809999999</v>
      </c>
      <c r="D54" s="52">
        <v>717.4581695600001</v>
      </c>
      <c r="E54" s="64"/>
      <c r="G54" s="65"/>
    </row>
    <row r="55" spans="2:7">
      <c r="B55" s="67" t="s">
        <v>80</v>
      </c>
      <c r="C55" s="62">
        <f>C56</f>
        <v>836.66948300000001</v>
      </c>
      <c r="D55" s="62">
        <f>D56</f>
        <v>321.66495594000008</v>
      </c>
      <c r="E55" s="64"/>
    </row>
    <row r="56" spans="2:7">
      <c r="B56" s="63" t="s">
        <v>353</v>
      </c>
      <c r="C56" s="52">
        <v>836.66948300000001</v>
      </c>
      <c r="D56" s="52">
        <v>321.66495594000008</v>
      </c>
      <c r="E56" s="64"/>
    </row>
    <row r="57" spans="2:7">
      <c r="B57" s="68" t="s">
        <v>36</v>
      </c>
      <c r="C57" s="69">
        <f>C58</f>
        <v>108120.51053500001</v>
      </c>
      <c r="D57" s="69">
        <f>D58</f>
        <v>54619.238076239999</v>
      </c>
      <c r="E57" s="64"/>
    </row>
    <row r="58" spans="2:7">
      <c r="B58" s="61" t="s">
        <v>44</v>
      </c>
      <c r="C58" s="62">
        <f>SUM(C59:C63)</f>
        <v>108120.51053500001</v>
      </c>
      <c r="D58" s="62">
        <f>SUM(D59:D63)</f>
        <v>54619.238076239999</v>
      </c>
      <c r="E58" s="64"/>
      <c r="G58" s="65"/>
    </row>
    <row r="59" spans="2:7">
      <c r="B59" s="63" t="s">
        <v>49</v>
      </c>
      <c r="C59" s="70">
        <v>0</v>
      </c>
      <c r="D59" s="70">
        <v>0</v>
      </c>
      <c r="E59" s="64"/>
      <c r="G59" s="65"/>
    </row>
    <row r="60" spans="2:7">
      <c r="B60" s="63" t="s">
        <v>53</v>
      </c>
      <c r="C60" s="70">
        <v>0</v>
      </c>
      <c r="D60" s="70">
        <v>0</v>
      </c>
      <c r="E60" s="64"/>
      <c r="G60" s="65"/>
    </row>
    <row r="61" spans="2:7">
      <c r="B61" s="63" t="s">
        <v>63</v>
      </c>
      <c r="C61" s="52">
        <v>835.789266</v>
      </c>
      <c r="D61" s="70">
        <v>0</v>
      </c>
      <c r="E61" s="64"/>
      <c r="G61" s="65"/>
    </row>
    <row r="62" spans="2:7">
      <c r="B62" s="63" t="s">
        <v>67</v>
      </c>
      <c r="C62" s="52">
        <v>93784.721269000001</v>
      </c>
      <c r="D62" s="52">
        <v>53116.289175419995</v>
      </c>
      <c r="E62" s="64"/>
    </row>
    <row r="63" spans="2:7">
      <c r="B63" s="63" t="s">
        <v>68</v>
      </c>
      <c r="C63" s="52">
        <v>13500</v>
      </c>
      <c r="D63" s="52">
        <v>1502.9489008199998</v>
      </c>
    </row>
    <row r="64" spans="2:7">
      <c r="B64" s="56" t="s">
        <v>81</v>
      </c>
      <c r="C64" s="57">
        <f>C13+C57</f>
        <v>1592355.1214940003</v>
      </c>
      <c r="D64" s="57">
        <f>(D13+D57)</f>
        <v>693648.10368716996</v>
      </c>
      <c r="F64" s="60"/>
    </row>
    <row r="65" spans="2:5">
      <c r="B65" s="147" t="s">
        <v>355</v>
      </c>
      <c r="D65" s="26"/>
      <c r="E65" s="64"/>
    </row>
    <row r="66" spans="2:5">
      <c r="B66" s="148" t="s">
        <v>343</v>
      </c>
      <c r="C66" s="149"/>
      <c r="D66" s="149"/>
    </row>
    <row r="67" spans="2:5" ht="42.75" customHeight="1">
      <c r="B67" s="184" t="s">
        <v>1847</v>
      </c>
      <c r="C67" s="184"/>
      <c r="D67" s="184"/>
    </row>
    <row r="68" spans="2:5">
      <c r="B68" s="182" t="s">
        <v>357</v>
      </c>
      <c r="C68" s="182"/>
    </row>
    <row r="69" spans="2:5">
      <c r="C69" s="71"/>
      <c r="D69" s="71"/>
    </row>
    <row r="70" spans="2:5">
      <c r="C70" s="71"/>
      <c r="D70" s="71"/>
    </row>
  </sheetData>
  <mergeCells count="12">
    <mergeCell ref="A1:E1"/>
    <mergeCell ref="A2:E2"/>
    <mergeCell ref="A3:E3"/>
    <mergeCell ref="A4:E4"/>
    <mergeCell ref="A5:E5"/>
    <mergeCell ref="B67:D67"/>
    <mergeCell ref="B68:C68"/>
    <mergeCell ref="A8:E8"/>
    <mergeCell ref="B11:B12"/>
    <mergeCell ref="A6:E6"/>
    <mergeCell ref="A7:E7"/>
    <mergeCell ref="D11:D1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I161"/>
  <sheetViews>
    <sheetView showGridLines="0" workbookViewId="0">
      <selection activeCell="D11" sqref="D11:D12"/>
    </sheetView>
  </sheetViews>
  <sheetFormatPr baseColWidth="10" defaultColWidth="11.5703125" defaultRowHeight="15"/>
  <cols>
    <col min="1" max="1" width="11.5703125" style="13"/>
    <col min="2" max="2" width="101.7109375" style="13" bestFit="1" customWidth="1"/>
    <col min="3" max="4" width="16.7109375" style="13" customWidth="1"/>
    <col min="5" max="16384" width="11.5703125" style="13"/>
  </cols>
  <sheetData>
    <row r="1" spans="1:5" ht="28.15" customHeight="1">
      <c r="A1" s="178" t="s">
        <v>0</v>
      </c>
      <c r="B1" s="178"/>
      <c r="C1" s="178"/>
      <c r="D1" s="178"/>
    </row>
    <row r="2" spans="1:5" ht="21" customHeight="1">
      <c r="A2" s="179" t="s">
        <v>1</v>
      </c>
      <c r="B2" s="179"/>
      <c r="C2" s="179"/>
      <c r="D2" s="179"/>
    </row>
    <row r="3" spans="1:5" ht="14.45" customHeight="1">
      <c r="A3" s="180" t="s">
        <v>2</v>
      </c>
      <c r="B3" s="180"/>
      <c r="C3" s="180"/>
      <c r="D3" s="180"/>
    </row>
    <row r="5" spans="1:5" ht="18" customHeight="1">
      <c r="A5" s="181" t="s">
        <v>23</v>
      </c>
      <c r="B5" s="181"/>
      <c r="C5" s="181"/>
      <c r="D5" s="181"/>
      <c r="E5" s="181"/>
    </row>
    <row r="6" spans="1:5" ht="18" customHeight="1">
      <c r="A6" s="181" t="s">
        <v>82</v>
      </c>
      <c r="B6" s="181"/>
      <c r="C6" s="181"/>
      <c r="D6" s="181"/>
      <c r="E6" s="181"/>
    </row>
    <row r="7" spans="1:5" ht="18.75">
      <c r="A7" s="195" t="s">
        <v>1846</v>
      </c>
      <c r="B7" s="195"/>
      <c r="C7" s="195"/>
      <c r="D7" s="195"/>
      <c r="E7" s="195"/>
    </row>
    <row r="8" spans="1:5" ht="18.75">
      <c r="A8" s="185" t="s">
        <v>316</v>
      </c>
      <c r="B8" s="185"/>
      <c r="C8" s="185"/>
      <c r="D8" s="185"/>
      <c r="E8" s="185"/>
    </row>
    <row r="9" spans="1:5" ht="15.75">
      <c r="A9" s="177" t="s">
        <v>5</v>
      </c>
      <c r="B9" s="177"/>
      <c r="C9" s="177"/>
      <c r="D9" s="177"/>
      <c r="E9" s="177"/>
    </row>
    <row r="11" spans="1:5">
      <c r="B11" s="194" t="s">
        <v>6</v>
      </c>
      <c r="C11" s="43" t="s">
        <v>359</v>
      </c>
      <c r="D11" s="194" t="s">
        <v>340</v>
      </c>
    </row>
    <row r="12" spans="1:5">
      <c r="B12" s="194"/>
      <c r="C12" s="19" t="s">
        <v>316</v>
      </c>
      <c r="D12" s="194"/>
    </row>
    <row r="13" spans="1:5">
      <c r="B13" s="72" t="s">
        <v>240</v>
      </c>
      <c r="C13" s="142">
        <f>C14+C38+C74+C104+C150</f>
        <v>1484234.610959</v>
      </c>
      <c r="D13" s="142">
        <f>D14+D38+D74+D104+D150</f>
        <v>639028.86561093002</v>
      </c>
    </row>
    <row r="14" spans="1:5">
      <c r="B14" s="117" t="s">
        <v>344</v>
      </c>
      <c r="C14" s="143">
        <f>C15+C22+C25+C30</f>
        <v>239464.28887499997</v>
      </c>
      <c r="D14" s="143">
        <f>D15+D22+D25+D30</f>
        <v>102028.42649149999</v>
      </c>
    </row>
    <row r="15" spans="1:5">
      <c r="B15" s="118" t="s">
        <v>83</v>
      </c>
      <c r="C15" s="143">
        <f>SUM(C16:C21)</f>
        <v>92986.411967000007</v>
      </c>
      <c r="D15" s="143">
        <v>42270.98973157</v>
      </c>
    </row>
    <row r="16" spans="1:5">
      <c r="B16" s="66" t="s">
        <v>84</v>
      </c>
      <c r="C16" s="141">
        <v>7957.6912179999999</v>
      </c>
      <c r="D16" s="141">
        <v>4383.75525681</v>
      </c>
    </row>
    <row r="17" spans="2:4">
      <c r="B17" s="66" t="s">
        <v>85</v>
      </c>
      <c r="C17" s="141">
        <v>50979.967939000002</v>
      </c>
      <c r="D17" s="141">
        <v>20410.489143079998</v>
      </c>
    </row>
    <row r="18" spans="2:4">
      <c r="B18" s="66" t="s">
        <v>86</v>
      </c>
      <c r="C18" s="141">
        <v>26405.736634000001</v>
      </c>
      <c r="D18" s="141">
        <v>13504.321114859997</v>
      </c>
    </row>
    <row r="19" spans="2:4">
      <c r="B19" s="66" t="s">
        <v>87</v>
      </c>
      <c r="C19" s="141">
        <v>6738.7567369999997</v>
      </c>
      <c r="D19" s="141">
        <v>3631.3171849999999</v>
      </c>
    </row>
    <row r="20" spans="2:4">
      <c r="B20" s="66" t="s">
        <v>88</v>
      </c>
      <c r="C20" s="141">
        <v>813.15455099999997</v>
      </c>
      <c r="D20" s="141">
        <v>297.8761731699999</v>
      </c>
    </row>
    <row r="21" spans="2:4">
      <c r="B21" s="66" t="s">
        <v>317</v>
      </c>
      <c r="C21" s="141">
        <v>91.104888000000003</v>
      </c>
      <c r="D21" s="141">
        <v>43.230858650000002</v>
      </c>
    </row>
    <row r="22" spans="2:4">
      <c r="B22" s="118" t="s">
        <v>89</v>
      </c>
      <c r="C22" s="143">
        <f>SUM(C23:C24)</f>
        <v>15166.993748999999</v>
      </c>
      <c r="D22" s="143">
        <v>5482.5137503000014</v>
      </c>
    </row>
    <row r="23" spans="2:4">
      <c r="B23" s="66" t="s">
        <v>90</v>
      </c>
      <c r="C23" s="141">
        <v>5679.9169469999997</v>
      </c>
      <c r="D23" s="141">
        <v>1866.73840913</v>
      </c>
    </row>
    <row r="24" spans="2:4">
      <c r="B24" s="66" t="s">
        <v>91</v>
      </c>
      <c r="C24" s="141">
        <v>9487.0768019999996</v>
      </c>
      <c r="D24" s="141">
        <v>3615.7753411700005</v>
      </c>
    </row>
    <row r="25" spans="2:4">
      <c r="B25" s="118" t="s">
        <v>92</v>
      </c>
      <c r="C25" s="143">
        <f>SUM(C26:C29)</f>
        <v>53706.951427000007</v>
      </c>
      <c r="D25" s="143">
        <v>22035.312638130006</v>
      </c>
    </row>
    <row r="26" spans="2:4">
      <c r="B26" s="66" t="s">
        <v>93</v>
      </c>
      <c r="C26" s="141">
        <v>49289.055265000003</v>
      </c>
      <c r="D26" s="141">
        <v>20653.181603630004</v>
      </c>
    </row>
    <row r="27" spans="2:4">
      <c r="B27" s="66" t="s">
        <v>94</v>
      </c>
      <c r="C27" s="141">
        <v>4065.0264830000001</v>
      </c>
      <c r="D27" s="141">
        <v>1226.0003349600004</v>
      </c>
    </row>
    <row r="28" spans="2:4">
      <c r="B28" s="66" t="s">
        <v>289</v>
      </c>
      <c r="C28" s="141">
        <v>280.480234</v>
      </c>
      <c r="D28" s="141">
        <v>119.92407729</v>
      </c>
    </row>
    <row r="29" spans="2:4">
      <c r="B29" s="66" t="s">
        <v>95</v>
      </c>
      <c r="C29" s="141">
        <v>72.389444999999995</v>
      </c>
      <c r="D29" s="141">
        <v>36.206622250000002</v>
      </c>
    </row>
    <row r="30" spans="2:4">
      <c r="B30" s="118" t="s">
        <v>96</v>
      </c>
      <c r="C30" s="143">
        <f>SUM(C31:C37)</f>
        <v>77603.931731999983</v>
      </c>
      <c r="D30" s="143">
        <v>32239.610371499999</v>
      </c>
    </row>
    <row r="31" spans="2:4">
      <c r="B31" s="66" t="s">
        <v>97</v>
      </c>
      <c r="C31" s="141">
        <v>38088.754744999998</v>
      </c>
      <c r="D31" s="141">
        <v>13932.823359590002</v>
      </c>
    </row>
    <row r="32" spans="2:4">
      <c r="B32" s="66" t="s">
        <v>98</v>
      </c>
      <c r="C32" s="141">
        <v>1400.4293500000001</v>
      </c>
      <c r="D32" s="141">
        <v>429.71083609999994</v>
      </c>
    </row>
    <row r="33" spans="2:4">
      <c r="B33" s="66" t="s">
        <v>99</v>
      </c>
      <c r="C33" s="141">
        <v>26646.094384</v>
      </c>
      <c r="D33" s="141">
        <v>13481.778260659994</v>
      </c>
    </row>
    <row r="34" spans="2:4">
      <c r="B34" s="66" t="s">
        <v>100</v>
      </c>
      <c r="C34" s="141">
        <v>2809.3564959999999</v>
      </c>
      <c r="D34" s="141">
        <v>1137.70812804</v>
      </c>
    </row>
    <row r="35" spans="2:4">
      <c r="B35" s="66" t="s">
        <v>101</v>
      </c>
      <c r="C35" s="141">
        <v>4003.9843820000001</v>
      </c>
      <c r="D35" s="141">
        <v>1552.2696974000003</v>
      </c>
    </row>
    <row r="36" spans="2:4">
      <c r="B36" s="66" t="s">
        <v>102</v>
      </c>
      <c r="C36" s="141">
        <v>69.484139999999996</v>
      </c>
      <c r="D36" s="132">
        <v>34.742069999999998</v>
      </c>
    </row>
    <row r="37" spans="2:4">
      <c r="B37" s="66" t="s">
        <v>103</v>
      </c>
      <c r="C37" s="141">
        <v>4585.8282349999999</v>
      </c>
      <c r="D37" s="144">
        <v>1670.5780197099998</v>
      </c>
    </row>
    <row r="38" spans="2:4">
      <c r="B38" s="117" t="s">
        <v>301</v>
      </c>
      <c r="C38" s="143">
        <f>C39+C43+C49+C51+C56+C59+C65+C67+C69</f>
        <v>230637.10148299995</v>
      </c>
      <c r="D38" s="143">
        <v>102475.61302337998</v>
      </c>
    </row>
    <row r="39" spans="2:4">
      <c r="B39" s="118" t="s">
        <v>104</v>
      </c>
      <c r="C39" s="143">
        <f>SUM(C40:C42)</f>
        <v>23281.068770999998</v>
      </c>
      <c r="D39" s="143">
        <v>12241.625769859997</v>
      </c>
    </row>
    <row r="40" spans="2:4">
      <c r="B40" s="66" t="s">
        <v>105</v>
      </c>
      <c r="C40" s="141">
        <v>21343.196200999999</v>
      </c>
      <c r="D40" s="144">
        <v>11651.207799379998</v>
      </c>
    </row>
    <row r="41" spans="2:4">
      <c r="B41" s="66" t="s">
        <v>106</v>
      </c>
      <c r="C41" s="141">
        <v>1694.5834649999999</v>
      </c>
      <c r="D41" s="144">
        <v>470.85645215000005</v>
      </c>
    </row>
    <row r="42" spans="2:4">
      <c r="B42" s="66" t="s">
        <v>107</v>
      </c>
      <c r="C42" s="141">
        <v>243.28910500000001</v>
      </c>
      <c r="D42" s="144">
        <v>119.56151833000003</v>
      </c>
    </row>
    <row r="43" spans="2:4">
      <c r="B43" s="118" t="s">
        <v>108</v>
      </c>
      <c r="C43" s="143">
        <f>SUM(C44:C48)</f>
        <v>18069.727753000003</v>
      </c>
      <c r="D43" s="143">
        <v>6331.4638645499999</v>
      </c>
    </row>
    <row r="44" spans="2:4">
      <c r="B44" s="66" t="s">
        <v>109</v>
      </c>
      <c r="C44" s="141">
        <v>12036.003957000001</v>
      </c>
      <c r="D44" s="141">
        <v>4298.8254463600006</v>
      </c>
    </row>
    <row r="45" spans="2:4">
      <c r="B45" s="66" t="s">
        <v>110</v>
      </c>
      <c r="C45" s="141">
        <v>178.780957</v>
      </c>
      <c r="D45" s="141">
        <v>73.179520019999998</v>
      </c>
    </row>
    <row r="46" spans="2:4">
      <c r="B46" s="66" t="s">
        <v>290</v>
      </c>
      <c r="C46" s="141">
        <v>252.44</v>
      </c>
      <c r="D46" s="141">
        <v>0</v>
      </c>
    </row>
    <row r="47" spans="2:4">
      <c r="B47" s="66" t="s">
        <v>111</v>
      </c>
      <c r="C47" s="141">
        <v>281.636753</v>
      </c>
      <c r="D47" s="141">
        <v>27.38439619</v>
      </c>
    </row>
    <row r="48" spans="2:4">
      <c r="B48" s="66" t="s">
        <v>112</v>
      </c>
      <c r="C48" s="141">
        <v>5320.866086</v>
      </c>
      <c r="D48" s="141">
        <v>1932.0745019799995</v>
      </c>
    </row>
    <row r="49" spans="2:9">
      <c r="B49" s="118" t="s">
        <v>113</v>
      </c>
      <c r="C49" s="143">
        <f>SUM(C50)</f>
        <v>8478.6767419999996</v>
      </c>
      <c r="D49" s="143">
        <v>2363.6643569799999</v>
      </c>
    </row>
    <row r="50" spans="2:9">
      <c r="B50" s="66" t="s">
        <v>114</v>
      </c>
      <c r="C50" s="141">
        <v>8478.6767419999996</v>
      </c>
      <c r="D50" s="141">
        <v>2363.6643569799999</v>
      </c>
    </row>
    <row r="51" spans="2:9">
      <c r="B51" s="118" t="s">
        <v>115</v>
      </c>
      <c r="C51" s="143">
        <f>SUM(C52:C55)</f>
        <v>90444.999545999977</v>
      </c>
      <c r="D51" s="143">
        <v>44562.40318144</v>
      </c>
    </row>
    <row r="52" spans="2:9">
      <c r="B52" s="66" t="s">
        <v>116</v>
      </c>
      <c r="C52" s="141">
        <v>670.85495600000002</v>
      </c>
      <c r="D52" s="141">
        <v>225.27427155000004</v>
      </c>
    </row>
    <row r="53" spans="2:9">
      <c r="B53" s="66" t="s">
        <v>117</v>
      </c>
      <c r="C53" s="141">
        <v>84996.417663999993</v>
      </c>
      <c r="D53" s="141">
        <v>43536.751676610002</v>
      </c>
    </row>
    <row r="54" spans="2:9">
      <c r="B54" s="66" t="s">
        <v>118</v>
      </c>
      <c r="C54" s="141">
        <v>51.500000999999997</v>
      </c>
      <c r="D54" s="141">
        <v>14.339803099999999</v>
      </c>
    </row>
    <row r="55" spans="2:9">
      <c r="B55" s="66" t="s">
        <v>119</v>
      </c>
      <c r="C55" s="141">
        <v>4726.2269249999999</v>
      </c>
      <c r="D55" s="141">
        <v>786.03743018</v>
      </c>
    </row>
    <row r="56" spans="2:9">
      <c r="B56" s="118" t="s">
        <v>120</v>
      </c>
      <c r="C56" s="143">
        <f>SUM(C57:C58)</f>
        <v>879.26182300000005</v>
      </c>
      <c r="D56" s="143">
        <v>336.56422960000003</v>
      </c>
    </row>
    <row r="57" spans="2:9">
      <c r="B57" s="66" t="s">
        <v>121</v>
      </c>
      <c r="C57" s="141">
        <v>868.70703800000001</v>
      </c>
      <c r="D57" s="141">
        <v>336.56422960000003</v>
      </c>
    </row>
    <row r="58" spans="2:9">
      <c r="B58" s="66" t="s">
        <v>284</v>
      </c>
      <c r="C58" s="141">
        <v>10.554785000000001</v>
      </c>
      <c r="D58" s="141">
        <v>0</v>
      </c>
    </row>
    <row r="59" spans="2:9">
      <c r="B59" s="118" t="s">
        <v>122</v>
      </c>
      <c r="C59" s="143">
        <f>SUM(C60:C64)</f>
        <v>77465.525556000008</v>
      </c>
      <c r="D59" s="143">
        <v>33812.871910049995</v>
      </c>
    </row>
    <row r="60" spans="2:9">
      <c r="B60" s="66" t="s">
        <v>123</v>
      </c>
      <c r="C60" s="141">
        <v>37110.140373000002</v>
      </c>
      <c r="D60" s="141">
        <v>18173.411298639996</v>
      </c>
      <c r="I60" s="143"/>
    </row>
    <row r="61" spans="2:9">
      <c r="B61" s="66" t="s">
        <v>124</v>
      </c>
      <c r="C61" s="141">
        <v>21.182604000000001</v>
      </c>
      <c r="D61" s="141">
        <v>0</v>
      </c>
    </row>
    <row r="62" spans="2:9">
      <c r="B62" s="66" t="s">
        <v>125</v>
      </c>
      <c r="C62" s="141">
        <v>35218.491996999997</v>
      </c>
      <c r="D62" s="141">
        <v>14025.949803829997</v>
      </c>
    </row>
    <row r="63" spans="2:9">
      <c r="B63" s="66" t="s">
        <v>126</v>
      </c>
      <c r="C63" s="141">
        <v>1202.5105940000001</v>
      </c>
      <c r="D63" s="141">
        <v>354.63004615000011</v>
      </c>
    </row>
    <row r="64" spans="2:9">
      <c r="B64" s="66" t="s">
        <v>127</v>
      </c>
      <c r="C64" s="141">
        <v>3913.1999879999998</v>
      </c>
      <c r="D64" s="141">
        <v>1258.8807614300001</v>
      </c>
    </row>
    <row r="65" spans="2:4">
      <c r="B65" s="118" t="s">
        <v>128</v>
      </c>
      <c r="C65" s="143">
        <f>C66</f>
        <v>3805.3082479999998</v>
      </c>
      <c r="D65" s="143">
        <v>1042.1312247599999</v>
      </c>
    </row>
    <row r="66" spans="2:4">
      <c r="B66" s="66" t="s">
        <v>129</v>
      </c>
      <c r="C66" s="141">
        <v>3805.3082479999998</v>
      </c>
      <c r="D66" s="141">
        <v>1042.1312247599999</v>
      </c>
    </row>
    <row r="67" spans="2:4">
      <c r="B67" s="118" t="s">
        <v>130</v>
      </c>
      <c r="C67" s="143">
        <f>C68</f>
        <v>149.70302000000001</v>
      </c>
      <c r="D67" s="143">
        <v>37.425754979999994</v>
      </c>
    </row>
    <row r="68" spans="2:4">
      <c r="B68" s="66" t="s">
        <v>131</v>
      </c>
      <c r="C68" s="141">
        <v>149.70302000000001</v>
      </c>
      <c r="D68" s="141">
        <v>37.425754979999994</v>
      </c>
    </row>
    <row r="69" spans="2:4">
      <c r="B69" s="118" t="s">
        <v>132</v>
      </c>
      <c r="C69" s="143">
        <f>SUM(C70:C73)</f>
        <v>8062.8300239999999</v>
      </c>
      <c r="D69" s="143">
        <v>1747.4627311600004</v>
      </c>
    </row>
    <row r="70" spans="2:4">
      <c r="B70" s="66" t="s">
        <v>283</v>
      </c>
      <c r="C70" s="141">
        <v>146.51128</v>
      </c>
      <c r="D70" s="141">
        <v>60.875067689999995</v>
      </c>
    </row>
    <row r="71" spans="2:4">
      <c r="B71" s="66" t="s">
        <v>318</v>
      </c>
      <c r="C71" s="141">
        <v>3.9225690000000002</v>
      </c>
      <c r="D71" s="141">
        <v>0</v>
      </c>
    </row>
    <row r="72" spans="2:4">
      <c r="B72" s="66" t="s">
        <v>133</v>
      </c>
      <c r="C72" s="141">
        <v>7738.7249179999999</v>
      </c>
      <c r="D72" s="141">
        <v>1599.7520349700003</v>
      </c>
    </row>
    <row r="73" spans="2:4">
      <c r="B73" s="66" t="s">
        <v>291</v>
      </c>
      <c r="C73" s="141">
        <v>173.671257</v>
      </c>
      <c r="D73" s="141">
        <v>86.835628499999999</v>
      </c>
    </row>
    <row r="74" spans="2:4">
      <c r="B74" s="117" t="s">
        <v>308</v>
      </c>
      <c r="C74" s="143">
        <f>C75+C80+C95</f>
        <v>14788.243644000002</v>
      </c>
      <c r="D74" s="143">
        <v>3872.5117288900015</v>
      </c>
    </row>
    <row r="75" spans="2:4">
      <c r="B75" s="118" t="s">
        <v>134</v>
      </c>
      <c r="C75" s="143">
        <f>SUM(C76:C79)</f>
        <v>1069.4035680000002</v>
      </c>
      <c r="D75" s="143">
        <v>203.52802306999996</v>
      </c>
    </row>
    <row r="76" spans="2:4">
      <c r="B76" s="66" t="s">
        <v>135</v>
      </c>
      <c r="C76" s="141">
        <v>225.042</v>
      </c>
      <c r="D76" s="141">
        <v>74.604500019999989</v>
      </c>
    </row>
    <row r="77" spans="2:4">
      <c r="B77" s="66" t="s">
        <v>136</v>
      </c>
      <c r="C77" s="141">
        <v>736.63497900000004</v>
      </c>
      <c r="D77" s="141">
        <v>106.54217293999999</v>
      </c>
    </row>
    <row r="78" spans="2:4">
      <c r="B78" s="66" t="s">
        <v>288</v>
      </c>
      <c r="C78" s="141">
        <v>18.204464000000002</v>
      </c>
      <c r="D78" s="141">
        <v>0</v>
      </c>
    </row>
    <row r="79" spans="2:4">
      <c r="B79" s="66" t="s">
        <v>137</v>
      </c>
      <c r="C79" s="141">
        <v>89.522125000000003</v>
      </c>
      <c r="D79" s="141">
        <v>22.381350109999996</v>
      </c>
    </row>
    <row r="80" spans="2:4">
      <c r="B80" s="118" t="s">
        <v>138</v>
      </c>
      <c r="C80" s="143">
        <f>SUM(C81:C94)</f>
        <v>8369.8522960000009</v>
      </c>
      <c r="D80" s="143">
        <v>2500.7479633000007</v>
      </c>
    </row>
    <row r="81" spans="2:4">
      <c r="B81" s="66" t="s">
        <v>139</v>
      </c>
      <c r="C81" s="141">
        <v>1130.0497190000001</v>
      </c>
      <c r="D81" s="141">
        <v>63.332389710000008</v>
      </c>
    </row>
    <row r="82" spans="2:4">
      <c r="B82" s="66" t="s">
        <v>292</v>
      </c>
      <c r="C82" s="141">
        <v>31.467776000000001</v>
      </c>
      <c r="D82" s="141">
        <v>0.85460389999999997</v>
      </c>
    </row>
    <row r="83" spans="2:4">
      <c r="B83" s="66" t="s">
        <v>140</v>
      </c>
      <c r="C83" s="141">
        <v>320.09149500000001</v>
      </c>
      <c r="D83" s="141">
        <v>82.864580910000001</v>
      </c>
    </row>
    <row r="84" spans="2:4">
      <c r="B84" s="66" t="s">
        <v>141</v>
      </c>
      <c r="C84" s="141">
        <v>35</v>
      </c>
      <c r="D84" s="141">
        <v>1.1984661000000001</v>
      </c>
    </row>
    <row r="85" spans="2:4">
      <c r="B85" s="66" t="s">
        <v>142</v>
      </c>
      <c r="C85" s="141">
        <v>8.4097159999999995</v>
      </c>
      <c r="D85" s="141">
        <v>1.6006697400000001</v>
      </c>
    </row>
    <row r="86" spans="2:4">
      <c r="B86" s="66" t="s">
        <v>143</v>
      </c>
      <c r="C86" s="141">
        <v>166.3</v>
      </c>
      <c r="D86" s="141">
        <v>78.845000020000001</v>
      </c>
    </row>
    <row r="87" spans="2:4">
      <c r="B87" s="66" t="s">
        <v>293</v>
      </c>
      <c r="C87" s="141">
        <v>121.855463</v>
      </c>
      <c r="D87" s="141">
        <v>18.455316719999999</v>
      </c>
    </row>
    <row r="88" spans="2:4">
      <c r="B88" s="66" t="s">
        <v>144</v>
      </c>
      <c r="C88" s="141">
        <v>1338.1688340000001</v>
      </c>
      <c r="D88" s="141">
        <v>405.24672182999996</v>
      </c>
    </row>
    <row r="89" spans="2:4">
      <c r="B89" s="66" t="s">
        <v>145</v>
      </c>
      <c r="C89" s="141">
        <v>2031.4511130000001</v>
      </c>
      <c r="D89" s="141">
        <v>500.79475278000001</v>
      </c>
    </row>
    <row r="90" spans="2:4">
      <c r="B90" s="66" t="s">
        <v>146</v>
      </c>
      <c r="C90" s="141">
        <v>101.411794</v>
      </c>
      <c r="D90" s="141">
        <v>37.66105864</v>
      </c>
    </row>
    <row r="91" spans="2:4">
      <c r="B91" s="66" t="s">
        <v>147</v>
      </c>
      <c r="C91" s="141">
        <v>1</v>
      </c>
      <c r="D91" s="141">
        <v>0</v>
      </c>
    </row>
    <row r="92" spans="2:4">
      <c r="B92" s="66" t="s">
        <v>294</v>
      </c>
      <c r="C92" s="141">
        <v>30.547778999999998</v>
      </c>
      <c r="D92" s="141">
        <v>3.89687188</v>
      </c>
    </row>
    <row r="93" spans="2:4">
      <c r="B93" s="66" t="s">
        <v>364</v>
      </c>
      <c r="C93" s="141">
        <v>12</v>
      </c>
      <c r="D93" s="141">
        <v>11.376891949999999</v>
      </c>
    </row>
    <row r="94" spans="2:4">
      <c r="B94" s="66" t="s">
        <v>148</v>
      </c>
      <c r="C94" s="141">
        <v>3042.0986069999999</v>
      </c>
      <c r="D94" s="141">
        <v>1294.6206391200003</v>
      </c>
    </row>
    <row r="95" spans="2:4">
      <c r="B95" s="118" t="s">
        <v>149</v>
      </c>
      <c r="C95" s="143">
        <f>SUM(C96:C103)</f>
        <v>5348.9877800000004</v>
      </c>
      <c r="D95" s="143">
        <v>1168.23574252</v>
      </c>
    </row>
    <row r="96" spans="2:4">
      <c r="B96" s="66" t="s">
        <v>150</v>
      </c>
      <c r="C96" s="141">
        <v>260.17793799999998</v>
      </c>
      <c r="D96" s="141">
        <v>122.79215462000001</v>
      </c>
    </row>
    <row r="97" spans="2:4">
      <c r="B97" s="66" t="s">
        <v>151</v>
      </c>
      <c r="C97" s="141">
        <v>5.5485429999999996</v>
      </c>
      <c r="D97" s="141">
        <v>2.5745776</v>
      </c>
    </row>
    <row r="98" spans="2:4">
      <c r="B98" s="66" t="s">
        <v>152</v>
      </c>
      <c r="C98" s="141">
        <v>153.29686799999999</v>
      </c>
      <c r="D98" s="141">
        <v>52.659111840000001</v>
      </c>
    </row>
    <row r="99" spans="2:4">
      <c r="B99" s="66" t="s">
        <v>153</v>
      </c>
      <c r="C99" s="141">
        <v>17.3</v>
      </c>
      <c r="D99" s="141">
        <v>0.95076711000000003</v>
      </c>
    </row>
    <row r="100" spans="2:4">
      <c r="B100" s="66" t="s">
        <v>295</v>
      </c>
      <c r="C100" s="141">
        <v>4740.9021789999997</v>
      </c>
      <c r="D100" s="141">
        <v>917.47609600999999</v>
      </c>
    </row>
    <row r="101" spans="2:4">
      <c r="B101" s="66" t="s">
        <v>296</v>
      </c>
      <c r="C101" s="141">
        <v>6.0446759999999999</v>
      </c>
      <c r="D101" s="141">
        <v>4.5</v>
      </c>
    </row>
    <row r="102" spans="2:4">
      <c r="B102" s="66" t="s">
        <v>154</v>
      </c>
      <c r="C102" s="141">
        <v>6.5530090000000003</v>
      </c>
      <c r="D102" s="141">
        <v>2.2024131099999997</v>
      </c>
    </row>
    <row r="103" spans="2:4">
      <c r="B103" s="66" t="s">
        <v>155</v>
      </c>
      <c r="C103" s="141">
        <v>159.16456700000001</v>
      </c>
      <c r="D103" s="141">
        <v>65.080622230000003</v>
      </c>
    </row>
    <row r="104" spans="2:4">
      <c r="B104" s="117" t="s">
        <v>302</v>
      </c>
      <c r="C104" s="143">
        <f>C105+C110+C117+C124+C136+C145</f>
        <v>665858.50581899995</v>
      </c>
      <c r="D104" s="143">
        <v>265608.49464011006</v>
      </c>
    </row>
    <row r="105" spans="2:4">
      <c r="B105" s="118" t="s">
        <v>156</v>
      </c>
      <c r="C105" s="143">
        <f>SUM(C106:C109)</f>
        <v>30826.676151</v>
      </c>
      <c r="D105" s="143">
        <v>10461.436256439998</v>
      </c>
    </row>
    <row r="106" spans="2:4">
      <c r="B106" s="66" t="s">
        <v>157</v>
      </c>
      <c r="C106" s="141">
        <v>8210.0601779999997</v>
      </c>
      <c r="D106" s="141">
        <v>836.75964538999995</v>
      </c>
    </row>
    <row r="107" spans="2:4">
      <c r="B107" s="66" t="s">
        <v>158</v>
      </c>
      <c r="C107" s="141">
        <v>761.51309400000002</v>
      </c>
      <c r="D107" s="141">
        <v>203.48895031999999</v>
      </c>
    </row>
    <row r="108" spans="2:4">
      <c r="B108" s="66" t="s">
        <v>159</v>
      </c>
      <c r="C108" s="141">
        <v>21833.102878999998</v>
      </c>
      <c r="D108" s="141">
        <v>9421.1876607300001</v>
      </c>
    </row>
    <row r="109" spans="2:4">
      <c r="B109" s="66" t="s">
        <v>312</v>
      </c>
      <c r="C109" s="141">
        <v>22</v>
      </c>
      <c r="D109" s="141">
        <v>0</v>
      </c>
    </row>
    <row r="110" spans="2:4">
      <c r="B110" s="118" t="s">
        <v>160</v>
      </c>
      <c r="C110" s="143">
        <f>SUM(C111:C116)</f>
        <v>137362.566364</v>
      </c>
      <c r="D110" s="143">
        <v>64504.939810450021</v>
      </c>
    </row>
    <row r="111" spans="2:4">
      <c r="B111" s="66" t="s">
        <v>297</v>
      </c>
      <c r="C111" s="141">
        <v>212.50466499999999</v>
      </c>
      <c r="D111" s="141">
        <v>112.45599512000001</v>
      </c>
    </row>
    <row r="112" spans="2:4">
      <c r="B112" s="66" t="s">
        <v>161</v>
      </c>
      <c r="C112" s="141">
        <v>13920.343099</v>
      </c>
      <c r="D112" s="141">
        <v>6690.2843217600002</v>
      </c>
    </row>
    <row r="113" spans="2:4">
      <c r="B113" s="66" t="s">
        <v>162</v>
      </c>
      <c r="C113" s="141">
        <v>11014.63715</v>
      </c>
      <c r="D113" s="141">
        <v>4579.9049206299978</v>
      </c>
    </row>
    <row r="114" spans="2:4">
      <c r="B114" s="66" t="s">
        <v>163</v>
      </c>
      <c r="C114" s="141">
        <v>35.07</v>
      </c>
      <c r="D114" s="141">
        <v>2.3398602800000003</v>
      </c>
    </row>
    <row r="115" spans="2:4">
      <c r="B115" s="66" t="s">
        <v>164</v>
      </c>
      <c r="C115" s="141">
        <v>91.010413999999997</v>
      </c>
      <c r="D115" s="141">
        <v>32.844068880000002</v>
      </c>
    </row>
    <row r="116" spans="2:4">
      <c r="B116" s="66" t="s">
        <v>165</v>
      </c>
      <c r="C116" s="141">
        <v>112089.001036</v>
      </c>
      <c r="D116" s="141">
        <v>53087.110643780019</v>
      </c>
    </row>
    <row r="117" spans="2:4">
      <c r="B117" s="118" t="s">
        <v>166</v>
      </c>
      <c r="C117" s="143">
        <f>SUM(C118:C123)</f>
        <v>12302.416115</v>
      </c>
      <c r="D117" s="143">
        <v>4667.5410362300008</v>
      </c>
    </row>
    <row r="118" spans="2:4">
      <c r="B118" s="66" t="s">
        <v>167</v>
      </c>
      <c r="C118" s="141">
        <v>2555.0100000000002</v>
      </c>
      <c r="D118" s="141">
        <v>677.1171847600001</v>
      </c>
    </row>
    <row r="119" spans="2:4">
      <c r="B119" s="66" t="s">
        <v>168</v>
      </c>
      <c r="C119" s="141">
        <v>2345.722436</v>
      </c>
      <c r="D119" s="141">
        <v>1110.2224722599999</v>
      </c>
    </row>
    <row r="120" spans="2:4">
      <c r="B120" s="66" t="s">
        <v>169</v>
      </c>
      <c r="C120" s="141">
        <v>4302.6366909999997</v>
      </c>
      <c r="D120" s="141">
        <v>1817.7979231100005</v>
      </c>
    </row>
    <row r="121" spans="2:4">
      <c r="B121" s="66" t="s">
        <v>282</v>
      </c>
      <c r="C121" s="141">
        <v>1.3018430000000001</v>
      </c>
      <c r="D121" s="141">
        <v>0</v>
      </c>
    </row>
    <row r="122" spans="2:4">
      <c r="B122" s="66" t="s">
        <v>170</v>
      </c>
      <c r="C122" s="141">
        <v>209.42951099999999</v>
      </c>
      <c r="D122" s="141">
        <v>270.78868943000003</v>
      </c>
    </row>
    <row r="123" spans="2:4">
      <c r="B123" s="66" t="s">
        <v>171</v>
      </c>
      <c r="C123" s="141">
        <v>2888.315634</v>
      </c>
      <c r="D123" s="141">
        <v>791.61476667000022</v>
      </c>
    </row>
    <row r="124" spans="2:4">
      <c r="B124" s="118" t="s">
        <v>319</v>
      </c>
      <c r="C124" s="143">
        <f>SUM(C125:C135)</f>
        <v>309600.27435099997</v>
      </c>
      <c r="D124" s="143">
        <v>118474.58474536001</v>
      </c>
    </row>
    <row r="125" spans="2:4">
      <c r="B125" s="66" t="s">
        <v>172</v>
      </c>
      <c r="C125" s="141">
        <v>15790.264520999999</v>
      </c>
      <c r="D125" s="141">
        <v>5481.492496920001</v>
      </c>
    </row>
    <row r="126" spans="2:4">
      <c r="B126" s="66" t="s">
        <v>285</v>
      </c>
      <c r="C126" s="141">
        <v>110523.979362</v>
      </c>
      <c r="D126" s="141">
        <v>43040.718076680008</v>
      </c>
    </row>
    <row r="127" spans="2:4">
      <c r="B127" s="66" t="s">
        <v>286</v>
      </c>
      <c r="C127" s="141">
        <v>33349.383498000003</v>
      </c>
      <c r="D127" s="141">
        <v>12325.02203041</v>
      </c>
    </row>
    <row r="128" spans="2:4">
      <c r="B128" s="66" t="s">
        <v>173</v>
      </c>
      <c r="C128" s="141">
        <v>25693.434943</v>
      </c>
      <c r="D128" s="141">
        <v>11139.69665188</v>
      </c>
    </row>
    <row r="129" spans="2:4">
      <c r="B129" s="66" t="s">
        <v>174</v>
      </c>
      <c r="C129" s="141">
        <v>4244.5817889999998</v>
      </c>
      <c r="D129" s="141">
        <v>918.97724667999989</v>
      </c>
    </row>
    <row r="130" spans="2:4">
      <c r="B130" s="66" t="s">
        <v>175</v>
      </c>
      <c r="C130" s="141">
        <v>12539.267331999999</v>
      </c>
      <c r="D130" s="141">
        <v>4964.9242700500008</v>
      </c>
    </row>
    <row r="131" spans="2:4">
      <c r="B131" s="66" t="s">
        <v>176</v>
      </c>
      <c r="C131" s="141">
        <v>1607.7136760000001</v>
      </c>
      <c r="D131" s="141">
        <v>525.75556442999994</v>
      </c>
    </row>
    <row r="132" spans="2:4">
      <c r="B132" s="66" t="s">
        <v>177</v>
      </c>
      <c r="C132" s="141">
        <v>718.99446699999999</v>
      </c>
      <c r="D132" s="141">
        <v>267.59041711999998</v>
      </c>
    </row>
    <row r="133" spans="2:4">
      <c r="B133" s="66" t="s">
        <v>178</v>
      </c>
      <c r="C133" s="141">
        <v>839.652468</v>
      </c>
      <c r="D133" s="141">
        <v>140.52439344999999</v>
      </c>
    </row>
    <row r="134" spans="2:4">
      <c r="B134" s="66" t="s">
        <v>179</v>
      </c>
      <c r="C134" s="141">
        <v>973.19638599999996</v>
      </c>
      <c r="D134" s="141">
        <v>646.45237959000019</v>
      </c>
    </row>
    <row r="135" spans="2:4">
      <c r="B135" s="66" t="s">
        <v>180</v>
      </c>
      <c r="C135" s="141">
        <v>103319.805909</v>
      </c>
      <c r="D135" s="141">
        <v>39023.431218150021</v>
      </c>
    </row>
    <row r="136" spans="2:4">
      <c r="B136" s="118" t="s">
        <v>303</v>
      </c>
      <c r="C136" s="143">
        <f>SUM(C137:C144)</f>
        <v>174781.847098</v>
      </c>
      <c r="D136" s="143">
        <v>67163.285584060024</v>
      </c>
    </row>
    <row r="137" spans="2:4">
      <c r="B137" s="66" t="s">
        <v>181</v>
      </c>
      <c r="C137" s="141">
        <v>91290.753301999997</v>
      </c>
      <c r="D137" s="141">
        <v>33519.968537100001</v>
      </c>
    </row>
    <row r="138" spans="2:4">
      <c r="B138" s="66" t="s">
        <v>287</v>
      </c>
      <c r="C138" s="141">
        <v>6.6924960000000002</v>
      </c>
      <c r="D138" s="141">
        <v>0</v>
      </c>
    </row>
    <row r="139" spans="2:4">
      <c r="B139" s="66" t="s">
        <v>182</v>
      </c>
      <c r="C139" s="141">
        <v>1147.105</v>
      </c>
      <c r="D139" s="141">
        <v>187.72770639000001</v>
      </c>
    </row>
    <row r="140" spans="2:4">
      <c r="B140" s="66" t="s">
        <v>183</v>
      </c>
      <c r="C140" s="141">
        <v>3530.3857640000001</v>
      </c>
      <c r="D140" s="141">
        <v>1211.9303577600003</v>
      </c>
    </row>
    <row r="141" spans="2:4">
      <c r="B141" s="66" t="s">
        <v>184</v>
      </c>
      <c r="C141" s="141">
        <v>1578.403695</v>
      </c>
      <c r="D141" s="141">
        <v>584.79038475999982</v>
      </c>
    </row>
    <row r="142" spans="2:4">
      <c r="B142" s="66" t="s">
        <v>185</v>
      </c>
      <c r="C142" s="141">
        <v>73145.556675</v>
      </c>
      <c r="D142" s="141">
        <v>30066.152047700019</v>
      </c>
    </row>
    <row r="143" spans="2:4">
      <c r="B143" s="66" t="s">
        <v>298</v>
      </c>
      <c r="C143" s="141">
        <v>1.6</v>
      </c>
      <c r="D143" s="141">
        <v>0.22066</v>
      </c>
    </row>
    <row r="144" spans="2:4">
      <c r="B144" s="66" t="s">
        <v>186</v>
      </c>
      <c r="C144" s="141">
        <v>4081.3501660000002</v>
      </c>
      <c r="D144" s="141">
        <v>1592.4958903499999</v>
      </c>
    </row>
    <row r="145" spans="2:5">
      <c r="B145" s="118" t="s">
        <v>187</v>
      </c>
      <c r="C145" s="143">
        <f>SUM(C146:C149)</f>
        <v>984.72573999999997</v>
      </c>
      <c r="D145" s="143">
        <v>336.70720756999992</v>
      </c>
    </row>
    <row r="146" spans="2:5">
      <c r="B146" s="66" t="s">
        <v>188</v>
      </c>
      <c r="C146" s="141">
        <v>224.073001</v>
      </c>
      <c r="D146" s="141">
        <v>80.313842949999994</v>
      </c>
    </row>
    <row r="147" spans="2:5">
      <c r="B147" s="66" t="s">
        <v>299</v>
      </c>
      <c r="C147" s="141">
        <v>112.47176399999999</v>
      </c>
      <c r="D147" s="141">
        <v>23.789490390000001</v>
      </c>
    </row>
    <row r="148" spans="2:5">
      <c r="B148" s="66" t="s">
        <v>189</v>
      </c>
      <c r="C148" s="141">
        <v>253.35952499999999</v>
      </c>
      <c r="D148" s="141">
        <v>49.564528430000003</v>
      </c>
    </row>
    <row r="149" spans="2:5">
      <c r="B149" s="66" t="s">
        <v>190</v>
      </c>
      <c r="C149" s="141">
        <v>394.82145000000003</v>
      </c>
      <c r="D149" s="141">
        <v>183.03934579999998</v>
      </c>
    </row>
    <row r="150" spans="2:5">
      <c r="B150" s="117" t="s">
        <v>320</v>
      </c>
      <c r="C150" s="143">
        <f>C151</f>
        <v>333486.47113800002</v>
      </c>
      <c r="D150" s="143">
        <v>165043.81972704999</v>
      </c>
    </row>
    <row r="151" spans="2:5">
      <c r="B151" s="118" t="s">
        <v>321</v>
      </c>
      <c r="C151" s="143">
        <f>C152</f>
        <v>333486.47113800002</v>
      </c>
      <c r="D151" s="143">
        <v>165043.81972704999</v>
      </c>
    </row>
    <row r="152" spans="2:5">
      <c r="B152" s="66" t="s">
        <v>322</v>
      </c>
      <c r="C152" s="141">
        <v>333486.47113800002</v>
      </c>
      <c r="D152" s="141">
        <v>165043.81972704999</v>
      </c>
    </row>
    <row r="153" spans="2:5">
      <c r="B153" s="72" t="s">
        <v>281</v>
      </c>
      <c r="C153" s="142">
        <f t="shared" ref="C153:D155" si="0">C154</f>
        <v>108120.51053499999</v>
      </c>
      <c r="D153" s="142">
        <f t="shared" si="0"/>
        <v>54619.238076239999</v>
      </c>
    </row>
    <row r="154" spans="2:5">
      <c r="B154" s="117" t="s">
        <v>323</v>
      </c>
      <c r="C154" s="143">
        <f t="shared" si="0"/>
        <v>108120.51053499999</v>
      </c>
      <c r="D154" s="143">
        <f t="shared" si="0"/>
        <v>54619.238076239999</v>
      </c>
    </row>
    <row r="155" spans="2:5">
      <c r="B155" s="118" t="s">
        <v>324</v>
      </c>
      <c r="C155" s="143">
        <f t="shared" si="0"/>
        <v>108120.51053499999</v>
      </c>
      <c r="D155" s="143">
        <f>D156</f>
        <v>54619.238076239999</v>
      </c>
    </row>
    <row r="156" spans="2:5">
      <c r="B156" s="66" t="s">
        <v>325</v>
      </c>
      <c r="C156" s="141">
        <v>108120.51053499999</v>
      </c>
      <c r="D156" s="141">
        <v>54619.238076239999</v>
      </c>
    </row>
    <row r="157" spans="2:5">
      <c r="B157" s="56" t="s">
        <v>280</v>
      </c>
      <c r="C157" s="23">
        <f>C153+C13</f>
        <v>1592355.1214939998</v>
      </c>
      <c r="D157" s="23">
        <f>D153+D13</f>
        <v>693648.10368716996</v>
      </c>
    </row>
    <row r="158" spans="2:5">
      <c r="B158" s="147" t="s">
        <v>355</v>
      </c>
      <c r="D158" s="26"/>
      <c r="E158" s="26"/>
    </row>
    <row r="159" spans="2:5">
      <c r="B159" s="148" t="s">
        <v>343</v>
      </c>
      <c r="C159" s="149"/>
      <c r="D159" s="149"/>
      <c r="E159" s="32"/>
    </row>
    <row r="160" spans="2:5" ht="27" customHeight="1">
      <c r="B160" s="184" t="s">
        <v>1847</v>
      </c>
      <c r="C160" s="184"/>
      <c r="D160" s="184"/>
      <c r="E160" s="29"/>
    </row>
    <row r="161" spans="2:3" ht="25.5" customHeight="1">
      <c r="B161" s="182" t="s">
        <v>356</v>
      </c>
      <c r="C161" s="182"/>
    </row>
  </sheetData>
  <mergeCells count="12">
    <mergeCell ref="A7:E7"/>
    <mergeCell ref="A1:D1"/>
    <mergeCell ref="A3:D3"/>
    <mergeCell ref="A2:D2"/>
    <mergeCell ref="A6:E6"/>
    <mergeCell ref="A5:E5"/>
    <mergeCell ref="A8:E8"/>
    <mergeCell ref="B160:D160"/>
    <mergeCell ref="B161:C161"/>
    <mergeCell ref="D11:D12"/>
    <mergeCell ref="B11:B12"/>
    <mergeCell ref="A9:E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G84"/>
  <sheetViews>
    <sheetView showGridLines="0" workbookViewId="0">
      <selection activeCell="H12" sqref="H12"/>
    </sheetView>
  </sheetViews>
  <sheetFormatPr baseColWidth="10" defaultColWidth="11.5703125" defaultRowHeight="15"/>
  <cols>
    <col min="1" max="1" width="11.5703125" style="13"/>
    <col min="2" max="2" width="9.140625" style="13" customWidth="1"/>
    <col min="3" max="3" width="88.85546875" style="13" bestFit="1" customWidth="1"/>
    <col min="4" max="5" width="21.42578125" style="13" customWidth="1"/>
    <col min="6" max="16384" width="11.5703125" style="13"/>
  </cols>
  <sheetData>
    <row r="1" spans="1:6" ht="28.15" customHeight="1">
      <c r="A1" s="178" t="s">
        <v>0</v>
      </c>
      <c r="B1" s="178"/>
      <c r="C1" s="178"/>
      <c r="D1" s="178"/>
      <c r="E1" s="178"/>
    </row>
    <row r="2" spans="1:6" ht="21" customHeight="1">
      <c r="A2" s="179" t="s">
        <v>1</v>
      </c>
      <c r="B2" s="179"/>
      <c r="C2" s="179"/>
      <c r="D2" s="179"/>
      <c r="E2" s="179"/>
    </row>
    <row r="3" spans="1:6" ht="14.45" customHeight="1">
      <c r="A3" s="180" t="s">
        <v>2</v>
      </c>
      <c r="B3" s="180"/>
      <c r="C3" s="180"/>
      <c r="D3" s="180"/>
      <c r="E3" s="180"/>
    </row>
    <row r="5" spans="1:6" ht="18" customHeight="1">
      <c r="A5" s="181" t="s">
        <v>23</v>
      </c>
      <c r="B5" s="181"/>
      <c r="C5" s="181"/>
      <c r="D5" s="181"/>
      <c r="E5" s="181"/>
      <c r="F5" s="37"/>
    </row>
    <row r="6" spans="1:6" ht="18.75">
      <c r="A6" s="193" t="s">
        <v>191</v>
      </c>
      <c r="B6" s="193"/>
      <c r="C6" s="193"/>
      <c r="D6" s="193"/>
      <c r="E6" s="193"/>
    </row>
    <row r="7" spans="1:6" ht="18.75">
      <c r="A7" s="195" t="s">
        <v>1846</v>
      </c>
      <c r="B7" s="195"/>
      <c r="C7" s="195"/>
      <c r="D7" s="195"/>
      <c r="E7" s="195"/>
    </row>
    <row r="8" spans="1:6" ht="18.75">
      <c r="A8" s="185" t="s">
        <v>316</v>
      </c>
      <c r="B8" s="185"/>
      <c r="C8" s="185"/>
      <c r="D8" s="185"/>
      <c r="E8" s="185"/>
    </row>
    <row r="9" spans="1:6" ht="15.75">
      <c r="A9" s="177" t="s">
        <v>5</v>
      </c>
      <c r="B9" s="177"/>
      <c r="C9" s="177"/>
      <c r="D9" s="177"/>
      <c r="E9" s="177"/>
    </row>
    <row r="11" spans="1:6">
      <c r="C11" s="194" t="s">
        <v>6</v>
      </c>
      <c r="D11" s="43" t="s">
        <v>359</v>
      </c>
      <c r="E11" s="194" t="s">
        <v>340</v>
      </c>
    </row>
    <row r="12" spans="1:6">
      <c r="C12" s="194"/>
      <c r="D12" s="19" t="s">
        <v>316</v>
      </c>
      <c r="E12" s="194"/>
    </row>
    <row r="13" spans="1:6">
      <c r="C13" s="45" t="s">
        <v>240</v>
      </c>
      <c r="D13" s="62">
        <f>D14+D20+D30+D40+D49+D56+D66+D70</f>
        <v>1484234.610959</v>
      </c>
      <c r="E13" s="62">
        <f>E14+E20+E30+E40+E49+E56+E66+E70</f>
        <v>639028.8656109299</v>
      </c>
    </row>
    <row r="14" spans="1:6">
      <c r="C14" s="117" t="s">
        <v>326</v>
      </c>
      <c r="D14" s="143">
        <f>SUM(D15:D19)</f>
        <v>359129.92480000004</v>
      </c>
      <c r="E14" s="143">
        <f>SUM(E15:E19)</f>
        <v>144339.36207378996</v>
      </c>
    </row>
    <row r="15" spans="1:6">
      <c r="C15" s="119" t="s">
        <v>192</v>
      </c>
      <c r="D15" s="141">
        <v>292808.493173</v>
      </c>
      <c r="E15" s="141">
        <v>116956.11970842996</v>
      </c>
    </row>
    <row r="16" spans="1:6">
      <c r="C16" s="119" t="s">
        <v>193</v>
      </c>
      <c r="D16" s="141">
        <v>24402.035100000001</v>
      </c>
      <c r="E16" s="141">
        <v>10071.014120090002</v>
      </c>
    </row>
    <row r="17" spans="3:5">
      <c r="C17" s="119" t="s">
        <v>194</v>
      </c>
      <c r="D17" s="141">
        <v>1099.1648299999999</v>
      </c>
      <c r="E17" s="141">
        <v>399.64419211000006</v>
      </c>
    </row>
    <row r="18" spans="3:5">
      <c r="C18" s="119" t="s">
        <v>300</v>
      </c>
      <c r="D18" s="141">
        <v>3422.9494800000002</v>
      </c>
      <c r="E18" s="141">
        <v>741.4472373000001</v>
      </c>
    </row>
    <row r="19" spans="3:5">
      <c r="C19" s="119" t="s">
        <v>195</v>
      </c>
      <c r="D19" s="141">
        <v>37397.282217</v>
      </c>
      <c r="E19" s="141">
        <v>16171.136815859994</v>
      </c>
    </row>
    <row r="20" spans="3:5">
      <c r="C20" s="117" t="s">
        <v>327</v>
      </c>
      <c r="D20" s="143">
        <f>SUM(D21:D29)</f>
        <v>99817.643202999985</v>
      </c>
      <c r="E20" s="143">
        <f>SUM(E21:E29)</f>
        <v>46211.385050590005</v>
      </c>
    </row>
    <row r="21" spans="3:5">
      <c r="C21" s="119" t="s">
        <v>196</v>
      </c>
      <c r="D21" s="141">
        <v>13742.110764999999</v>
      </c>
      <c r="E21" s="141">
        <v>7099.4142893400031</v>
      </c>
    </row>
    <row r="22" spans="3:5">
      <c r="C22" s="119" t="s">
        <v>197</v>
      </c>
      <c r="D22" s="141">
        <v>8656.9223629999997</v>
      </c>
      <c r="E22" s="141">
        <v>3644.1762577699992</v>
      </c>
    </row>
    <row r="23" spans="3:5">
      <c r="C23" s="119" t="s">
        <v>198</v>
      </c>
      <c r="D23" s="141">
        <v>4877.5279819999996</v>
      </c>
      <c r="E23" s="141">
        <v>1563.2797357100005</v>
      </c>
    </row>
    <row r="24" spans="3:5">
      <c r="C24" s="119" t="s">
        <v>199</v>
      </c>
      <c r="D24" s="141">
        <v>1402.4375700000001</v>
      </c>
      <c r="E24" s="141">
        <v>1150.2389033299999</v>
      </c>
    </row>
    <row r="25" spans="3:5">
      <c r="C25" s="119" t="s">
        <v>200</v>
      </c>
      <c r="D25" s="141">
        <v>11699.573503</v>
      </c>
      <c r="E25" s="141">
        <v>4027.9549431300006</v>
      </c>
    </row>
    <row r="26" spans="3:5">
      <c r="C26" s="119" t="s">
        <v>201</v>
      </c>
      <c r="D26" s="141">
        <v>7607.6482530000003</v>
      </c>
      <c r="E26" s="141">
        <v>3949.9380374400002</v>
      </c>
    </row>
    <row r="27" spans="3:5">
      <c r="C27" s="119" t="s">
        <v>202</v>
      </c>
      <c r="D27" s="141">
        <v>5769.9536120000002</v>
      </c>
      <c r="E27" s="141">
        <v>1663.7903482599997</v>
      </c>
    </row>
    <row r="28" spans="3:5">
      <c r="C28" s="119" t="s">
        <v>203</v>
      </c>
      <c r="D28" s="141">
        <v>15421.115898</v>
      </c>
      <c r="E28" s="141">
        <v>4897.7029506300014</v>
      </c>
    </row>
    <row r="29" spans="3:5">
      <c r="C29" s="119" t="s">
        <v>204</v>
      </c>
      <c r="D29" s="141">
        <v>30640.353256999999</v>
      </c>
      <c r="E29" s="141">
        <v>18214.889584979996</v>
      </c>
    </row>
    <row r="30" spans="3:5">
      <c r="C30" s="117" t="s">
        <v>328</v>
      </c>
      <c r="D30" s="143">
        <f>SUM(D31:D39)</f>
        <v>68595.936121999999</v>
      </c>
      <c r="E30" s="143">
        <f>SUM(E31:E39)</f>
        <v>15460.231291429995</v>
      </c>
    </row>
    <row r="31" spans="3:5">
      <c r="C31" s="119" t="s">
        <v>205</v>
      </c>
      <c r="D31" s="141">
        <v>10628.747192999999</v>
      </c>
      <c r="E31" s="141">
        <v>3650.8711684699961</v>
      </c>
    </row>
    <row r="32" spans="3:5">
      <c r="C32" s="119" t="s">
        <v>206</v>
      </c>
      <c r="D32" s="141">
        <v>6846.6156350000001</v>
      </c>
      <c r="E32" s="141">
        <v>1247.1138822000003</v>
      </c>
    </row>
    <row r="33" spans="3:5">
      <c r="C33" s="119" t="s">
        <v>207</v>
      </c>
      <c r="D33" s="141">
        <v>3047.776625</v>
      </c>
      <c r="E33" s="141">
        <v>853.10679672000037</v>
      </c>
    </row>
    <row r="34" spans="3:5">
      <c r="C34" s="119" t="s">
        <v>208</v>
      </c>
      <c r="D34" s="141">
        <v>13549.146817999999</v>
      </c>
      <c r="E34" s="141">
        <v>3630.6769958</v>
      </c>
    </row>
    <row r="35" spans="3:5">
      <c r="C35" s="119" t="s">
        <v>209</v>
      </c>
      <c r="D35" s="141">
        <v>513.71471399999996</v>
      </c>
      <c r="E35" s="141">
        <v>100.1679444</v>
      </c>
    </row>
    <row r="36" spans="3:5">
      <c r="C36" s="119" t="s">
        <v>210</v>
      </c>
      <c r="D36" s="132">
        <v>4533.8070749999997</v>
      </c>
      <c r="E36" s="141">
        <v>695.76252707999993</v>
      </c>
    </row>
    <row r="37" spans="3:5">
      <c r="C37" s="119" t="s">
        <v>211</v>
      </c>
      <c r="D37" s="144">
        <v>8986.8251540000001</v>
      </c>
      <c r="E37" s="141">
        <v>2841.2743637499993</v>
      </c>
    </row>
    <row r="38" spans="3:5">
      <c r="C38" s="119" t="s">
        <v>212</v>
      </c>
      <c r="D38" s="144">
        <v>3801.497018</v>
      </c>
      <c r="E38" s="141">
        <v>0</v>
      </c>
    </row>
    <row r="39" spans="3:5">
      <c r="C39" s="119" t="s">
        <v>213</v>
      </c>
      <c r="D39" s="144">
        <v>16687.80589</v>
      </c>
      <c r="E39" s="141">
        <v>2441.2576130099978</v>
      </c>
    </row>
    <row r="40" spans="3:5">
      <c r="C40" s="117" t="s">
        <v>329</v>
      </c>
      <c r="D40" s="143">
        <f>SUM(D41:D48)</f>
        <v>492738.20958100003</v>
      </c>
      <c r="E40" s="143">
        <f>SUM(E41:E48)</f>
        <v>247763.33843587997</v>
      </c>
    </row>
    <row r="41" spans="3:5">
      <c r="C41" s="119" t="s">
        <v>214</v>
      </c>
      <c r="D41" s="144">
        <v>158377.96735699999</v>
      </c>
      <c r="E41" s="141">
        <v>63968.78532731998</v>
      </c>
    </row>
    <row r="42" spans="3:5">
      <c r="C42" s="119" t="s">
        <v>365</v>
      </c>
      <c r="D42" s="144">
        <v>155752.82044400001</v>
      </c>
      <c r="E42" s="141">
        <v>77592.125854450001</v>
      </c>
    </row>
    <row r="43" spans="3:5">
      <c r="C43" s="119" t="s">
        <v>215</v>
      </c>
      <c r="D43" s="141">
        <v>15862.403949</v>
      </c>
      <c r="E43" s="141">
        <v>7438.5502535999995</v>
      </c>
    </row>
    <row r="44" spans="3:5">
      <c r="C44" s="119" t="s">
        <v>216</v>
      </c>
      <c r="D44" s="141">
        <v>96748.493755000003</v>
      </c>
      <c r="E44" s="141">
        <v>49368.665732569993</v>
      </c>
    </row>
    <row r="45" spans="3:5">
      <c r="C45" s="119" t="s">
        <v>217</v>
      </c>
      <c r="D45" s="141">
        <v>35900.368300000002</v>
      </c>
      <c r="E45" s="141">
        <v>35374.443940249999</v>
      </c>
    </row>
    <row r="46" spans="3:5">
      <c r="C46" s="119" t="s">
        <v>218</v>
      </c>
      <c r="D46" s="141">
        <v>13500</v>
      </c>
      <c r="E46" s="141">
        <v>8904.7004024100006</v>
      </c>
    </row>
    <row r="47" spans="3:5">
      <c r="C47" s="119" t="s">
        <v>219</v>
      </c>
      <c r="D47" s="141">
        <v>966.93837299999996</v>
      </c>
      <c r="E47" s="141">
        <v>340.79243197000005</v>
      </c>
    </row>
    <row r="48" spans="3:5">
      <c r="C48" s="119" t="s">
        <v>220</v>
      </c>
      <c r="D48" s="141">
        <v>15629.217403000001</v>
      </c>
      <c r="E48" s="141">
        <v>4775.2744933099993</v>
      </c>
    </row>
    <row r="49" spans="3:5">
      <c r="C49" s="117" t="s">
        <v>330</v>
      </c>
      <c r="D49" s="143">
        <f>SUM(D50:D55)</f>
        <v>60117.023256999993</v>
      </c>
      <c r="E49" s="143">
        <f>SUM(E50:E55)</f>
        <v>24008.977453210002</v>
      </c>
    </row>
    <row r="50" spans="3:5">
      <c r="C50" s="119" t="s">
        <v>221</v>
      </c>
      <c r="D50" s="141">
        <v>174.81</v>
      </c>
      <c r="E50" s="141">
        <v>664.68828559999997</v>
      </c>
    </row>
    <row r="51" spans="3:5">
      <c r="C51" s="119" t="s">
        <v>366</v>
      </c>
      <c r="D51" s="141">
        <v>9757.551453</v>
      </c>
      <c r="E51" s="141">
        <v>2765.2696165100001</v>
      </c>
    </row>
    <row r="52" spans="3:5">
      <c r="C52" s="119" t="s">
        <v>222</v>
      </c>
      <c r="D52" s="141">
        <v>9925.5430080000006</v>
      </c>
      <c r="E52" s="141">
        <v>5653.7683775599999</v>
      </c>
    </row>
    <row r="53" spans="3:5">
      <c r="C53" s="119" t="s">
        <v>367</v>
      </c>
      <c r="D53" s="141">
        <v>37633.288796000001</v>
      </c>
      <c r="E53" s="141">
        <v>14634.267280209999</v>
      </c>
    </row>
    <row r="54" spans="3:5">
      <c r="C54" s="119" t="s">
        <v>223</v>
      </c>
      <c r="D54" s="141">
        <v>2582.63</v>
      </c>
      <c r="E54" s="141">
        <v>290</v>
      </c>
    </row>
    <row r="55" spans="3:5">
      <c r="C55" s="119" t="s">
        <v>224</v>
      </c>
      <c r="D55" s="141">
        <v>43.2</v>
      </c>
      <c r="E55" s="141">
        <v>0.98389333000000001</v>
      </c>
    </row>
    <row r="56" spans="3:5">
      <c r="C56" s="117" t="s">
        <v>331</v>
      </c>
      <c r="D56" s="143">
        <f>SUM(D57:D65)</f>
        <v>34281.034268999996</v>
      </c>
      <c r="E56" s="143">
        <f>SUM(E57:E65)</f>
        <v>7819.6431815799997</v>
      </c>
    </row>
    <row r="57" spans="3:5">
      <c r="C57" s="119" t="s">
        <v>225</v>
      </c>
      <c r="D57" s="141">
        <v>12876.61881</v>
      </c>
      <c r="E57" s="141">
        <v>1016.2226720700002</v>
      </c>
    </row>
    <row r="58" spans="3:5">
      <c r="C58" s="119" t="s">
        <v>226</v>
      </c>
      <c r="D58" s="141">
        <v>1615.878299</v>
      </c>
      <c r="E58" s="141">
        <v>675.13240025000016</v>
      </c>
    </row>
    <row r="59" spans="3:5">
      <c r="C59" s="119" t="s">
        <v>227</v>
      </c>
      <c r="D59" s="141">
        <v>1644.102108</v>
      </c>
      <c r="E59" s="141">
        <v>1015.98103386</v>
      </c>
    </row>
    <row r="60" spans="3:5">
      <c r="C60" s="119" t="s">
        <v>228</v>
      </c>
      <c r="D60" s="141">
        <v>7693.0715810000002</v>
      </c>
      <c r="E60" s="141">
        <v>2647.5863044099997</v>
      </c>
    </row>
    <row r="61" spans="3:5">
      <c r="C61" s="119" t="s">
        <v>229</v>
      </c>
      <c r="D61" s="141">
        <v>4718.97192</v>
      </c>
      <c r="E61" s="141">
        <v>714.18024438000009</v>
      </c>
    </row>
    <row r="62" spans="3:5">
      <c r="C62" s="119" t="s">
        <v>230</v>
      </c>
      <c r="D62" s="141">
        <v>496.204002</v>
      </c>
      <c r="E62" s="141">
        <v>777.38683478000007</v>
      </c>
    </row>
    <row r="63" spans="3:5">
      <c r="C63" s="119" t="s">
        <v>231</v>
      </c>
      <c r="D63" s="141">
        <v>559.05767400000002</v>
      </c>
      <c r="E63" s="141">
        <v>159.12977459999999</v>
      </c>
    </row>
    <row r="64" spans="3:5">
      <c r="C64" s="119" t="s">
        <v>232</v>
      </c>
      <c r="D64" s="141">
        <v>2337.4322139999999</v>
      </c>
      <c r="E64" s="141">
        <v>165.13583808999999</v>
      </c>
    </row>
    <row r="65" spans="3:5">
      <c r="C65" s="119" t="s">
        <v>233</v>
      </c>
      <c r="D65" s="141">
        <v>2339.6976610000002</v>
      </c>
      <c r="E65" s="141">
        <v>648.88807913999995</v>
      </c>
    </row>
    <row r="66" spans="3:5">
      <c r="C66" s="117" t="s">
        <v>332</v>
      </c>
      <c r="D66" s="143">
        <f>SUM(D67:D69)</f>
        <v>71068.398115000004</v>
      </c>
      <c r="E66" s="143">
        <f>SUM(E67:E69)</f>
        <v>23389.790276560008</v>
      </c>
    </row>
    <row r="67" spans="3:5">
      <c r="C67" s="119" t="s">
        <v>234</v>
      </c>
      <c r="D67" s="141">
        <v>27030.215823999999</v>
      </c>
      <c r="E67" s="141">
        <v>4704.5562907899994</v>
      </c>
    </row>
    <row r="68" spans="3:5">
      <c r="C68" s="119" t="s">
        <v>235</v>
      </c>
      <c r="D68" s="141">
        <v>42591.058016000003</v>
      </c>
      <c r="E68" s="141">
        <v>18685.23398577001</v>
      </c>
    </row>
    <row r="69" spans="3:5">
      <c r="C69" s="119" t="s">
        <v>236</v>
      </c>
      <c r="D69" s="141">
        <v>1447.1242749999999</v>
      </c>
      <c r="E69" s="141">
        <v>0</v>
      </c>
    </row>
    <row r="70" spans="3:5">
      <c r="C70" s="117" t="s">
        <v>333</v>
      </c>
      <c r="D70" s="143">
        <f>SUM(D71:D74)</f>
        <v>298486.441612</v>
      </c>
      <c r="E70" s="143">
        <f>SUM(E71:E74)</f>
        <v>130036.13784789</v>
      </c>
    </row>
    <row r="71" spans="3:5">
      <c r="C71" s="119" t="s">
        <v>237</v>
      </c>
      <c r="D71" s="141">
        <v>120010.652162</v>
      </c>
      <c r="E71" s="141">
        <v>44622.3066254</v>
      </c>
    </row>
    <row r="72" spans="3:5">
      <c r="C72" s="119" t="s">
        <v>238</v>
      </c>
      <c r="D72" s="141">
        <v>176990.963659</v>
      </c>
      <c r="E72" s="141">
        <v>84048.54307647</v>
      </c>
    </row>
    <row r="73" spans="3:5">
      <c r="C73" s="119" t="s">
        <v>239</v>
      </c>
      <c r="D73" s="141">
        <v>1484.825791</v>
      </c>
      <c r="E73" s="141">
        <v>1365.1645251800001</v>
      </c>
    </row>
    <row r="74" spans="3:5">
      <c r="C74" s="119" t="s">
        <v>354</v>
      </c>
      <c r="D74" s="141">
        <v>0</v>
      </c>
      <c r="E74" s="141">
        <v>0.12362084</v>
      </c>
    </row>
    <row r="75" spans="3:5">
      <c r="C75" s="45" t="s">
        <v>281</v>
      </c>
      <c r="D75" s="86">
        <f>D76+D78</f>
        <v>108120.51053499999</v>
      </c>
      <c r="E75" s="86">
        <f>E76+E78</f>
        <v>54619.238076239992</v>
      </c>
    </row>
    <row r="76" spans="3:5">
      <c r="C76" s="117" t="s">
        <v>334</v>
      </c>
      <c r="D76" s="143">
        <f>D77</f>
        <v>5117.7218819999998</v>
      </c>
      <c r="E76" s="143">
        <f>E77</f>
        <v>225.78210000000001</v>
      </c>
    </row>
    <row r="77" spans="3:5">
      <c r="C77" s="119" t="s">
        <v>335</v>
      </c>
      <c r="D77" s="141">
        <v>5117.7218819999998</v>
      </c>
      <c r="E77" s="141">
        <v>225.78210000000001</v>
      </c>
    </row>
    <row r="78" spans="3:5">
      <c r="C78" s="117" t="s">
        <v>336</v>
      </c>
      <c r="D78" s="143">
        <f>D79</f>
        <v>103002.788653</v>
      </c>
      <c r="E78" s="143">
        <f>E79</f>
        <v>54393.455976239995</v>
      </c>
    </row>
    <row r="79" spans="3:5">
      <c r="C79" s="119" t="s">
        <v>337</v>
      </c>
      <c r="D79" s="141">
        <v>103002.788653</v>
      </c>
      <c r="E79" s="141">
        <v>54393.455976239995</v>
      </c>
    </row>
    <row r="80" spans="3:5">
      <c r="C80" s="56" t="s">
        <v>280</v>
      </c>
      <c r="D80" s="23">
        <f>D75+D13</f>
        <v>1592355.1214939998</v>
      </c>
      <c r="E80" s="23">
        <f>E75+E13</f>
        <v>693648.10368716985</v>
      </c>
    </row>
    <row r="81" spans="3:7">
      <c r="C81" s="147" t="s">
        <v>355</v>
      </c>
      <c r="E81" s="26"/>
      <c r="F81" s="26"/>
      <c r="G81" s="84"/>
    </row>
    <row r="82" spans="3:7">
      <c r="C82" s="148" t="s">
        <v>343</v>
      </c>
      <c r="D82" s="149"/>
      <c r="E82" s="149"/>
      <c r="F82" s="32"/>
    </row>
    <row r="83" spans="3:7" ht="27.75" customHeight="1">
      <c r="C83" s="184" t="s">
        <v>1847</v>
      </c>
      <c r="D83" s="184"/>
      <c r="E83" s="184"/>
      <c r="F83" s="29"/>
    </row>
    <row r="84" spans="3:7">
      <c r="C84" s="182" t="s">
        <v>356</v>
      </c>
      <c r="D84" s="182"/>
    </row>
  </sheetData>
  <mergeCells count="12">
    <mergeCell ref="C83:E83"/>
    <mergeCell ref="C84:D84"/>
    <mergeCell ref="A1:E1"/>
    <mergeCell ref="A2:E2"/>
    <mergeCell ref="A3:E3"/>
    <mergeCell ref="A5:E5"/>
    <mergeCell ref="A6:E6"/>
    <mergeCell ref="A7:E7"/>
    <mergeCell ref="E11:E12"/>
    <mergeCell ref="C11:C12"/>
    <mergeCell ref="A8:E8"/>
    <mergeCell ref="A9:E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4F954-4653-47AD-9F43-094571B76B68}">
  <sheetPr codeName="Sheet1"/>
  <dimension ref="A1:E1642"/>
  <sheetViews>
    <sheetView showGridLines="0" zoomScaleNormal="100" workbookViewId="0">
      <selection activeCell="E11" sqref="E11:E12"/>
    </sheetView>
  </sheetViews>
  <sheetFormatPr baseColWidth="10" defaultColWidth="8.85546875" defaultRowHeight="15"/>
  <cols>
    <col min="1" max="2" width="8.85546875" style="161"/>
    <col min="3" max="3" width="143.7109375" style="161" customWidth="1"/>
    <col min="4" max="4" width="16.5703125" style="161" customWidth="1"/>
    <col min="5" max="5" width="14.42578125" style="161" bestFit="1" customWidth="1"/>
    <col min="6" max="6" width="8.85546875" style="161"/>
    <col min="7" max="7" width="9.140625" style="161" bestFit="1" customWidth="1"/>
    <col min="8" max="8" width="12.42578125" style="161" bestFit="1" customWidth="1"/>
    <col min="9" max="9" width="10.7109375" style="161" bestFit="1" customWidth="1"/>
    <col min="10" max="16384" width="8.85546875" style="161"/>
  </cols>
  <sheetData>
    <row r="1" spans="1:5" ht="27.75">
      <c r="A1" s="200" t="s">
        <v>0</v>
      </c>
      <c r="B1" s="200"/>
      <c r="C1" s="200"/>
      <c r="D1" s="200"/>
      <c r="E1" s="200"/>
    </row>
    <row r="2" spans="1:5" ht="20.25">
      <c r="A2" s="201" t="s">
        <v>1</v>
      </c>
      <c r="B2" s="201"/>
      <c r="C2" s="201"/>
      <c r="D2" s="201"/>
      <c r="E2" s="201"/>
    </row>
    <row r="3" spans="1:5">
      <c r="A3" s="202" t="s">
        <v>2</v>
      </c>
      <c r="B3" s="202"/>
      <c r="C3" s="202"/>
      <c r="D3" s="202"/>
      <c r="E3" s="202"/>
    </row>
    <row r="4" spans="1:5">
      <c r="A4" s="111"/>
      <c r="B4" s="111"/>
      <c r="C4" s="111"/>
      <c r="D4" s="111"/>
      <c r="E4" s="111"/>
    </row>
    <row r="5" spans="1:5" ht="18.75">
      <c r="A5" s="203" t="s">
        <v>23</v>
      </c>
      <c r="B5" s="203"/>
      <c r="C5" s="203"/>
      <c r="D5" s="203"/>
      <c r="E5" s="203"/>
    </row>
    <row r="6" spans="1:5" ht="18.75">
      <c r="A6" s="204" t="s">
        <v>1840</v>
      </c>
      <c r="B6" s="204"/>
      <c r="C6" s="204"/>
      <c r="D6" s="204"/>
      <c r="E6" s="204"/>
    </row>
    <row r="7" spans="1:5" ht="18.75">
      <c r="A7" s="197" t="s">
        <v>1846</v>
      </c>
      <c r="B7" s="197"/>
      <c r="C7" s="197"/>
      <c r="D7" s="197"/>
      <c r="E7" s="197"/>
    </row>
    <row r="8" spans="1:5" ht="18.75">
      <c r="A8" s="185" t="s">
        <v>316</v>
      </c>
      <c r="B8" s="185"/>
      <c r="C8" s="185"/>
      <c r="D8" s="185"/>
      <c r="E8" s="185"/>
    </row>
    <row r="9" spans="1:5" ht="15.75">
      <c r="A9" s="198" t="s">
        <v>5</v>
      </c>
      <c r="B9" s="198"/>
      <c r="C9" s="198"/>
      <c r="D9" s="198"/>
      <c r="E9" s="198"/>
    </row>
    <row r="10" spans="1:5">
      <c r="A10" s="111"/>
      <c r="B10" s="111"/>
      <c r="C10" s="111"/>
      <c r="D10" s="111"/>
      <c r="E10" s="111"/>
    </row>
    <row r="11" spans="1:5">
      <c r="C11" s="205" t="s">
        <v>6</v>
      </c>
      <c r="D11" s="106" t="s">
        <v>359</v>
      </c>
      <c r="E11" s="199" t="s">
        <v>340</v>
      </c>
    </row>
    <row r="12" spans="1:5">
      <c r="C12" s="205"/>
      <c r="D12" s="112" t="s">
        <v>316</v>
      </c>
      <c r="E12" s="199"/>
    </row>
    <row r="13" spans="1:5">
      <c r="C13" s="120" t="s">
        <v>240</v>
      </c>
      <c r="D13" s="120">
        <v>79003383385</v>
      </c>
      <c r="E13" s="120">
        <v>26413704536.410007</v>
      </c>
    </row>
    <row r="14" spans="1:5">
      <c r="C14" s="121" t="s">
        <v>241</v>
      </c>
      <c r="D14" s="122">
        <v>6834958632</v>
      </c>
      <c r="E14" s="122">
        <v>2611042707.8099995</v>
      </c>
    </row>
    <row r="15" spans="1:5">
      <c r="C15" s="162" t="s">
        <v>242</v>
      </c>
      <c r="D15" s="163">
        <v>4863809031</v>
      </c>
      <c r="E15" s="163">
        <v>2382820921.1599994</v>
      </c>
    </row>
    <row r="16" spans="1:5">
      <c r="C16" s="164" t="s">
        <v>369</v>
      </c>
      <c r="D16" s="163">
        <v>241517712</v>
      </c>
      <c r="E16" s="163">
        <v>241517712</v>
      </c>
    </row>
    <row r="17" spans="3:5">
      <c r="C17" s="164" t="s">
        <v>370</v>
      </c>
      <c r="D17" s="163">
        <v>700000000</v>
      </c>
      <c r="E17" s="163">
        <v>186093235.06</v>
      </c>
    </row>
    <row r="18" spans="3:5">
      <c r="C18" s="164" t="s">
        <v>371</v>
      </c>
      <c r="D18" s="163">
        <v>12373947</v>
      </c>
      <c r="E18" s="163">
        <v>0</v>
      </c>
    </row>
    <row r="19" spans="3:5">
      <c r="C19" s="164" t="s">
        <v>372</v>
      </c>
      <c r="D19" s="163">
        <v>24586631</v>
      </c>
      <c r="E19" s="163">
        <v>0</v>
      </c>
    </row>
    <row r="20" spans="3:5">
      <c r="C20" s="164" t="s">
        <v>373</v>
      </c>
      <c r="D20" s="163">
        <v>300000000</v>
      </c>
      <c r="E20" s="163">
        <v>0</v>
      </c>
    </row>
    <row r="21" spans="3:5">
      <c r="C21" s="164" t="s">
        <v>374</v>
      </c>
      <c r="D21" s="163">
        <v>20000000</v>
      </c>
      <c r="E21" s="163">
        <v>0</v>
      </c>
    </row>
    <row r="22" spans="3:5">
      <c r="C22" s="164" t="s">
        <v>375</v>
      </c>
      <c r="D22" s="163">
        <v>662449960</v>
      </c>
      <c r="E22" s="163">
        <v>53141259.82</v>
      </c>
    </row>
    <row r="23" spans="3:5">
      <c r="C23" s="164" t="s">
        <v>376</v>
      </c>
      <c r="D23" s="163">
        <v>34295224</v>
      </c>
      <c r="E23" s="163">
        <v>0</v>
      </c>
    </row>
    <row r="24" spans="3:5">
      <c r="C24" s="164" t="s">
        <v>377</v>
      </c>
      <c r="D24" s="163">
        <v>0</v>
      </c>
      <c r="E24" s="163">
        <v>0</v>
      </c>
    </row>
    <row r="25" spans="3:5">
      <c r="C25" s="164" t="s">
        <v>378</v>
      </c>
      <c r="D25" s="163">
        <v>0</v>
      </c>
      <c r="E25" s="163">
        <v>0</v>
      </c>
    </row>
    <row r="26" spans="3:5">
      <c r="C26" s="164" t="s">
        <v>379</v>
      </c>
      <c r="D26" s="163">
        <v>7273652</v>
      </c>
      <c r="E26" s="163">
        <v>0</v>
      </c>
    </row>
    <row r="27" spans="3:5">
      <c r="C27" s="164" t="s">
        <v>380</v>
      </c>
      <c r="D27" s="163">
        <v>100000000</v>
      </c>
      <c r="E27" s="163">
        <v>99231812.810000002</v>
      </c>
    </row>
    <row r="28" spans="3:5">
      <c r="C28" s="164" t="s">
        <v>381</v>
      </c>
      <c r="D28" s="163">
        <v>1235409</v>
      </c>
      <c r="E28" s="163">
        <v>0</v>
      </c>
    </row>
    <row r="29" spans="3:5">
      <c r="C29" s="164" t="s">
        <v>382</v>
      </c>
      <c r="D29" s="163">
        <v>8415087</v>
      </c>
      <c r="E29" s="163">
        <v>0</v>
      </c>
    </row>
    <row r="30" spans="3:5">
      <c r="C30" s="164" t="s">
        <v>383</v>
      </c>
      <c r="D30" s="163">
        <v>0</v>
      </c>
      <c r="E30" s="163">
        <v>0</v>
      </c>
    </row>
    <row r="31" spans="3:5">
      <c r="C31" s="164" t="s">
        <v>384</v>
      </c>
      <c r="D31" s="163">
        <v>6705517</v>
      </c>
      <c r="E31" s="163">
        <v>0</v>
      </c>
    </row>
    <row r="32" spans="3:5">
      <c r="C32" s="164" t="s">
        <v>385</v>
      </c>
      <c r="D32" s="163">
        <v>0</v>
      </c>
      <c r="E32" s="163">
        <v>0</v>
      </c>
    </row>
    <row r="33" spans="3:5">
      <c r="C33" s="164" t="s">
        <v>386</v>
      </c>
      <c r="D33" s="163">
        <v>161911169</v>
      </c>
      <c r="E33" s="163">
        <v>26311171.32</v>
      </c>
    </row>
    <row r="34" spans="3:5">
      <c r="C34" s="164" t="s">
        <v>387</v>
      </c>
      <c r="D34" s="163">
        <v>114305</v>
      </c>
      <c r="E34" s="163">
        <v>0</v>
      </c>
    </row>
    <row r="35" spans="3:5">
      <c r="C35" s="164" t="s">
        <v>388</v>
      </c>
      <c r="D35" s="163">
        <v>200183491</v>
      </c>
      <c r="E35" s="163">
        <v>117835030</v>
      </c>
    </row>
    <row r="36" spans="3:5">
      <c r="C36" s="164" t="s">
        <v>389</v>
      </c>
      <c r="D36" s="163">
        <v>110000000</v>
      </c>
      <c r="E36" s="163">
        <v>83175240.430000007</v>
      </c>
    </row>
    <row r="37" spans="3:5">
      <c r="C37" s="164" t="s">
        <v>390</v>
      </c>
      <c r="D37" s="163">
        <v>0</v>
      </c>
      <c r="E37" s="163">
        <v>0</v>
      </c>
    </row>
    <row r="38" spans="3:5">
      <c r="C38" s="164" t="s">
        <v>391</v>
      </c>
      <c r="D38" s="163">
        <v>30000000</v>
      </c>
      <c r="E38" s="163">
        <v>0</v>
      </c>
    </row>
    <row r="39" spans="3:5">
      <c r="C39" s="164" t="s">
        <v>392</v>
      </c>
      <c r="D39" s="163">
        <v>45904934</v>
      </c>
      <c r="E39" s="163">
        <v>47731231.880000003</v>
      </c>
    </row>
    <row r="40" spans="3:5">
      <c r="C40" s="164" t="s">
        <v>393</v>
      </c>
      <c r="D40" s="163">
        <v>2865375</v>
      </c>
      <c r="E40" s="163">
        <v>0</v>
      </c>
    </row>
    <row r="41" spans="3:5">
      <c r="C41" s="164" t="s">
        <v>394</v>
      </c>
      <c r="D41" s="163">
        <v>46244296</v>
      </c>
      <c r="E41" s="163">
        <v>0</v>
      </c>
    </row>
    <row r="42" spans="3:5">
      <c r="C42" s="164" t="s">
        <v>395</v>
      </c>
      <c r="D42" s="163">
        <v>23765179</v>
      </c>
      <c r="E42" s="163">
        <v>0</v>
      </c>
    </row>
    <row r="43" spans="3:5">
      <c r="C43" s="164" t="s">
        <v>396</v>
      </c>
      <c r="D43" s="163">
        <v>4000000</v>
      </c>
      <c r="E43" s="163">
        <v>305087292.99000001</v>
      </c>
    </row>
    <row r="44" spans="3:5">
      <c r="C44" s="164" t="s">
        <v>397</v>
      </c>
      <c r="D44" s="163">
        <v>0</v>
      </c>
      <c r="E44" s="163">
        <v>0</v>
      </c>
    </row>
    <row r="45" spans="3:5">
      <c r="C45" s="164" t="s">
        <v>398</v>
      </c>
      <c r="D45" s="163">
        <v>41404153</v>
      </c>
      <c r="E45" s="163">
        <v>0</v>
      </c>
    </row>
    <row r="46" spans="3:5">
      <c r="C46" s="164" t="s">
        <v>399</v>
      </c>
      <c r="D46" s="163">
        <v>679693856</v>
      </c>
      <c r="E46" s="163">
        <v>187458770</v>
      </c>
    </row>
    <row r="47" spans="3:5">
      <c r="C47" s="164" t="s">
        <v>400</v>
      </c>
      <c r="D47" s="163">
        <v>1000000</v>
      </c>
      <c r="E47" s="163">
        <v>0</v>
      </c>
    </row>
    <row r="48" spans="3:5">
      <c r="C48" s="164" t="s">
        <v>401</v>
      </c>
      <c r="D48" s="163">
        <v>20934524</v>
      </c>
      <c r="E48" s="163">
        <v>22794709.09</v>
      </c>
    </row>
    <row r="49" spans="3:5">
      <c r="C49" s="164" t="s">
        <v>402</v>
      </c>
      <c r="D49" s="163">
        <v>212013478</v>
      </c>
      <c r="E49" s="163">
        <v>268540604.61000001</v>
      </c>
    </row>
    <row r="50" spans="3:5">
      <c r="C50" s="164" t="s">
        <v>403</v>
      </c>
      <c r="D50" s="163">
        <v>3750000</v>
      </c>
      <c r="E50" s="163">
        <v>1220543.08</v>
      </c>
    </row>
    <row r="51" spans="3:5">
      <c r="C51" s="164" t="s">
        <v>404</v>
      </c>
      <c r="D51" s="163">
        <v>7143615</v>
      </c>
      <c r="E51" s="163">
        <v>0</v>
      </c>
    </row>
    <row r="52" spans="3:5">
      <c r="C52" s="164" t="s">
        <v>405</v>
      </c>
      <c r="D52" s="163">
        <v>0</v>
      </c>
      <c r="E52" s="163">
        <v>0</v>
      </c>
    </row>
    <row r="53" spans="3:5">
      <c r="C53" s="164" t="s">
        <v>406</v>
      </c>
      <c r="D53" s="163">
        <v>0</v>
      </c>
      <c r="E53" s="163">
        <v>4121928.24</v>
      </c>
    </row>
    <row r="54" spans="3:5">
      <c r="C54" s="164" t="s">
        <v>407</v>
      </c>
      <c r="D54" s="163">
        <v>11563777</v>
      </c>
      <c r="E54" s="163">
        <v>3179179.47</v>
      </c>
    </row>
    <row r="55" spans="3:5">
      <c r="C55" s="164" t="s">
        <v>408</v>
      </c>
      <c r="D55" s="163">
        <v>0</v>
      </c>
      <c r="E55" s="163">
        <v>0</v>
      </c>
    </row>
    <row r="56" spans="3:5">
      <c r="C56" s="164" t="s">
        <v>409</v>
      </c>
      <c r="D56" s="163">
        <v>0</v>
      </c>
      <c r="E56" s="163">
        <v>0</v>
      </c>
    </row>
    <row r="57" spans="3:5">
      <c r="C57" s="164" t="s">
        <v>410</v>
      </c>
      <c r="D57" s="163">
        <v>39721620</v>
      </c>
      <c r="E57" s="163">
        <v>0</v>
      </c>
    </row>
    <row r="58" spans="3:5">
      <c r="C58" s="164" t="s">
        <v>411</v>
      </c>
      <c r="D58" s="163">
        <v>22199522</v>
      </c>
      <c r="E58" s="163">
        <v>0</v>
      </c>
    </row>
    <row r="59" spans="3:5">
      <c r="C59" s="164" t="s">
        <v>412</v>
      </c>
      <c r="D59" s="163">
        <v>676036</v>
      </c>
      <c r="E59" s="163">
        <v>0</v>
      </c>
    </row>
    <row r="60" spans="3:5">
      <c r="C60" s="164" t="s">
        <v>413</v>
      </c>
      <c r="D60" s="163">
        <v>9841932</v>
      </c>
      <c r="E60" s="163">
        <v>0</v>
      </c>
    </row>
    <row r="61" spans="3:5">
      <c r="C61" s="164" t="s">
        <v>414</v>
      </c>
      <c r="D61" s="163">
        <v>153476435</v>
      </c>
      <c r="E61" s="163">
        <v>38250648.539999999</v>
      </c>
    </row>
    <row r="62" spans="3:5">
      <c r="C62" s="164" t="s">
        <v>415</v>
      </c>
      <c r="D62" s="163">
        <v>70000000</v>
      </c>
      <c r="E62" s="163">
        <v>4108718.16</v>
      </c>
    </row>
    <row r="63" spans="3:5">
      <c r="C63" s="164" t="s">
        <v>416</v>
      </c>
      <c r="D63" s="163">
        <v>26866592</v>
      </c>
      <c r="E63" s="163">
        <v>0</v>
      </c>
    </row>
    <row r="64" spans="3:5">
      <c r="C64" s="164" t="s">
        <v>417</v>
      </c>
      <c r="D64" s="163">
        <v>35594550</v>
      </c>
      <c r="E64" s="163">
        <v>18324327.449999999</v>
      </c>
    </row>
    <row r="65" spans="3:5">
      <c r="C65" s="164" t="s">
        <v>418</v>
      </c>
      <c r="D65" s="163">
        <v>100000000</v>
      </c>
      <c r="E65" s="163">
        <v>1729611.82</v>
      </c>
    </row>
    <row r="66" spans="3:5">
      <c r="C66" s="164" t="s">
        <v>419</v>
      </c>
      <c r="D66" s="163">
        <v>24095551</v>
      </c>
      <c r="E66" s="163">
        <v>24095551</v>
      </c>
    </row>
    <row r="67" spans="3:5">
      <c r="C67" s="164" t="s">
        <v>420</v>
      </c>
      <c r="D67" s="163">
        <v>12659528</v>
      </c>
      <c r="E67" s="163">
        <v>896297.14</v>
      </c>
    </row>
    <row r="68" spans="3:5">
      <c r="C68" s="164" t="s">
        <v>421</v>
      </c>
      <c r="D68" s="163">
        <v>5403355</v>
      </c>
      <c r="E68" s="163">
        <v>0</v>
      </c>
    </row>
    <row r="69" spans="3:5">
      <c r="C69" s="164" t="s">
        <v>422</v>
      </c>
      <c r="D69" s="163">
        <v>1768693</v>
      </c>
      <c r="E69" s="163">
        <v>0</v>
      </c>
    </row>
    <row r="70" spans="3:5">
      <c r="C70" s="164" t="s">
        <v>423</v>
      </c>
      <c r="D70" s="163">
        <v>8125000</v>
      </c>
      <c r="E70" s="163">
        <v>3000000</v>
      </c>
    </row>
    <row r="71" spans="3:5">
      <c r="C71" s="164" t="s">
        <v>424</v>
      </c>
      <c r="D71" s="163">
        <v>41838481</v>
      </c>
      <c r="E71" s="163">
        <v>19268530.850000001</v>
      </c>
    </row>
    <row r="72" spans="3:5">
      <c r="C72" s="164" t="s">
        <v>425</v>
      </c>
      <c r="D72" s="163">
        <v>3655506</v>
      </c>
      <c r="E72" s="163">
        <v>0</v>
      </c>
    </row>
    <row r="73" spans="3:5">
      <c r="C73" s="164" t="s">
        <v>426</v>
      </c>
      <c r="D73" s="163">
        <v>6149974</v>
      </c>
      <c r="E73" s="163">
        <v>2094424.54</v>
      </c>
    </row>
    <row r="74" spans="3:5">
      <c r="C74" s="164" t="s">
        <v>427</v>
      </c>
      <c r="D74" s="163">
        <v>332217190</v>
      </c>
      <c r="E74" s="163">
        <v>232802786.60999998</v>
      </c>
    </row>
    <row r="75" spans="3:5">
      <c r="C75" s="164" t="s">
        <v>428</v>
      </c>
      <c r="D75" s="163">
        <v>8067310</v>
      </c>
      <c r="E75" s="163">
        <v>606852.31999999995</v>
      </c>
    </row>
    <row r="76" spans="3:5">
      <c r="C76" s="164" t="s">
        <v>429</v>
      </c>
      <c r="D76" s="163">
        <v>8726494</v>
      </c>
      <c r="E76" s="163">
        <v>2094424.54</v>
      </c>
    </row>
    <row r="77" spans="3:5">
      <c r="C77" s="164" t="s">
        <v>430</v>
      </c>
      <c r="D77" s="163">
        <v>27287191</v>
      </c>
      <c r="E77" s="163">
        <v>20399007.579999998</v>
      </c>
    </row>
    <row r="78" spans="3:5">
      <c r="C78" s="164" t="s">
        <v>431</v>
      </c>
      <c r="D78" s="163">
        <v>8726494</v>
      </c>
      <c r="E78" s="163">
        <v>2200903.2000000002</v>
      </c>
    </row>
    <row r="79" spans="3:5">
      <c r="C79" s="164" t="s">
        <v>432</v>
      </c>
      <c r="D79" s="163">
        <v>11067494</v>
      </c>
      <c r="E79" s="163">
        <v>0</v>
      </c>
    </row>
    <row r="80" spans="3:5">
      <c r="C80" s="164" t="s">
        <v>433</v>
      </c>
      <c r="D80" s="163">
        <v>4221977</v>
      </c>
      <c r="E80" s="163">
        <v>0</v>
      </c>
    </row>
    <row r="81" spans="3:5">
      <c r="C81" s="164" t="s">
        <v>434</v>
      </c>
      <c r="D81" s="163">
        <v>7010838</v>
      </c>
      <c r="E81" s="163">
        <v>0</v>
      </c>
    </row>
    <row r="82" spans="3:5">
      <c r="C82" s="164" t="s">
        <v>435</v>
      </c>
      <c r="D82" s="163">
        <v>498000</v>
      </c>
      <c r="E82" s="163">
        <v>0</v>
      </c>
    </row>
    <row r="83" spans="3:5">
      <c r="C83" s="164" t="s">
        <v>436</v>
      </c>
      <c r="D83" s="163">
        <v>172567977</v>
      </c>
      <c r="E83" s="163">
        <v>364418350.37</v>
      </c>
    </row>
    <row r="84" spans="3:5">
      <c r="C84" s="164" t="s">
        <v>437</v>
      </c>
      <c r="D84" s="163">
        <v>0</v>
      </c>
      <c r="E84" s="163">
        <v>1090766.24</v>
      </c>
    </row>
    <row r="85" spans="3:5">
      <c r="C85" s="162" t="s">
        <v>244</v>
      </c>
      <c r="D85" s="163">
        <v>256200000</v>
      </c>
      <c r="E85" s="163">
        <v>0</v>
      </c>
    </row>
    <row r="86" spans="3:5">
      <c r="C86" s="164" t="s">
        <v>438</v>
      </c>
      <c r="D86" s="163">
        <v>0</v>
      </c>
      <c r="E86" s="163">
        <v>0</v>
      </c>
    </row>
    <row r="87" spans="3:5">
      <c r="C87" s="164" t="s">
        <v>439</v>
      </c>
      <c r="D87" s="163">
        <v>256200000</v>
      </c>
      <c r="E87" s="163">
        <v>0</v>
      </c>
    </row>
    <row r="88" spans="3:5">
      <c r="C88" s="164" t="s">
        <v>440</v>
      </c>
      <c r="D88" s="163">
        <v>0</v>
      </c>
      <c r="E88" s="163">
        <v>0</v>
      </c>
    </row>
    <row r="89" spans="3:5">
      <c r="C89" s="162" t="s">
        <v>245</v>
      </c>
      <c r="D89" s="163">
        <v>1714949601</v>
      </c>
      <c r="E89" s="163">
        <v>228221786.65000004</v>
      </c>
    </row>
    <row r="90" spans="3:5">
      <c r="C90" s="164" t="s">
        <v>243</v>
      </c>
      <c r="D90" s="163">
        <v>2874479</v>
      </c>
      <c r="E90" s="163">
        <v>2185039.27</v>
      </c>
    </row>
    <row r="91" spans="3:5">
      <c r="C91" s="164" t="s">
        <v>441</v>
      </c>
      <c r="D91" s="163">
        <v>1135979999</v>
      </c>
      <c r="E91" s="163">
        <v>0</v>
      </c>
    </row>
    <row r="92" spans="3:5">
      <c r="C92" s="164" t="s">
        <v>388</v>
      </c>
      <c r="D92" s="163">
        <v>0</v>
      </c>
      <c r="E92" s="163">
        <v>39056525</v>
      </c>
    </row>
    <row r="93" spans="3:5">
      <c r="C93" s="164" t="s">
        <v>399</v>
      </c>
      <c r="D93" s="163">
        <v>0</v>
      </c>
      <c r="E93" s="163">
        <v>179646140.77000001</v>
      </c>
    </row>
    <row r="94" spans="3:5">
      <c r="C94" s="164" t="s">
        <v>442</v>
      </c>
      <c r="D94" s="163">
        <v>576095123</v>
      </c>
      <c r="E94" s="163">
        <v>7334081.6100000003</v>
      </c>
    </row>
    <row r="95" spans="3:5">
      <c r="C95" s="121" t="s">
        <v>260</v>
      </c>
      <c r="D95" s="122">
        <v>2176625371</v>
      </c>
      <c r="E95" s="122">
        <v>670106007.17000008</v>
      </c>
    </row>
    <row r="96" spans="3:5">
      <c r="C96" s="162" t="s">
        <v>242</v>
      </c>
      <c r="D96" s="163">
        <v>2175905652</v>
      </c>
      <c r="E96" s="163">
        <v>670106007.17000008</v>
      </c>
    </row>
    <row r="97" spans="3:5">
      <c r="C97" s="164" t="s">
        <v>443</v>
      </c>
      <c r="D97" s="163">
        <v>25922997</v>
      </c>
      <c r="E97" s="163">
        <v>0</v>
      </c>
    </row>
    <row r="98" spans="3:5">
      <c r="C98" s="164" t="s">
        <v>444</v>
      </c>
      <c r="D98" s="163">
        <v>33669994</v>
      </c>
      <c r="E98" s="163">
        <v>0</v>
      </c>
    </row>
    <row r="99" spans="3:5">
      <c r="C99" s="164" t="s">
        <v>445</v>
      </c>
      <c r="D99" s="163">
        <v>1803614</v>
      </c>
      <c r="E99" s="163">
        <v>0</v>
      </c>
    </row>
    <row r="100" spans="3:5">
      <c r="C100" s="164" t="s">
        <v>446</v>
      </c>
      <c r="D100" s="163">
        <v>2263438</v>
      </c>
      <c r="E100" s="163">
        <v>0</v>
      </c>
    </row>
    <row r="101" spans="3:5">
      <c r="C101" s="164" t="s">
        <v>447</v>
      </c>
      <c r="D101" s="163">
        <v>1050000000</v>
      </c>
      <c r="E101" s="163">
        <v>190391174.59</v>
      </c>
    </row>
    <row r="102" spans="3:5">
      <c r="C102" s="164" t="s">
        <v>448</v>
      </c>
      <c r="D102" s="163">
        <v>5000000</v>
      </c>
      <c r="E102" s="163">
        <v>0</v>
      </c>
    </row>
    <row r="103" spans="3:5">
      <c r="C103" s="164" t="s">
        <v>449</v>
      </c>
      <c r="D103" s="163">
        <v>1250434</v>
      </c>
      <c r="E103" s="163">
        <v>0</v>
      </c>
    </row>
    <row r="104" spans="3:5">
      <c r="C104" s="164" t="s">
        <v>450</v>
      </c>
      <c r="D104" s="163">
        <v>10479065</v>
      </c>
      <c r="E104" s="163">
        <v>0</v>
      </c>
    </row>
    <row r="105" spans="3:5">
      <c r="C105" s="164" t="s">
        <v>451</v>
      </c>
      <c r="D105" s="163">
        <v>82347035</v>
      </c>
      <c r="E105" s="163">
        <v>9871972.2699999996</v>
      </c>
    </row>
    <row r="106" spans="3:5">
      <c r="C106" s="164" t="s">
        <v>452</v>
      </c>
      <c r="D106" s="163">
        <v>2070200</v>
      </c>
      <c r="E106" s="163">
        <v>0</v>
      </c>
    </row>
    <row r="107" spans="3:5">
      <c r="C107" s="164" t="s">
        <v>453</v>
      </c>
      <c r="D107" s="163">
        <v>646004</v>
      </c>
      <c r="E107" s="163">
        <v>0</v>
      </c>
    </row>
    <row r="108" spans="3:5">
      <c r="C108" s="164" t="s">
        <v>454</v>
      </c>
      <c r="D108" s="163">
        <v>13562081</v>
      </c>
      <c r="E108" s="163">
        <v>0</v>
      </c>
    </row>
    <row r="109" spans="3:5">
      <c r="C109" s="164" t="s">
        <v>455</v>
      </c>
      <c r="D109" s="163">
        <v>9689330</v>
      </c>
      <c r="E109" s="163">
        <v>0</v>
      </c>
    </row>
    <row r="110" spans="3:5">
      <c r="C110" s="164" t="s">
        <v>456</v>
      </c>
      <c r="D110" s="163">
        <v>5861772</v>
      </c>
      <c r="E110" s="163">
        <v>0</v>
      </c>
    </row>
    <row r="111" spans="3:5">
      <c r="C111" s="164" t="s">
        <v>457</v>
      </c>
      <c r="D111" s="163">
        <v>7330508</v>
      </c>
      <c r="E111" s="163">
        <v>0</v>
      </c>
    </row>
    <row r="112" spans="3:5">
      <c r="C112" s="164" t="s">
        <v>458</v>
      </c>
      <c r="D112" s="163">
        <v>9689330</v>
      </c>
      <c r="E112" s="163">
        <v>0</v>
      </c>
    </row>
    <row r="113" spans="3:5">
      <c r="C113" s="164" t="s">
        <v>459</v>
      </c>
      <c r="D113" s="163">
        <v>7000000</v>
      </c>
      <c r="E113" s="163">
        <v>6991329.1099999994</v>
      </c>
    </row>
    <row r="114" spans="3:5">
      <c r="C114" s="164" t="s">
        <v>460</v>
      </c>
      <c r="D114" s="163">
        <v>9689330</v>
      </c>
      <c r="E114" s="163">
        <v>0</v>
      </c>
    </row>
    <row r="115" spans="3:5">
      <c r="C115" s="164" t="s">
        <v>461</v>
      </c>
      <c r="D115" s="163">
        <v>2772824</v>
      </c>
      <c r="E115" s="163">
        <v>0</v>
      </c>
    </row>
    <row r="116" spans="3:5">
      <c r="C116" s="164" t="s">
        <v>462</v>
      </c>
      <c r="D116" s="163">
        <v>9800049</v>
      </c>
      <c r="E116" s="163">
        <v>0</v>
      </c>
    </row>
    <row r="117" spans="3:5">
      <c r="C117" s="164" t="s">
        <v>463</v>
      </c>
      <c r="D117" s="163">
        <v>10724015</v>
      </c>
      <c r="E117" s="163">
        <v>0</v>
      </c>
    </row>
    <row r="118" spans="3:5">
      <c r="C118" s="164" t="s">
        <v>464</v>
      </c>
      <c r="D118" s="163">
        <v>30000000</v>
      </c>
      <c r="E118" s="163">
        <v>99748888.349999994</v>
      </c>
    </row>
    <row r="119" spans="3:5">
      <c r="C119" s="164" t="s">
        <v>465</v>
      </c>
      <c r="D119" s="163">
        <v>9800049</v>
      </c>
      <c r="E119" s="163">
        <v>0</v>
      </c>
    </row>
    <row r="120" spans="3:5">
      <c r="C120" s="164" t="s">
        <v>466</v>
      </c>
      <c r="D120" s="163">
        <v>5852236</v>
      </c>
      <c r="E120" s="163">
        <v>0</v>
      </c>
    </row>
    <row r="121" spans="3:5">
      <c r="C121" s="164" t="s">
        <v>467</v>
      </c>
      <c r="D121" s="163">
        <v>5861771</v>
      </c>
      <c r="E121" s="163">
        <v>0</v>
      </c>
    </row>
    <row r="122" spans="3:5">
      <c r="C122" s="164" t="s">
        <v>468</v>
      </c>
      <c r="D122" s="163">
        <v>9689330</v>
      </c>
      <c r="E122" s="163">
        <v>0</v>
      </c>
    </row>
    <row r="123" spans="3:5">
      <c r="C123" s="164" t="s">
        <v>469</v>
      </c>
      <c r="D123" s="163">
        <v>5861771</v>
      </c>
      <c r="E123" s="163">
        <v>0</v>
      </c>
    </row>
    <row r="124" spans="3:5">
      <c r="C124" s="164" t="s">
        <v>470</v>
      </c>
      <c r="D124" s="163">
        <v>9689330</v>
      </c>
      <c r="E124" s="163">
        <v>0</v>
      </c>
    </row>
    <row r="125" spans="3:5">
      <c r="C125" s="164" t="s">
        <v>471</v>
      </c>
      <c r="D125" s="163">
        <v>1407491</v>
      </c>
      <c r="E125" s="163">
        <v>953719.18</v>
      </c>
    </row>
    <row r="126" spans="3:5">
      <c r="C126" s="164" t="s">
        <v>472</v>
      </c>
      <c r="D126" s="163">
        <v>3448179</v>
      </c>
      <c r="E126" s="163">
        <v>0</v>
      </c>
    </row>
    <row r="127" spans="3:5">
      <c r="C127" s="164" t="s">
        <v>473</v>
      </c>
      <c r="D127" s="163">
        <v>1000000</v>
      </c>
      <c r="E127" s="163">
        <v>0</v>
      </c>
    </row>
    <row r="128" spans="3:5">
      <c r="C128" s="164" t="s">
        <v>474</v>
      </c>
      <c r="D128" s="163">
        <v>2113557</v>
      </c>
      <c r="E128" s="163">
        <v>0</v>
      </c>
    </row>
    <row r="129" spans="3:5">
      <c r="C129" s="164" t="s">
        <v>475</v>
      </c>
      <c r="D129" s="163">
        <v>2113557</v>
      </c>
      <c r="E129" s="163">
        <v>0</v>
      </c>
    </row>
    <row r="130" spans="3:5">
      <c r="C130" s="164" t="s">
        <v>476</v>
      </c>
      <c r="D130" s="163">
        <v>2113557</v>
      </c>
      <c r="E130" s="163">
        <v>0</v>
      </c>
    </row>
    <row r="131" spans="3:5">
      <c r="C131" s="164" t="s">
        <v>477</v>
      </c>
      <c r="D131" s="163">
        <v>10000000</v>
      </c>
      <c r="E131" s="163">
        <v>0</v>
      </c>
    </row>
    <row r="132" spans="3:5">
      <c r="C132" s="164" t="s">
        <v>478</v>
      </c>
      <c r="D132" s="163">
        <v>9367191</v>
      </c>
      <c r="E132" s="163">
        <v>0</v>
      </c>
    </row>
    <row r="133" spans="3:5">
      <c r="C133" s="164" t="s">
        <v>479</v>
      </c>
      <c r="D133" s="163">
        <v>46485819</v>
      </c>
      <c r="E133" s="163">
        <v>28804964</v>
      </c>
    </row>
    <row r="134" spans="3:5">
      <c r="C134" s="164" t="s">
        <v>480</v>
      </c>
      <c r="D134" s="163">
        <v>5000000</v>
      </c>
      <c r="E134" s="163">
        <v>0</v>
      </c>
    </row>
    <row r="135" spans="3:5">
      <c r="C135" s="164" t="s">
        <v>481</v>
      </c>
      <c r="D135" s="163">
        <v>5338363</v>
      </c>
      <c r="E135" s="163">
        <v>0</v>
      </c>
    </row>
    <row r="136" spans="3:5">
      <c r="C136" s="164" t="s">
        <v>482</v>
      </c>
      <c r="D136" s="163">
        <v>33884341</v>
      </c>
      <c r="E136" s="163">
        <v>20000000</v>
      </c>
    </row>
    <row r="137" spans="3:5">
      <c r="C137" s="164" t="s">
        <v>483</v>
      </c>
      <c r="D137" s="163">
        <v>37430382</v>
      </c>
      <c r="E137" s="163">
        <v>19680785</v>
      </c>
    </row>
    <row r="138" spans="3:5">
      <c r="C138" s="164" t="s">
        <v>484</v>
      </c>
      <c r="D138" s="163">
        <v>24000000</v>
      </c>
      <c r="E138" s="163">
        <v>0</v>
      </c>
    </row>
    <row r="139" spans="3:5">
      <c r="C139" s="164" t="s">
        <v>485</v>
      </c>
      <c r="D139" s="163">
        <v>50190407</v>
      </c>
      <c r="E139" s="163">
        <v>36000000</v>
      </c>
    </row>
    <row r="140" spans="3:5">
      <c r="C140" s="164" t="s">
        <v>486</v>
      </c>
      <c r="D140" s="163">
        <v>37562100</v>
      </c>
      <c r="E140" s="163">
        <v>29743651</v>
      </c>
    </row>
    <row r="141" spans="3:5">
      <c r="C141" s="164" t="s">
        <v>487</v>
      </c>
      <c r="D141" s="163">
        <v>39848367</v>
      </c>
      <c r="E141" s="163">
        <v>26317896</v>
      </c>
    </row>
    <row r="142" spans="3:5">
      <c r="C142" s="164" t="s">
        <v>488</v>
      </c>
      <c r="D142" s="163">
        <v>25758899</v>
      </c>
      <c r="E142" s="163">
        <v>31704134.359999999</v>
      </c>
    </row>
    <row r="143" spans="3:5">
      <c r="C143" s="164" t="s">
        <v>489</v>
      </c>
      <c r="D143" s="163">
        <v>54490521</v>
      </c>
      <c r="E143" s="163">
        <v>39323198.710000001</v>
      </c>
    </row>
    <row r="144" spans="3:5">
      <c r="C144" s="164" t="s">
        <v>490</v>
      </c>
      <c r="D144" s="163">
        <v>59320308</v>
      </c>
      <c r="E144" s="163">
        <v>53101067.560000002</v>
      </c>
    </row>
    <row r="145" spans="3:5">
      <c r="C145" s="164" t="s">
        <v>491</v>
      </c>
      <c r="D145" s="163">
        <v>209900196</v>
      </c>
      <c r="E145" s="163">
        <v>0</v>
      </c>
    </row>
    <row r="146" spans="3:5">
      <c r="C146" s="164" t="s">
        <v>492</v>
      </c>
      <c r="D146" s="163">
        <v>40136410</v>
      </c>
      <c r="E146" s="163">
        <v>24033573</v>
      </c>
    </row>
    <row r="147" spans="3:5">
      <c r="C147" s="164" t="s">
        <v>493</v>
      </c>
      <c r="D147" s="163">
        <v>96171500</v>
      </c>
      <c r="E147" s="163">
        <v>53439654.039999999</v>
      </c>
    </row>
    <row r="148" spans="3:5">
      <c r="C148" s="164" t="s">
        <v>494</v>
      </c>
      <c r="D148" s="163">
        <v>498000</v>
      </c>
      <c r="E148" s="163">
        <v>0</v>
      </c>
    </row>
    <row r="149" spans="3:5">
      <c r="C149" s="162" t="s">
        <v>244</v>
      </c>
      <c r="D149" s="163">
        <v>719719</v>
      </c>
      <c r="E149" s="163">
        <v>0</v>
      </c>
    </row>
    <row r="150" spans="3:5">
      <c r="C150" s="164" t="s">
        <v>483</v>
      </c>
      <c r="D150" s="163">
        <v>719719</v>
      </c>
      <c r="E150" s="163">
        <v>0</v>
      </c>
    </row>
    <row r="151" spans="3:5">
      <c r="C151" s="121" t="s">
        <v>261</v>
      </c>
      <c r="D151" s="122">
        <v>642205428</v>
      </c>
      <c r="E151" s="122">
        <v>163715304.56999999</v>
      </c>
    </row>
    <row r="152" spans="3:5">
      <c r="C152" s="162" t="s">
        <v>242</v>
      </c>
      <c r="D152" s="163">
        <v>576852165</v>
      </c>
      <c r="E152" s="163">
        <v>139150748.21000001</v>
      </c>
    </row>
    <row r="153" spans="3:5">
      <c r="C153" s="164" t="s">
        <v>495</v>
      </c>
      <c r="D153" s="163">
        <v>1875179</v>
      </c>
      <c r="E153" s="163">
        <v>0</v>
      </c>
    </row>
    <row r="154" spans="3:5">
      <c r="C154" s="164" t="s">
        <v>496</v>
      </c>
      <c r="D154" s="163">
        <v>2799546</v>
      </c>
      <c r="E154" s="163">
        <v>0</v>
      </c>
    </row>
    <row r="155" spans="3:5">
      <c r="C155" s="164" t="s">
        <v>497</v>
      </c>
      <c r="D155" s="163">
        <v>53000000</v>
      </c>
      <c r="E155" s="163">
        <v>0</v>
      </c>
    </row>
    <row r="156" spans="3:5">
      <c r="C156" s="164" t="s">
        <v>498</v>
      </c>
      <c r="D156" s="163">
        <v>4364944</v>
      </c>
      <c r="E156" s="163">
        <v>0</v>
      </c>
    </row>
    <row r="157" spans="3:5">
      <c r="C157" s="164" t="s">
        <v>499</v>
      </c>
      <c r="D157" s="163">
        <v>1256445</v>
      </c>
      <c r="E157" s="163">
        <v>0</v>
      </c>
    </row>
    <row r="158" spans="3:5">
      <c r="C158" s="164" t="s">
        <v>500</v>
      </c>
      <c r="D158" s="163">
        <v>24812074</v>
      </c>
      <c r="E158" s="163">
        <v>0</v>
      </c>
    </row>
    <row r="159" spans="3:5">
      <c r="C159" s="164" t="s">
        <v>501</v>
      </c>
      <c r="D159" s="163">
        <v>5309113</v>
      </c>
      <c r="E159" s="163">
        <v>0</v>
      </c>
    </row>
    <row r="160" spans="3:5">
      <c r="C160" s="164" t="s">
        <v>502</v>
      </c>
      <c r="D160" s="163">
        <v>44195541</v>
      </c>
      <c r="E160" s="163">
        <v>7908010</v>
      </c>
    </row>
    <row r="161" spans="3:5">
      <c r="C161" s="164" t="s">
        <v>503</v>
      </c>
      <c r="D161" s="163">
        <v>40000000</v>
      </c>
      <c r="E161" s="163">
        <v>0</v>
      </c>
    </row>
    <row r="162" spans="3:5">
      <c r="C162" s="164" t="s">
        <v>504</v>
      </c>
      <c r="D162" s="163">
        <v>17512384</v>
      </c>
      <c r="E162" s="163">
        <v>0</v>
      </c>
    </row>
    <row r="163" spans="3:5">
      <c r="C163" s="164" t="s">
        <v>505</v>
      </c>
      <c r="D163" s="163">
        <v>31386350</v>
      </c>
      <c r="E163" s="163">
        <v>0</v>
      </c>
    </row>
    <row r="164" spans="3:5">
      <c r="C164" s="164" t="s">
        <v>506</v>
      </c>
      <c r="D164" s="163">
        <v>10982339</v>
      </c>
      <c r="E164" s="163">
        <v>0</v>
      </c>
    </row>
    <row r="165" spans="3:5">
      <c r="C165" s="164" t="s">
        <v>507</v>
      </c>
      <c r="D165" s="163">
        <v>4040505</v>
      </c>
      <c r="E165" s="163">
        <v>0</v>
      </c>
    </row>
    <row r="166" spans="3:5">
      <c r="C166" s="164" t="s">
        <v>508</v>
      </c>
      <c r="D166" s="163">
        <v>19093002</v>
      </c>
      <c r="E166" s="163">
        <v>0</v>
      </c>
    </row>
    <row r="167" spans="3:5">
      <c r="C167" s="164" t="s">
        <v>509</v>
      </c>
      <c r="D167" s="163">
        <v>6768144</v>
      </c>
      <c r="E167" s="163">
        <v>0</v>
      </c>
    </row>
    <row r="168" spans="3:5">
      <c r="C168" s="164" t="s">
        <v>510</v>
      </c>
      <c r="D168" s="163">
        <v>1415865</v>
      </c>
      <c r="E168" s="163">
        <v>0</v>
      </c>
    </row>
    <row r="169" spans="3:5">
      <c r="C169" s="164" t="s">
        <v>511</v>
      </c>
      <c r="D169" s="163">
        <v>3468356</v>
      </c>
      <c r="E169" s="163">
        <v>0</v>
      </c>
    </row>
    <row r="170" spans="3:5">
      <c r="C170" s="164" t="s">
        <v>512</v>
      </c>
      <c r="D170" s="163">
        <v>19003156</v>
      </c>
      <c r="E170" s="163">
        <v>229889.71</v>
      </c>
    </row>
    <row r="171" spans="3:5">
      <c r="C171" s="164" t="s">
        <v>513</v>
      </c>
      <c r="D171" s="163">
        <v>9730988</v>
      </c>
      <c r="E171" s="163">
        <v>3028328</v>
      </c>
    </row>
    <row r="172" spans="3:5">
      <c r="C172" s="164" t="s">
        <v>514</v>
      </c>
      <c r="D172" s="163">
        <v>36143668</v>
      </c>
      <c r="E172" s="163">
        <v>112720261.04000001</v>
      </c>
    </row>
    <row r="173" spans="3:5">
      <c r="C173" s="164" t="s">
        <v>515</v>
      </c>
      <c r="D173" s="163">
        <v>5922790</v>
      </c>
      <c r="E173" s="163">
        <v>1545189.47</v>
      </c>
    </row>
    <row r="174" spans="3:5">
      <c r="C174" s="164" t="s">
        <v>516</v>
      </c>
      <c r="D174" s="163">
        <v>2433363</v>
      </c>
      <c r="E174" s="163">
        <v>0</v>
      </c>
    </row>
    <row r="175" spans="3:5">
      <c r="C175" s="164" t="s">
        <v>517</v>
      </c>
      <c r="D175" s="163">
        <v>20000000</v>
      </c>
      <c r="E175" s="163">
        <v>0</v>
      </c>
    </row>
    <row r="176" spans="3:5">
      <c r="C176" s="164" t="s">
        <v>518</v>
      </c>
      <c r="D176" s="163">
        <v>20685034</v>
      </c>
      <c r="E176" s="163">
        <v>0</v>
      </c>
    </row>
    <row r="177" spans="3:5">
      <c r="C177" s="164" t="s">
        <v>519</v>
      </c>
      <c r="D177" s="163">
        <v>2433461</v>
      </c>
      <c r="E177" s="163">
        <v>0</v>
      </c>
    </row>
    <row r="178" spans="3:5">
      <c r="C178" s="164" t="s">
        <v>520</v>
      </c>
      <c r="D178" s="163">
        <v>21589475</v>
      </c>
      <c r="E178" s="163">
        <v>0</v>
      </c>
    </row>
    <row r="179" spans="3:5">
      <c r="C179" s="164" t="s">
        <v>521</v>
      </c>
      <c r="D179" s="163">
        <v>76325759</v>
      </c>
      <c r="E179" s="163">
        <v>0</v>
      </c>
    </row>
    <row r="180" spans="3:5">
      <c r="C180" s="164" t="s">
        <v>522</v>
      </c>
      <c r="D180" s="163">
        <v>32164869</v>
      </c>
      <c r="E180" s="163">
        <v>0</v>
      </c>
    </row>
    <row r="181" spans="3:5">
      <c r="C181" s="164" t="s">
        <v>523</v>
      </c>
      <c r="D181" s="163">
        <v>0</v>
      </c>
      <c r="E181" s="163">
        <v>0</v>
      </c>
    </row>
    <row r="182" spans="3:5">
      <c r="C182" s="164" t="s">
        <v>524</v>
      </c>
      <c r="D182" s="163">
        <v>55847966</v>
      </c>
      <c r="E182" s="163">
        <v>13719069.99</v>
      </c>
    </row>
    <row r="183" spans="3:5">
      <c r="C183" s="164" t="s">
        <v>525</v>
      </c>
      <c r="D183" s="163">
        <v>2291849</v>
      </c>
      <c r="E183" s="163">
        <v>0</v>
      </c>
    </row>
    <row r="184" spans="3:5">
      <c r="C184" s="162" t="s">
        <v>244</v>
      </c>
      <c r="D184" s="163">
        <v>65353263</v>
      </c>
      <c r="E184" s="163">
        <v>24564556.359999999</v>
      </c>
    </row>
    <row r="185" spans="3:5">
      <c r="C185" s="164" t="s">
        <v>526</v>
      </c>
      <c r="D185" s="163">
        <v>65353263</v>
      </c>
      <c r="E185" s="163">
        <v>24564556.359999999</v>
      </c>
    </row>
    <row r="186" spans="3:5">
      <c r="C186" s="121" t="s">
        <v>247</v>
      </c>
      <c r="D186" s="122">
        <v>1994538093</v>
      </c>
      <c r="E186" s="122">
        <v>276534019.78000003</v>
      </c>
    </row>
    <row r="187" spans="3:5">
      <c r="C187" s="162" t="s">
        <v>242</v>
      </c>
      <c r="D187" s="163">
        <v>1543538092</v>
      </c>
      <c r="E187" s="163">
        <v>227063871.68000001</v>
      </c>
    </row>
    <row r="188" spans="3:5">
      <c r="C188" s="164" t="s">
        <v>527</v>
      </c>
      <c r="D188" s="163">
        <v>18972995</v>
      </c>
      <c r="E188" s="163">
        <v>32824664.140000001</v>
      </c>
    </row>
    <row r="189" spans="3:5">
      <c r="C189" s="164" t="s">
        <v>528</v>
      </c>
      <c r="D189" s="163">
        <v>20000000</v>
      </c>
      <c r="E189" s="163">
        <v>1879957.79</v>
      </c>
    </row>
    <row r="190" spans="3:5">
      <c r="C190" s="164" t="s">
        <v>529</v>
      </c>
      <c r="D190" s="163">
        <v>77083282</v>
      </c>
      <c r="E190" s="163">
        <v>0</v>
      </c>
    </row>
    <row r="191" spans="3:5">
      <c r="C191" s="164" t="s">
        <v>530</v>
      </c>
      <c r="D191" s="163">
        <v>0</v>
      </c>
      <c r="E191" s="163">
        <v>4773499.3099999996</v>
      </c>
    </row>
    <row r="192" spans="3:5">
      <c r="C192" s="164" t="s">
        <v>531</v>
      </c>
      <c r="D192" s="163">
        <v>8195408</v>
      </c>
      <c r="E192" s="163">
        <v>0</v>
      </c>
    </row>
    <row r="193" spans="3:5">
      <c r="C193" s="164" t="s">
        <v>532</v>
      </c>
      <c r="D193" s="163">
        <v>57646988</v>
      </c>
      <c r="E193" s="163">
        <v>0</v>
      </c>
    </row>
    <row r="194" spans="3:5">
      <c r="C194" s="164" t="s">
        <v>533</v>
      </c>
      <c r="D194" s="163">
        <v>82480910</v>
      </c>
      <c r="E194" s="163">
        <v>0</v>
      </c>
    </row>
    <row r="195" spans="3:5">
      <c r="C195" s="164" t="s">
        <v>534</v>
      </c>
      <c r="D195" s="163">
        <v>1000000</v>
      </c>
      <c r="E195" s="163">
        <v>0</v>
      </c>
    </row>
    <row r="196" spans="3:5">
      <c r="C196" s="164" t="s">
        <v>535</v>
      </c>
      <c r="D196" s="163">
        <v>5789992</v>
      </c>
      <c r="E196" s="163">
        <v>1325094.07</v>
      </c>
    </row>
    <row r="197" spans="3:5">
      <c r="C197" s="164" t="s">
        <v>536</v>
      </c>
      <c r="D197" s="163">
        <v>35822391</v>
      </c>
      <c r="E197" s="163">
        <v>0</v>
      </c>
    </row>
    <row r="198" spans="3:5">
      <c r="C198" s="164" t="s">
        <v>537</v>
      </c>
      <c r="D198" s="163">
        <v>100000000</v>
      </c>
      <c r="E198" s="163">
        <v>1634471.33</v>
      </c>
    </row>
    <row r="199" spans="3:5">
      <c r="C199" s="164" t="s">
        <v>538</v>
      </c>
      <c r="D199" s="163">
        <v>780209</v>
      </c>
      <c r="E199" s="163">
        <v>0</v>
      </c>
    </row>
    <row r="200" spans="3:5">
      <c r="C200" s="164" t="s">
        <v>539</v>
      </c>
      <c r="D200" s="163">
        <v>1256445</v>
      </c>
      <c r="E200" s="163">
        <v>0</v>
      </c>
    </row>
    <row r="201" spans="3:5">
      <c r="C201" s="164" t="s">
        <v>540</v>
      </c>
      <c r="D201" s="163">
        <v>10611201</v>
      </c>
      <c r="E201" s="163">
        <v>0</v>
      </c>
    </row>
    <row r="202" spans="3:5">
      <c r="C202" s="164" t="s">
        <v>541</v>
      </c>
      <c r="D202" s="163">
        <v>10611201</v>
      </c>
      <c r="E202" s="163">
        <v>0</v>
      </c>
    </row>
    <row r="203" spans="3:5">
      <c r="C203" s="164" t="s">
        <v>542</v>
      </c>
      <c r="D203" s="163">
        <v>11762182</v>
      </c>
      <c r="E203" s="163">
        <v>0</v>
      </c>
    </row>
    <row r="204" spans="3:5">
      <c r="C204" s="164" t="s">
        <v>543</v>
      </c>
      <c r="D204" s="163">
        <v>2411805</v>
      </c>
      <c r="E204" s="163">
        <v>0</v>
      </c>
    </row>
    <row r="205" spans="3:5">
      <c r="C205" s="164" t="s">
        <v>544</v>
      </c>
      <c r="D205" s="163">
        <v>4364944</v>
      </c>
      <c r="E205" s="163">
        <v>0</v>
      </c>
    </row>
    <row r="206" spans="3:5">
      <c r="C206" s="164" t="s">
        <v>545</v>
      </c>
      <c r="D206" s="163">
        <v>4364944</v>
      </c>
      <c r="E206" s="163">
        <v>0</v>
      </c>
    </row>
    <row r="207" spans="3:5">
      <c r="C207" s="164" t="s">
        <v>546</v>
      </c>
      <c r="D207" s="163">
        <v>2035527</v>
      </c>
      <c r="E207" s="163">
        <v>0</v>
      </c>
    </row>
    <row r="208" spans="3:5">
      <c r="C208" s="164" t="s">
        <v>547</v>
      </c>
      <c r="D208" s="163">
        <v>4303741</v>
      </c>
      <c r="E208" s="163">
        <v>0</v>
      </c>
    </row>
    <row r="209" spans="3:5">
      <c r="C209" s="164" t="s">
        <v>548</v>
      </c>
      <c r="D209" s="163">
        <v>9546252</v>
      </c>
      <c r="E209" s="163">
        <v>0</v>
      </c>
    </row>
    <row r="210" spans="3:5">
      <c r="C210" s="164" t="s">
        <v>549</v>
      </c>
      <c r="D210" s="163">
        <v>5468175</v>
      </c>
      <c r="E210" s="163">
        <v>0</v>
      </c>
    </row>
    <row r="211" spans="3:5">
      <c r="C211" s="164" t="s">
        <v>550</v>
      </c>
      <c r="D211" s="163">
        <v>9754400</v>
      </c>
      <c r="E211" s="163">
        <v>0</v>
      </c>
    </row>
    <row r="212" spans="3:5">
      <c r="C212" s="164" t="s">
        <v>551</v>
      </c>
      <c r="D212" s="163">
        <v>68386280</v>
      </c>
      <c r="E212" s="163">
        <v>0</v>
      </c>
    </row>
    <row r="213" spans="3:5">
      <c r="C213" s="164" t="s">
        <v>552</v>
      </c>
      <c r="D213" s="163">
        <v>12217662</v>
      </c>
      <c r="E213" s="163">
        <v>0</v>
      </c>
    </row>
    <row r="214" spans="3:5">
      <c r="C214" s="164" t="s">
        <v>553</v>
      </c>
      <c r="D214" s="163">
        <v>49999368</v>
      </c>
      <c r="E214" s="163">
        <v>0</v>
      </c>
    </row>
    <row r="215" spans="3:5">
      <c r="C215" s="164" t="s">
        <v>554</v>
      </c>
      <c r="D215" s="163">
        <v>9754400</v>
      </c>
      <c r="E215" s="163">
        <v>0</v>
      </c>
    </row>
    <row r="216" spans="3:5">
      <c r="C216" s="164" t="s">
        <v>555</v>
      </c>
      <c r="D216" s="163">
        <v>9754400</v>
      </c>
      <c r="E216" s="163">
        <v>0</v>
      </c>
    </row>
    <row r="217" spans="3:5">
      <c r="C217" s="164" t="s">
        <v>556</v>
      </c>
      <c r="D217" s="163">
        <v>4114177</v>
      </c>
      <c r="E217" s="163">
        <v>0</v>
      </c>
    </row>
    <row r="218" spans="3:5">
      <c r="C218" s="164" t="s">
        <v>557</v>
      </c>
      <c r="D218" s="163">
        <v>25000000</v>
      </c>
      <c r="E218" s="163">
        <v>26965866.09</v>
      </c>
    </row>
    <row r="219" spans="3:5">
      <c r="C219" s="164" t="s">
        <v>558</v>
      </c>
      <c r="D219" s="163">
        <v>9618926</v>
      </c>
      <c r="E219" s="163">
        <v>0</v>
      </c>
    </row>
    <row r="220" spans="3:5">
      <c r="C220" s="164" t="s">
        <v>559</v>
      </c>
      <c r="D220" s="163">
        <v>4114177</v>
      </c>
      <c r="E220" s="163">
        <v>0</v>
      </c>
    </row>
    <row r="221" spans="3:5">
      <c r="C221" s="164" t="s">
        <v>560</v>
      </c>
      <c r="D221" s="163">
        <v>299768860</v>
      </c>
      <c r="E221" s="163">
        <v>0</v>
      </c>
    </row>
    <row r="222" spans="3:5">
      <c r="C222" s="164" t="s">
        <v>561</v>
      </c>
      <c r="D222" s="163">
        <v>5969519</v>
      </c>
      <c r="E222" s="163">
        <v>0</v>
      </c>
    </row>
    <row r="223" spans="3:5">
      <c r="C223" s="164" t="s">
        <v>562</v>
      </c>
      <c r="D223" s="163">
        <v>31500000</v>
      </c>
      <c r="E223" s="163">
        <v>0</v>
      </c>
    </row>
    <row r="224" spans="3:5">
      <c r="C224" s="164" t="s">
        <v>563</v>
      </c>
      <c r="D224" s="163">
        <v>3730008</v>
      </c>
      <c r="E224" s="163">
        <v>0</v>
      </c>
    </row>
    <row r="225" spans="3:5">
      <c r="C225" s="164" t="s">
        <v>564</v>
      </c>
      <c r="D225" s="163">
        <v>97182538</v>
      </c>
      <c r="E225" s="163">
        <v>23668010.75</v>
      </c>
    </row>
    <row r="226" spans="3:5">
      <c r="C226" s="164" t="s">
        <v>565</v>
      </c>
      <c r="D226" s="163">
        <v>10000000</v>
      </c>
      <c r="E226" s="163">
        <v>0</v>
      </c>
    </row>
    <row r="227" spans="3:5">
      <c r="C227" s="164" t="s">
        <v>566</v>
      </c>
      <c r="D227" s="163">
        <v>5000000</v>
      </c>
      <c r="E227" s="163">
        <v>5000000</v>
      </c>
    </row>
    <row r="228" spans="3:5">
      <c r="C228" s="164" t="s">
        <v>567</v>
      </c>
      <c r="D228" s="163">
        <v>40765042</v>
      </c>
      <c r="E228" s="163">
        <v>0</v>
      </c>
    </row>
    <row r="229" spans="3:5">
      <c r="C229" s="164" t="s">
        <v>568</v>
      </c>
      <c r="D229" s="163">
        <v>14527129</v>
      </c>
      <c r="E229" s="163">
        <v>0</v>
      </c>
    </row>
    <row r="230" spans="3:5">
      <c r="C230" s="164" t="s">
        <v>569</v>
      </c>
      <c r="D230" s="163">
        <v>5000000</v>
      </c>
      <c r="E230" s="163">
        <v>5000000</v>
      </c>
    </row>
    <row r="231" spans="3:5">
      <c r="C231" s="164" t="s">
        <v>570</v>
      </c>
      <c r="D231" s="163">
        <v>5507427</v>
      </c>
      <c r="E231" s="163">
        <v>0</v>
      </c>
    </row>
    <row r="232" spans="3:5">
      <c r="C232" s="164" t="s">
        <v>571</v>
      </c>
      <c r="D232" s="163">
        <v>54873628</v>
      </c>
      <c r="E232" s="163">
        <v>0</v>
      </c>
    </row>
    <row r="233" spans="3:5">
      <c r="C233" s="164" t="s">
        <v>572</v>
      </c>
      <c r="D233" s="163">
        <v>5000000</v>
      </c>
      <c r="E233" s="163">
        <v>0</v>
      </c>
    </row>
    <row r="234" spans="3:5">
      <c r="C234" s="164" t="s">
        <v>573</v>
      </c>
      <c r="D234" s="163">
        <v>5000000</v>
      </c>
      <c r="E234" s="163">
        <v>0</v>
      </c>
    </row>
    <row r="235" spans="3:5">
      <c r="C235" s="164" t="s">
        <v>574</v>
      </c>
      <c r="D235" s="163">
        <v>5000000</v>
      </c>
      <c r="E235" s="163">
        <v>0</v>
      </c>
    </row>
    <row r="236" spans="3:5">
      <c r="C236" s="164" t="s">
        <v>575</v>
      </c>
      <c r="D236" s="163">
        <v>89300116</v>
      </c>
      <c r="E236" s="163">
        <v>63502457</v>
      </c>
    </row>
    <row r="237" spans="3:5">
      <c r="C237" s="164" t="s">
        <v>576</v>
      </c>
      <c r="D237" s="163">
        <v>48148600</v>
      </c>
      <c r="E237" s="163">
        <v>0</v>
      </c>
    </row>
    <row r="238" spans="3:5">
      <c r="C238" s="164" t="s">
        <v>577</v>
      </c>
      <c r="D238" s="163">
        <v>30749922</v>
      </c>
      <c r="E238" s="163">
        <v>0</v>
      </c>
    </row>
    <row r="239" spans="3:5">
      <c r="C239" s="164" t="s">
        <v>578</v>
      </c>
      <c r="D239" s="163">
        <v>79059020</v>
      </c>
      <c r="E239" s="163">
        <v>60489851.200000003</v>
      </c>
    </row>
    <row r="240" spans="3:5">
      <c r="C240" s="164" t="s">
        <v>579</v>
      </c>
      <c r="D240" s="163">
        <v>27039993</v>
      </c>
      <c r="E240" s="163">
        <v>0</v>
      </c>
    </row>
    <row r="241" spans="3:5">
      <c r="C241" s="164" t="s">
        <v>580</v>
      </c>
      <c r="D241" s="163">
        <v>1941168</v>
      </c>
      <c r="E241" s="163">
        <v>0</v>
      </c>
    </row>
    <row r="242" spans="3:5">
      <c r="C242" s="164" t="s">
        <v>581</v>
      </c>
      <c r="D242" s="163">
        <v>498000</v>
      </c>
      <c r="E242" s="163">
        <v>0</v>
      </c>
    </row>
    <row r="243" spans="3:5">
      <c r="C243" s="164" t="s">
        <v>582</v>
      </c>
      <c r="D243" s="163">
        <v>754740</v>
      </c>
      <c r="E243" s="163">
        <v>0</v>
      </c>
    </row>
    <row r="244" spans="3:5">
      <c r="C244" s="162" t="s">
        <v>244</v>
      </c>
      <c r="D244" s="163">
        <v>451000001</v>
      </c>
      <c r="E244" s="163">
        <v>49470148.100000001</v>
      </c>
    </row>
    <row r="245" spans="3:5">
      <c r="C245" s="164" t="s">
        <v>583</v>
      </c>
      <c r="D245" s="163">
        <v>1000000</v>
      </c>
      <c r="E245" s="163">
        <v>0</v>
      </c>
    </row>
    <row r="246" spans="3:5">
      <c r="C246" s="164" t="s">
        <v>584</v>
      </c>
      <c r="D246" s="163">
        <v>450000001</v>
      </c>
      <c r="E246" s="163">
        <v>49470148.100000001</v>
      </c>
    </row>
    <row r="247" spans="3:5">
      <c r="C247" s="121" t="s">
        <v>262</v>
      </c>
      <c r="D247" s="122">
        <v>1570957495</v>
      </c>
      <c r="E247" s="122">
        <v>321122398.29000002</v>
      </c>
    </row>
    <row r="248" spans="3:5">
      <c r="C248" s="162" t="s">
        <v>242</v>
      </c>
      <c r="D248" s="163">
        <v>1570957495</v>
      </c>
      <c r="E248" s="163">
        <v>321122398.29000002</v>
      </c>
    </row>
    <row r="249" spans="3:5">
      <c r="C249" s="164" t="s">
        <v>585</v>
      </c>
      <c r="D249" s="163">
        <v>5000000</v>
      </c>
      <c r="E249" s="163">
        <v>0</v>
      </c>
    </row>
    <row r="250" spans="3:5">
      <c r="C250" s="164" t="s">
        <v>586</v>
      </c>
      <c r="D250" s="163">
        <v>1000000000</v>
      </c>
      <c r="E250" s="163">
        <v>143842938.83000001</v>
      </c>
    </row>
    <row r="251" spans="3:5">
      <c r="C251" s="164" t="s">
        <v>587</v>
      </c>
      <c r="D251" s="163">
        <v>25000000</v>
      </c>
      <c r="E251" s="163">
        <v>6902644.2999999998</v>
      </c>
    </row>
    <row r="252" spans="3:5">
      <c r="C252" s="164" t="s">
        <v>588</v>
      </c>
      <c r="D252" s="163">
        <v>35000000</v>
      </c>
      <c r="E252" s="163">
        <v>18889218.98</v>
      </c>
    </row>
    <row r="253" spans="3:5">
      <c r="C253" s="164" t="s">
        <v>589</v>
      </c>
      <c r="D253" s="163">
        <v>42776437</v>
      </c>
      <c r="E253" s="163">
        <v>35781503</v>
      </c>
    </row>
    <row r="254" spans="3:5">
      <c r="C254" s="164" t="s">
        <v>590</v>
      </c>
      <c r="D254" s="163">
        <v>1256445</v>
      </c>
      <c r="E254" s="163">
        <v>0</v>
      </c>
    </row>
    <row r="255" spans="3:5">
      <c r="C255" s="164" t="s">
        <v>591</v>
      </c>
      <c r="D255" s="163">
        <v>2035527</v>
      </c>
      <c r="E255" s="163">
        <v>0</v>
      </c>
    </row>
    <row r="256" spans="3:5">
      <c r="C256" s="164" t="s">
        <v>592</v>
      </c>
      <c r="D256" s="163">
        <v>43642562</v>
      </c>
      <c r="E256" s="163">
        <v>26168876.809999999</v>
      </c>
    </row>
    <row r="257" spans="3:5">
      <c r="C257" s="164" t="s">
        <v>593</v>
      </c>
      <c r="D257" s="163">
        <v>1615107</v>
      </c>
      <c r="E257" s="163">
        <v>0</v>
      </c>
    </row>
    <row r="258" spans="3:5">
      <c r="C258" s="164" t="s">
        <v>594</v>
      </c>
      <c r="D258" s="163">
        <v>65000000</v>
      </c>
      <c r="E258" s="163">
        <v>13389217.01</v>
      </c>
    </row>
    <row r="259" spans="3:5">
      <c r="C259" s="164" t="s">
        <v>595</v>
      </c>
      <c r="D259" s="163">
        <v>31702983</v>
      </c>
      <c r="E259" s="163">
        <v>20240000</v>
      </c>
    </row>
    <row r="260" spans="3:5">
      <c r="C260" s="164" t="s">
        <v>596</v>
      </c>
      <c r="D260" s="163">
        <v>40450972</v>
      </c>
      <c r="E260" s="163">
        <v>25886918.920000002</v>
      </c>
    </row>
    <row r="261" spans="3:5">
      <c r="C261" s="164" t="s">
        <v>597</v>
      </c>
      <c r="D261" s="163">
        <v>10928434</v>
      </c>
      <c r="E261" s="163">
        <v>0</v>
      </c>
    </row>
    <row r="262" spans="3:5">
      <c r="C262" s="164" t="s">
        <v>598</v>
      </c>
      <c r="D262" s="163">
        <v>10000000</v>
      </c>
      <c r="E262" s="163">
        <v>0</v>
      </c>
    </row>
    <row r="263" spans="3:5">
      <c r="C263" s="164" t="s">
        <v>599</v>
      </c>
      <c r="D263" s="163">
        <v>5000000</v>
      </c>
      <c r="E263" s="163">
        <v>1027620.55</v>
      </c>
    </row>
    <row r="264" spans="3:5">
      <c r="C264" s="164" t="s">
        <v>600</v>
      </c>
      <c r="D264" s="163">
        <v>1083448</v>
      </c>
      <c r="E264" s="163">
        <v>0</v>
      </c>
    </row>
    <row r="265" spans="3:5">
      <c r="C265" s="164" t="s">
        <v>601</v>
      </c>
      <c r="D265" s="163">
        <v>763869</v>
      </c>
      <c r="E265" s="163">
        <v>0</v>
      </c>
    </row>
    <row r="266" spans="3:5">
      <c r="C266" s="164" t="s">
        <v>602</v>
      </c>
      <c r="D266" s="163">
        <v>1552536</v>
      </c>
      <c r="E266" s="163">
        <v>0</v>
      </c>
    </row>
    <row r="267" spans="3:5">
      <c r="C267" s="164" t="s">
        <v>603</v>
      </c>
      <c r="D267" s="163">
        <v>42609614</v>
      </c>
      <c r="E267" s="163">
        <v>0</v>
      </c>
    </row>
    <row r="268" spans="3:5">
      <c r="C268" s="164" t="s">
        <v>604</v>
      </c>
      <c r="D268" s="163">
        <v>7040167</v>
      </c>
      <c r="E268" s="163">
        <v>0</v>
      </c>
    </row>
    <row r="269" spans="3:5">
      <c r="C269" s="164" t="s">
        <v>605</v>
      </c>
      <c r="D269" s="163">
        <v>30011676</v>
      </c>
      <c r="E269" s="163">
        <v>18401981</v>
      </c>
    </row>
    <row r="270" spans="3:5">
      <c r="C270" s="164" t="s">
        <v>606</v>
      </c>
      <c r="D270" s="163">
        <v>168487718</v>
      </c>
      <c r="E270" s="163">
        <v>10591478.890000001</v>
      </c>
    </row>
    <row r="271" spans="3:5">
      <c r="C271" s="121" t="s">
        <v>248</v>
      </c>
      <c r="D271" s="122">
        <v>2226093904</v>
      </c>
      <c r="E271" s="122">
        <v>1156148256.1500001</v>
      </c>
    </row>
    <row r="272" spans="3:5">
      <c r="C272" s="162" t="s">
        <v>242</v>
      </c>
      <c r="D272" s="163">
        <v>1744361889</v>
      </c>
      <c r="E272" s="163">
        <v>1075179029.9100001</v>
      </c>
    </row>
    <row r="273" spans="3:5">
      <c r="C273" s="164" t="s">
        <v>607</v>
      </c>
      <c r="D273" s="163">
        <v>5000000</v>
      </c>
      <c r="E273" s="163">
        <v>0</v>
      </c>
    </row>
    <row r="274" spans="3:5">
      <c r="C274" s="164" t="s">
        <v>608</v>
      </c>
      <c r="D274" s="163">
        <v>43219709</v>
      </c>
      <c r="E274" s="163">
        <v>0</v>
      </c>
    </row>
    <row r="275" spans="3:5">
      <c r="C275" s="164" t="s">
        <v>609</v>
      </c>
      <c r="D275" s="163">
        <v>2025413</v>
      </c>
      <c r="E275" s="163">
        <v>0</v>
      </c>
    </row>
    <row r="276" spans="3:5">
      <c r="C276" s="164" t="s">
        <v>610</v>
      </c>
      <c r="D276" s="163">
        <v>10000000</v>
      </c>
      <c r="E276" s="163">
        <v>0</v>
      </c>
    </row>
    <row r="277" spans="3:5">
      <c r="C277" s="164" t="s">
        <v>611</v>
      </c>
      <c r="D277" s="163">
        <v>3181309</v>
      </c>
      <c r="E277" s="163">
        <v>0</v>
      </c>
    </row>
    <row r="278" spans="3:5">
      <c r="C278" s="164" t="s">
        <v>612</v>
      </c>
      <c r="D278" s="163">
        <v>8367524</v>
      </c>
      <c r="E278" s="163">
        <v>0</v>
      </c>
    </row>
    <row r="279" spans="3:5">
      <c r="C279" s="164" t="s">
        <v>613</v>
      </c>
      <c r="D279" s="163">
        <v>12214957</v>
      </c>
      <c r="E279" s="163">
        <v>0</v>
      </c>
    </row>
    <row r="280" spans="3:5">
      <c r="C280" s="164" t="s">
        <v>614</v>
      </c>
      <c r="D280" s="163">
        <v>11951551</v>
      </c>
      <c r="E280" s="163">
        <v>0</v>
      </c>
    </row>
    <row r="281" spans="3:5">
      <c r="C281" s="164" t="s">
        <v>615</v>
      </c>
      <c r="D281" s="163">
        <v>31844312</v>
      </c>
      <c r="E281" s="163">
        <v>0</v>
      </c>
    </row>
    <row r="282" spans="3:5">
      <c r="C282" s="164" t="s">
        <v>616</v>
      </c>
      <c r="D282" s="163">
        <v>24467133</v>
      </c>
      <c r="E282" s="163">
        <v>0</v>
      </c>
    </row>
    <row r="283" spans="3:5">
      <c r="C283" s="164" t="s">
        <v>617</v>
      </c>
      <c r="D283" s="163">
        <v>50000000</v>
      </c>
      <c r="E283" s="163">
        <v>67468132.269999996</v>
      </c>
    </row>
    <row r="284" spans="3:5">
      <c r="C284" s="164" t="s">
        <v>618</v>
      </c>
      <c r="D284" s="163">
        <v>0</v>
      </c>
      <c r="E284" s="163">
        <v>0</v>
      </c>
    </row>
    <row r="285" spans="3:5">
      <c r="C285" s="164" t="s">
        <v>619</v>
      </c>
      <c r="D285" s="163">
        <v>38141743</v>
      </c>
      <c r="E285" s="163">
        <v>13785886</v>
      </c>
    </row>
    <row r="286" spans="3:5">
      <c r="C286" s="164" t="s">
        <v>620</v>
      </c>
      <c r="D286" s="163">
        <v>31500968</v>
      </c>
      <c r="E286" s="163">
        <v>19887500</v>
      </c>
    </row>
    <row r="287" spans="3:5">
      <c r="C287" s="164" t="s">
        <v>621</v>
      </c>
      <c r="D287" s="163">
        <v>2355166</v>
      </c>
      <c r="E287" s="163">
        <v>0</v>
      </c>
    </row>
    <row r="288" spans="3:5">
      <c r="C288" s="164" t="s">
        <v>622</v>
      </c>
      <c r="D288" s="163">
        <v>5000000</v>
      </c>
      <c r="E288" s="163">
        <v>0</v>
      </c>
    </row>
    <row r="289" spans="3:5">
      <c r="C289" s="164" t="s">
        <v>623</v>
      </c>
      <c r="D289" s="163">
        <v>8311329</v>
      </c>
      <c r="E289" s="163">
        <v>0</v>
      </c>
    </row>
    <row r="290" spans="3:5">
      <c r="C290" s="164" t="s">
        <v>624</v>
      </c>
      <c r="D290" s="163">
        <v>4224748</v>
      </c>
      <c r="E290" s="163">
        <v>0</v>
      </c>
    </row>
    <row r="291" spans="3:5">
      <c r="C291" s="164" t="s">
        <v>625</v>
      </c>
      <c r="D291" s="163">
        <v>8311369</v>
      </c>
      <c r="E291" s="163">
        <v>0</v>
      </c>
    </row>
    <row r="292" spans="3:5">
      <c r="C292" s="164" t="s">
        <v>626</v>
      </c>
      <c r="D292" s="163">
        <v>3026487</v>
      </c>
      <c r="E292" s="163">
        <v>0</v>
      </c>
    </row>
    <row r="293" spans="3:5">
      <c r="C293" s="164" t="s">
        <v>627</v>
      </c>
      <c r="D293" s="163">
        <v>3026487</v>
      </c>
      <c r="E293" s="163">
        <v>0</v>
      </c>
    </row>
    <row r="294" spans="3:5">
      <c r="C294" s="164" t="s">
        <v>628</v>
      </c>
      <c r="D294" s="163">
        <v>3448179</v>
      </c>
      <c r="E294" s="163">
        <v>0</v>
      </c>
    </row>
    <row r="295" spans="3:5">
      <c r="C295" s="164" t="s">
        <v>629</v>
      </c>
      <c r="D295" s="163">
        <v>27191764</v>
      </c>
      <c r="E295" s="163">
        <v>1518509.93</v>
      </c>
    </row>
    <row r="296" spans="3:5">
      <c r="C296" s="164" t="s">
        <v>630</v>
      </c>
      <c r="D296" s="163">
        <v>5879038</v>
      </c>
      <c r="E296" s="163">
        <v>0</v>
      </c>
    </row>
    <row r="297" spans="3:5">
      <c r="C297" s="164" t="s">
        <v>631</v>
      </c>
      <c r="D297" s="163">
        <v>5879038</v>
      </c>
      <c r="E297" s="163">
        <v>0</v>
      </c>
    </row>
    <row r="298" spans="3:5">
      <c r="C298" s="164" t="s">
        <v>632</v>
      </c>
      <c r="D298" s="163">
        <v>42655051</v>
      </c>
      <c r="E298" s="163">
        <v>24595022.34</v>
      </c>
    </row>
    <row r="299" spans="3:5">
      <c r="C299" s="164" t="s">
        <v>633</v>
      </c>
      <c r="D299" s="163">
        <v>8722081</v>
      </c>
      <c r="E299" s="163">
        <v>0</v>
      </c>
    </row>
    <row r="300" spans="3:5">
      <c r="C300" s="164" t="s">
        <v>634</v>
      </c>
      <c r="D300" s="163">
        <v>3448179</v>
      </c>
      <c r="E300" s="163">
        <v>0</v>
      </c>
    </row>
    <row r="301" spans="3:5">
      <c r="C301" s="164" t="s">
        <v>635</v>
      </c>
      <c r="D301" s="163">
        <v>9542834</v>
      </c>
      <c r="E301" s="163">
        <v>0</v>
      </c>
    </row>
    <row r="302" spans="3:5">
      <c r="C302" s="164" t="s">
        <v>636</v>
      </c>
      <c r="D302" s="163">
        <v>4550604</v>
      </c>
      <c r="E302" s="163">
        <v>0</v>
      </c>
    </row>
    <row r="303" spans="3:5">
      <c r="C303" s="164" t="s">
        <v>637</v>
      </c>
      <c r="D303" s="163">
        <v>20000000</v>
      </c>
      <c r="E303" s="163">
        <v>0</v>
      </c>
    </row>
    <row r="304" spans="3:5">
      <c r="C304" s="164" t="s">
        <v>638</v>
      </c>
      <c r="D304" s="163">
        <v>13139317</v>
      </c>
      <c r="E304" s="163">
        <v>0</v>
      </c>
    </row>
    <row r="305" spans="3:5">
      <c r="C305" s="164" t="s">
        <v>639</v>
      </c>
      <c r="D305" s="163">
        <v>40000000</v>
      </c>
      <c r="E305" s="163">
        <v>0</v>
      </c>
    </row>
    <row r="306" spans="3:5">
      <c r="C306" s="164" t="s">
        <v>640</v>
      </c>
      <c r="D306" s="163">
        <v>30000000</v>
      </c>
      <c r="E306" s="163">
        <v>30000000</v>
      </c>
    </row>
    <row r="307" spans="3:5">
      <c r="C307" s="164" t="s">
        <v>641</v>
      </c>
      <c r="D307" s="163">
        <v>7286083</v>
      </c>
      <c r="E307" s="163">
        <v>0</v>
      </c>
    </row>
    <row r="308" spans="3:5">
      <c r="C308" s="164" t="s">
        <v>642</v>
      </c>
      <c r="D308" s="163">
        <v>6021071</v>
      </c>
      <c r="E308" s="163">
        <v>0</v>
      </c>
    </row>
    <row r="309" spans="3:5">
      <c r="C309" s="164" t="s">
        <v>643</v>
      </c>
      <c r="D309" s="163">
        <v>10000000</v>
      </c>
      <c r="E309" s="163">
        <v>5000000</v>
      </c>
    </row>
    <row r="310" spans="3:5">
      <c r="C310" s="164" t="s">
        <v>644</v>
      </c>
      <c r="D310" s="163">
        <v>15376092</v>
      </c>
      <c r="E310" s="163">
        <v>0</v>
      </c>
    </row>
    <row r="311" spans="3:5">
      <c r="C311" s="164" t="s">
        <v>645</v>
      </c>
      <c r="D311" s="163">
        <v>5103175</v>
      </c>
      <c r="E311" s="163">
        <v>0</v>
      </c>
    </row>
    <row r="312" spans="3:5">
      <c r="C312" s="164" t="s">
        <v>646</v>
      </c>
      <c r="D312" s="163">
        <v>75940047</v>
      </c>
      <c r="E312" s="163">
        <v>31430326.199999999</v>
      </c>
    </row>
    <row r="313" spans="3:5">
      <c r="C313" s="164" t="s">
        <v>647</v>
      </c>
      <c r="D313" s="163">
        <v>7330508</v>
      </c>
      <c r="E313" s="163">
        <v>0</v>
      </c>
    </row>
    <row r="314" spans="3:5">
      <c r="C314" s="164" t="s">
        <v>648</v>
      </c>
      <c r="D314" s="163">
        <v>7330508</v>
      </c>
      <c r="E314" s="163">
        <v>0</v>
      </c>
    </row>
    <row r="315" spans="3:5">
      <c r="C315" s="164" t="s">
        <v>649</v>
      </c>
      <c r="D315" s="163">
        <v>761695</v>
      </c>
      <c r="E315" s="163">
        <v>0</v>
      </c>
    </row>
    <row r="316" spans="3:5">
      <c r="C316" s="164" t="s">
        <v>650</v>
      </c>
      <c r="D316" s="163">
        <v>761695</v>
      </c>
      <c r="E316" s="163">
        <v>0</v>
      </c>
    </row>
    <row r="317" spans="3:5">
      <c r="C317" s="164" t="s">
        <v>651</v>
      </c>
      <c r="D317" s="163">
        <v>1384399</v>
      </c>
      <c r="E317" s="163">
        <v>0</v>
      </c>
    </row>
    <row r="318" spans="3:5">
      <c r="C318" s="164" t="s">
        <v>652</v>
      </c>
      <c r="D318" s="163">
        <v>0</v>
      </c>
      <c r="E318" s="163">
        <v>2995401.4</v>
      </c>
    </row>
    <row r="319" spans="3:5">
      <c r="C319" s="164" t="s">
        <v>653</v>
      </c>
      <c r="D319" s="163">
        <v>761695</v>
      </c>
      <c r="E319" s="163">
        <v>0</v>
      </c>
    </row>
    <row r="320" spans="3:5">
      <c r="C320" s="164" t="s">
        <v>654</v>
      </c>
      <c r="D320" s="163">
        <v>7233108</v>
      </c>
      <c r="E320" s="163">
        <v>0</v>
      </c>
    </row>
    <row r="321" spans="3:5">
      <c r="C321" s="164" t="s">
        <v>655</v>
      </c>
      <c r="D321" s="163">
        <v>12167387</v>
      </c>
      <c r="E321" s="163">
        <v>0</v>
      </c>
    </row>
    <row r="322" spans="3:5">
      <c r="C322" s="164" t="s">
        <v>656</v>
      </c>
      <c r="D322" s="163">
        <v>10000000</v>
      </c>
      <c r="E322" s="163">
        <v>0</v>
      </c>
    </row>
    <row r="323" spans="3:5">
      <c r="C323" s="164" t="s">
        <v>657</v>
      </c>
      <c r="D323" s="163">
        <v>53185650</v>
      </c>
      <c r="E323" s="163">
        <v>39371313</v>
      </c>
    </row>
    <row r="324" spans="3:5">
      <c r="C324" s="164" t="s">
        <v>658</v>
      </c>
      <c r="D324" s="163">
        <v>12167387</v>
      </c>
      <c r="E324" s="163">
        <v>0</v>
      </c>
    </row>
    <row r="325" spans="3:5">
      <c r="C325" s="164" t="s">
        <v>659</v>
      </c>
      <c r="D325" s="163">
        <v>12167387</v>
      </c>
      <c r="E325" s="163">
        <v>0</v>
      </c>
    </row>
    <row r="326" spans="3:5">
      <c r="C326" s="164" t="s">
        <v>660</v>
      </c>
      <c r="D326" s="163">
        <v>5098639</v>
      </c>
      <c r="E326" s="163">
        <v>0</v>
      </c>
    </row>
    <row r="327" spans="3:5">
      <c r="C327" s="164" t="s">
        <v>661</v>
      </c>
      <c r="D327" s="163">
        <v>20929582</v>
      </c>
      <c r="E327" s="163">
        <v>0</v>
      </c>
    </row>
    <row r="328" spans="3:5">
      <c r="C328" s="164" t="s">
        <v>662</v>
      </c>
      <c r="D328" s="163">
        <v>5098639</v>
      </c>
      <c r="E328" s="163">
        <v>0</v>
      </c>
    </row>
    <row r="329" spans="3:5">
      <c r="C329" s="164" t="s">
        <v>663</v>
      </c>
      <c r="D329" s="163">
        <v>5098639</v>
      </c>
      <c r="E329" s="163">
        <v>0</v>
      </c>
    </row>
    <row r="330" spans="3:5">
      <c r="C330" s="164" t="s">
        <v>664</v>
      </c>
      <c r="D330" s="163">
        <v>361715383</v>
      </c>
      <c r="E330" s="163">
        <v>650709629.98000014</v>
      </c>
    </row>
    <row r="331" spans="3:5">
      <c r="C331" s="164" t="s">
        <v>665</v>
      </c>
      <c r="D331" s="163">
        <v>8572349</v>
      </c>
      <c r="E331" s="163">
        <v>0</v>
      </c>
    </row>
    <row r="332" spans="3:5">
      <c r="C332" s="164" t="s">
        <v>666</v>
      </c>
      <c r="D332" s="163">
        <v>45982468</v>
      </c>
      <c r="E332" s="163">
        <v>30000000</v>
      </c>
    </row>
    <row r="333" spans="3:5">
      <c r="C333" s="164" t="s">
        <v>667</v>
      </c>
      <c r="D333" s="163">
        <v>41691694</v>
      </c>
      <c r="E333" s="163">
        <v>21000000</v>
      </c>
    </row>
    <row r="334" spans="3:5">
      <c r="C334" s="164" t="s">
        <v>668</v>
      </c>
      <c r="D334" s="163">
        <v>4120000</v>
      </c>
      <c r="E334" s="163">
        <v>0</v>
      </c>
    </row>
    <row r="335" spans="3:5">
      <c r="C335" s="164" t="s">
        <v>669</v>
      </c>
      <c r="D335" s="163">
        <v>105141182</v>
      </c>
      <c r="E335" s="163">
        <v>56989766.619999997</v>
      </c>
    </row>
    <row r="336" spans="3:5">
      <c r="C336" s="164" t="s">
        <v>670</v>
      </c>
      <c r="D336" s="163">
        <v>1000000</v>
      </c>
      <c r="E336" s="163">
        <v>0</v>
      </c>
    </row>
    <row r="337" spans="3:5">
      <c r="C337" s="164" t="s">
        <v>671</v>
      </c>
      <c r="D337" s="163">
        <v>40000000</v>
      </c>
      <c r="E337" s="163">
        <v>35177341.609999999</v>
      </c>
    </row>
    <row r="338" spans="3:5">
      <c r="C338" s="164" t="s">
        <v>672</v>
      </c>
      <c r="D338" s="163">
        <v>58295592</v>
      </c>
      <c r="E338" s="163">
        <v>0</v>
      </c>
    </row>
    <row r="339" spans="3:5">
      <c r="C339" s="164" t="s">
        <v>673</v>
      </c>
      <c r="D339" s="163">
        <v>30074683</v>
      </c>
      <c r="E339" s="163">
        <v>0</v>
      </c>
    </row>
    <row r="340" spans="3:5">
      <c r="C340" s="164" t="s">
        <v>674</v>
      </c>
      <c r="D340" s="163">
        <v>33000000</v>
      </c>
      <c r="E340" s="163">
        <v>0</v>
      </c>
    </row>
    <row r="341" spans="3:5">
      <c r="C341" s="164" t="s">
        <v>675</v>
      </c>
      <c r="D341" s="163">
        <v>129753211</v>
      </c>
      <c r="E341" s="163">
        <v>0</v>
      </c>
    </row>
    <row r="342" spans="3:5">
      <c r="C342" s="164" t="s">
        <v>676</v>
      </c>
      <c r="D342" s="163">
        <v>0</v>
      </c>
      <c r="E342" s="163">
        <v>0</v>
      </c>
    </row>
    <row r="343" spans="3:5">
      <c r="C343" s="164" t="s">
        <v>677</v>
      </c>
      <c r="D343" s="163">
        <v>83185651</v>
      </c>
      <c r="E343" s="163">
        <v>45250200.560000002</v>
      </c>
    </row>
    <row r="344" spans="3:5">
      <c r="C344" s="162" t="s">
        <v>244</v>
      </c>
      <c r="D344" s="163">
        <v>98434809</v>
      </c>
      <c r="E344" s="163">
        <v>80969226.239999995</v>
      </c>
    </row>
    <row r="345" spans="3:5">
      <c r="C345" s="164" t="s">
        <v>678</v>
      </c>
      <c r="D345" s="163">
        <v>3922442</v>
      </c>
      <c r="E345" s="163">
        <v>0</v>
      </c>
    </row>
    <row r="346" spans="3:5">
      <c r="C346" s="164" t="s">
        <v>679</v>
      </c>
      <c r="D346" s="163">
        <v>355985</v>
      </c>
      <c r="E346" s="163">
        <v>0</v>
      </c>
    </row>
    <row r="347" spans="3:5">
      <c r="C347" s="164" t="s">
        <v>680</v>
      </c>
      <c r="D347" s="163">
        <v>5000000</v>
      </c>
      <c r="E347" s="163">
        <v>0</v>
      </c>
    </row>
    <row r="348" spans="3:5">
      <c r="C348" s="164" t="s">
        <v>681</v>
      </c>
      <c r="D348" s="163">
        <v>43156382</v>
      </c>
      <c r="E348" s="163">
        <v>0</v>
      </c>
    </row>
    <row r="349" spans="3:5">
      <c r="C349" s="164" t="s">
        <v>666</v>
      </c>
      <c r="D349" s="163">
        <v>45000000</v>
      </c>
      <c r="E349" s="163">
        <v>80969226.239999995</v>
      </c>
    </row>
    <row r="350" spans="3:5">
      <c r="C350" s="164" t="s">
        <v>675</v>
      </c>
      <c r="D350" s="163">
        <v>1000000</v>
      </c>
      <c r="E350" s="163">
        <v>0</v>
      </c>
    </row>
    <row r="351" spans="3:5">
      <c r="C351" s="162" t="s">
        <v>245</v>
      </c>
      <c r="D351" s="163">
        <v>237320066</v>
      </c>
      <c r="E351" s="163">
        <v>0</v>
      </c>
    </row>
    <row r="352" spans="3:5">
      <c r="C352" s="164" t="s">
        <v>614</v>
      </c>
      <c r="D352" s="163">
        <v>237320066</v>
      </c>
      <c r="E352" s="163">
        <v>0</v>
      </c>
    </row>
    <row r="353" spans="3:5">
      <c r="C353" s="162" t="s">
        <v>246</v>
      </c>
      <c r="D353" s="163">
        <v>145977140</v>
      </c>
      <c r="E353" s="163">
        <v>0</v>
      </c>
    </row>
    <row r="354" spans="3:5">
      <c r="C354" s="164" t="s">
        <v>613</v>
      </c>
      <c r="D354" s="163">
        <v>79372140</v>
      </c>
      <c r="E354" s="163">
        <v>0</v>
      </c>
    </row>
    <row r="355" spans="3:5">
      <c r="C355" s="164" t="s">
        <v>614</v>
      </c>
      <c r="D355" s="163">
        <v>66605000</v>
      </c>
      <c r="E355" s="163">
        <v>0</v>
      </c>
    </row>
    <row r="356" spans="3:5">
      <c r="C356" s="121" t="s">
        <v>263</v>
      </c>
      <c r="D356" s="122">
        <v>542758310</v>
      </c>
      <c r="E356" s="122">
        <v>159191586.53</v>
      </c>
    </row>
    <row r="357" spans="3:5">
      <c r="C357" s="162" t="s">
        <v>242</v>
      </c>
      <c r="D357" s="163">
        <v>522690848</v>
      </c>
      <c r="E357" s="163">
        <v>158469644.50999999</v>
      </c>
    </row>
    <row r="358" spans="3:5">
      <c r="C358" s="164" t="s">
        <v>682</v>
      </c>
      <c r="D358" s="163">
        <v>35501007</v>
      </c>
      <c r="E358" s="163">
        <v>0</v>
      </c>
    </row>
    <row r="359" spans="3:5">
      <c r="C359" s="164" t="s">
        <v>683</v>
      </c>
      <c r="D359" s="163">
        <v>24367708</v>
      </c>
      <c r="E359" s="163">
        <v>6140488.1600000001</v>
      </c>
    </row>
    <row r="360" spans="3:5">
      <c r="C360" s="164" t="s">
        <v>684</v>
      </c>
      <c r="D360" s="163">
        <v>37821946</v>
      </c>
      <c r="E360" s="163">
        <v>0</v>
      </c>
    </row>
    <row r="361" spans="3:5">
      <c r="C361" s="164" t="s">
        <v>685</v>
      </c>
      <c r="D361" s="163">
        <v>7036873</v>
      </c>
      <c r="E361" s="163">
        <v>0</v>
      </c>
    </row>
    <row r="362" spans="3:5">
      <c r="C362" s="164" t="s">
        <v>686</v>
      </c>
      <c r="D362" s="163">
        <v>2400521</v>
      </c>
      <c r="E362" s="163">
        <v>0</v>
      </c>
    </row>
    <row r="363" spans="3:5">
      <c r="C363" s="164" t="s">
        <v>687</v>
      </c>
      <c r="D363" s="163">
        <v>2200407</v>
      </c>
      <c r="E363" s="163">
        <v>0</v>
      </c>
    </row>
    <row r="364" spans="3:5">
      <c r="C364" s="164" t="s">
        <v>688</v>
      </c>
      <c r="D364" s="163">
        <v>5848496</v>
      </c>
      <c r="E364" s="163">
        <v>0</v>
      </c>
    </row>
    <row r="365" spans="3:5">
      <c r="C365" s="164" t="s">
        <v>689</v>
      </c>
      <c r="D365" s="163">
        <v>57660333</v>
      </c>
      <c r="E365" s="163">
        <v>0</v>
      </c>
    </row>
    <row r="366" spans="3:5">
      <c r="C366" s="164" t="s">
        <v>690</v>
      </c>
      <c r="D366" s="163">
        <v>30000000</v>
      </c>
      <c r="E366" s="163">
        <v>7046399.3600000003</v>
      </c>
    </row>
    <row r="367" spans="3:5">
      <c r="C367" s="164" t="s">
        <v>691</v>
      </c>
      <c r="D367" s="163">
        <v>55000000</v>
      </c>
      <c r="E367" s="163">
        <v>55000000</v>
      </c>
    </row>
    <row r="368" spans="3:5">
      <c r="C368" s="164" t="s">
        <v>692</v>
      </c>
      <c r="D368" s="163">
        <v>0</v>
      </c>
      <c r="E368" s="163">
        <v>0</v>
      </c>
    </row>
    <row r="369" spans="3:5">
      <c r="C369" s="164" t="s">
        <v>693</v>
      </c>
      <c r="D369" s="163">
        <v>2000000</v>
      </c>
      <c r="E369" s="163">
        <v>0</v>
      </c>
    </row>
    <row r="370" spans="3:5">
      <c r="C370" s="164" t="s">
        <v>694</v>
      </c>
      <c r="D370" s="163">
        <v>7331935</v>
      </c>
      <c r="E370" s="163">
        <v>0</v>
      </c>
    </row>
    <row r="371" spans="3:5">
      <c r="C371" s="164" t="s">
        <v>695</v>
      </c>
      <c r="D371" s="163">
        <v>0</v>
      </c>
      <c r="E371" s="163">
        <v>0</v>
      </c>
    </row>
    <row r="372" spans="3:5">
      <c r="C372" s="164" t="s">
        <v>696</v>
      </c>
      <c r="D372" s="163">
        <v>30000000</v>
      </c>
      <c r="E372" s="163">
        <v>0</v>
      </c>
    </row>
    <row r="373" spans="3:5">
      <c r="C373" s="164" t="s">
        <v>697</v>
      </c>
      <c r="D373" s="163">
        <v>30581085</v>
      </c>
      <c r="E373" s="163">
        <v>0</v>
      </c>
    </row>
    <row r="374" spans="3:5">
      <c r="C374" s="164" t="s">
        <v>698</v>
      </c>
      <c r="D374" s="163">
        <v>33147489</v>
      </c>
      <c r="E374" s="163">
        <v>0</v>
      </c>
    </row>
    <row r="375" spans="3:5">
      <c r="C375" s="164" t="s">
        <v>699</v>
      </c>
      <c r="D375" s="163">
        <v>42313597</v>
      </c>
      <c r="E375" s="163">
        <v>32522261.57</v>
      </c>
    </row>
    <row r="376" spans="3:5">
      <c r="C376" s="164" t="s">
        <v>700</v>
      </c>
      <c r="D376" s="163">
        <v>9114710</v>
      </c>
      <c r="E376" s="163">
        <v>1993343.39</v>
      </c>
    </row>
    <row r="377" spans="3:5">
      <c r="C377" s="164" t="s">
        <v>701</v>
      </c>
      <c r="D377" s="163">
        <v>1388002</v>
      </c>
      <c r="E377" s="163">
        <v>0</v>
      </c>
    </row>
    <row r="378" spans="3:5">
      <c r="C378" s="164" t="s">
        <v>702</v>
      </c>
      <c r="D378" s="163">
        <v>714679</v>
      </c>
      <c r="E378" s="163">
        <v>0</v>
      </c>
    </row>
    <row r="379" spans="3:5">
      <c r="C379" s="164" t="s">
        <v>703</v>
      </c>
      <c r="D379" s="163">
        <v>83038632</v>
      </c>
      <c r="E379" s="163">
        <v>30567152.030000001</v>
      </c>
    </row>
    <row r="380" spans="3:5">
      <c r="C380" s="164" t="s">
        <v>704</v>
      </c>
      <c r="D380" s="163">
        <v>25223428</v>
      </c>
      <c r="E380" s="163">
        <v>25200000</v>
      </c>
    </row>
    <row r="381" spans="3:5">
      <c r="C381" s="162" t="s">
        <v>244</v>
      </c>
      <c r="D381" s="163">
        <v>20067462</v>
      </c>
      <c r="E381" s="163">
        <v>721942.02</v>
      </c>
    </row>
    <row r="382" spans="3:5">
      <c r="C382" s="164" t="s">
        <v>705</v>
      </c>
      <c r="D382" s="163">
        <v>67462</v>
      </c>
      <c r="E382" s="163">
        <v>721942.02</v>
      </c>
    </row>
    <row r="383" spans="3:5">
      <c r="C383" s="164" t="s">
        <v>704</v>
      </c>
      <c r="D383" s="163">
        <v>20000000</v>
      </c>
      <c r="E383" s="163">
        <v>0</v>
      </c>
    </row>
    <row r="384" spans="3:5">
      <c r="C384" s="121" t="s">
        <v>249</v>
      </c>
      <c r="D384" s="122">
        <v>1835873973</v>
      </c>
      <c r="E384" s="122">
        <v>312692636.73000002</v>
      </c>
    </row>
    <row r="385" spans="3:5">
      <c r="C385" s="162" t="s">
        <v>242</v>
      </c>
      <c r="D385" s="163">
        <v>1691564330</v>
      </c>
      <c r="E385" s="163">
        <v>253373143.80000001</v>
      </c>
    </row>
    <row r="386" spans="3:5">
      <c r="C386" s="164" t="s">
        <v>706</v>
      </c>
      <c r="D386" s="163">
        <v>53828367</v>
      </c>
      <c r="E386" s="163">
        <v>0</v>
      </c>
    </row>
    <row r="387" spans="3:5">
      <c r="C387" s="164" t="s">
        <v>707</v>
      </c>
      <c r="D387" s="163">
        <v>73520872</v>
      </c>
      <c r="E387" s="163">
        <v>0</v>
      </c>
    </row>
    <row r="388" spans="3:5">
      <c r="C388" s="164" t="s">
        <v>708</v>
      </c>
      <c r="D388" s="163">
        <v>5000000</v>
      </c>
      <c r="E388" s="163">
        <v>0</v>
      </c>
    </row>
    <row r="389" spans="3:5">
      <c r="C389" s="164" t="s">
        <v>709</v>
      </c>
      <c r="D389" s="163">
        <v>11814538</v>
      </c>
      <c r="E389" s="163">
        <v>0</v>
      </c>
    </row>
    <row r="390" spans="3:5">
      <c r="C390" s="164" t="s">
        <v>710</v>
      </c>
      <c r="D390" s="163">
        <v>16115496</v>
      </c>
      <c r="E390" s="163">
        <v>0</v>
      </c>
    </row>
    <row r="391" spans="3:5">
      <c r="C391" s="164" t="s">
        <v>711</v>
      </c>
      <c r="D391" s="163">
        <v>260000000</v>
      </c>
      <c r="E391" s="163">
        <v>0</v>
      </c>
    </row>
    <row r="392" spans="3:5">
      <c r="C392" s="164" t="s">
        <v>712</v>
      </c>
      <c r="D392" s="163">
        <v>2335247</v>
      </c>
      <c r="E392" s="163">
        <v>0</v>
      </c>
    </row>
    <row r="393" spans="3:5">
      <c r="C393" s="164" t="s">
        <v>713</v>
      </c>
      <c r="D393" s="163">
        <v>119460239</v>
      </c>
      <c r="E393" s="163">
        <v>0</v>
      </c>
    </row>
    <row r="394" spans="3:5">
      <c r="C394" s="164" t="s">
        <v>714</v>
      </c>
      <c r="D394" s="163">
        <v>7306888</v>
      </c>
      <c r="E394" s="163">
        <v>0</v>
      </c>
    </row>
    <row r="395" spans="3:5">
      <c r="C395" s="164" t="s">
        <v>715</v>
      </c>
      <c r="D395" s="163">
        <v>56778348</v>
      </c>
      <c r="E395" s="163">
        <v>100551402.53</v>
      </c>
    </row>
    <row r="396" spans="3:5">
      <c r="C396" s="164" t="s">
        <v>716</v>
      </c>
      <c r="D396" s="163">
        <v>2030470</v>
      </c>
      <c r="E396" s="163">
        <v>0</v>
      </c>
    </row>
    <row r="397" spans="3:5">
      <c r="C397" s="164" t="s">
        <v>717</v>
      </c>
      <c r="D397" s="163">
        <v>7851414</v>
      </c>
      <c r="E397" s="163">
        <v>0</v>
      </c>
    </row>
    <row r="398" spans="3:5">
      <c r="C398" s="164" t="s">
        <v>718</v>
      </c>
      <c r="D398" s="163">
        <v>2030470</v>
      </c>
      <c r="E398" s="163">
        <v>0</v>
      </c>
    </row>
    <row r="399" spans="3:5">
      <c r="C399" s="164" t="s">
        <v>719</v>
      </c>
      <c r="D399" s="163">
        <v>1340925</v>
      </c>
      <c r="E399" s="163">
        <v>0</v>
      </c>
    </row>
    <row r="400" spans="3:5">
      <c r="C400" s="164" t="s">
        <v>720</v>
      </c>
      <c r="D400" s="163">
        <v>1394931</v>
      </c>
      <c r="E400" s="163">
        <v>0</v>
      </c>
    </row>
    <row r="401" spans="3:5">
      <c r="C401" s="164" t="s">
        <v>721</v>
      </c>
      <c r="D401" s="163">
        <v>20000000</v>
      </c>
      <c r="E401" s="163">
        <v>0</v>
      </c>
    </row>
    <row r="402" spans="3:5">
      <c r="C402" s="164" t="s">
        <v>722</v>
      </c>
      <c r="D402" s="163">
        <v>20000000</v>
      </c>
      <c r="E402" s="163">
        <v>0</v>
      </c>
    </row>
    <row r="403" spans="3:5">
      <c r="C403" s="164" t="s">
        <v>723</v>
      </c>
      <c r="D403" s="163">
        <v>145075093</v>
      </c>
      <c r="E403" s="163">
        <v>0</v>
      </c>
    </row>
    <row r="404" spans="3:5">
      <c r="C404" s="164" t="s">
        <v>724</v>
      </c>
      <c r="D404" s="163">
        <v>20000000</v>
      </c>
      <c r="E404" s="163">
        <v>0</v>
      </c>
    </row>
    <row r="405" spans="3:5">
      <c r="C405" s="164" t="s">
        <v>725</v>
      </c>
      <c r="D405" s="163">
        <v>85571997</v>
      </c>
      <c r="E405" s="163">
        <v>0</v>
      </c>
    </row>
    <row r="406" spans="3:5">
      <c r="C406" s="164" t="s">
        <v>726</v>
      </c>
      <c r="D406" s="163">
        <v>12438836</v>
      </c>
      <c r="E406" s="163">
        <v>16135237.869999999</v>
      </c>
    </row>
    <row r="407" spans="3:5">
      <c r="C407" s="164" t="s">
        <v>727</v>
      </c>
      <c r="D407" s="163">
        <v>100453305</v>
      </c>
      <c r="E407" s="163">
        <v>73063987.700000003</v>
      </c>
    </row>
    <row r="408" spans="3:5">
      <c r="C408" s="164" t="s">
        <v>728</v>
      </c>
      <c r="D408" s="163">
        <v>83357913</v>
      </c>
      <c r="E408" s="163">
        <v>38947877.030000001</v>
      </c>
    </row>
    <row r="409" spans="3:5">
      <c r="C409" s="164" t="s">
        <v>729</v>
      </c>
      <c r="D409" s="163">
        <v>354098605</v>
      </c>
      <c r="E409" s="163">
        <v>0</v>
      </c>
    </row>
    <row r="410" spans="3:5">
      <c r="C410" s="164" t="s">
        <v>730</v>
      </c>
      <c r="D410" s="163">
        <v>8000000</v>
      </c>
      <c r="E410" s="163">
        <v>0</v>
      </c>
    </row>
    <row r="411" spans="3:5">
      <c r="C411" s="164" t="s">
        <v>731</v>
      </c>
      <c r="D411" s="163">
        <v>10217612</v>
      </c>
      <c r="E411" s="163">
        <v>0</v>
      </c>
    </row>
    <row r="412" spans="3:5">
      <c r="C412" s="164" t="s">
        <v>732</v>
      </c>
      <c r="D412" s="163">
        <v>90994893</v>
      </c>
      <c r="E412" s="163">
        <v>24674638.670000002</v>
      </c>
    </row>
    <row r="413" spans="3:5">
      <c r="C413" s="164" t="s">
        <v>733</v>
      </c>
      <c r="D413" s="163">
        <v>42029812</v>
      </c>
      <c r="E413" s="163">
        <v>0</v>
      </c>
    </row>
    <row r="414" spans="3:5">
      <c r="C414" s="164" t="s">
        <v>734</v>
      </c>
      <c r="D414" s="163">
        <v>18486497</v>
      </c>
      <c r="E414" s="163">
        <v>0</v>
      </c>
    </row>
    <row r="415" spans="3:5">
      <c r="C415" s="164" t="s">
        <v>735</v>
      </c>
      <c r="D415" s="163">
        <v>10000000</v>
      </c>
      <c r="E415" s="163">
        <v>0</v>
      </c>
    </row>
    <row r="416" spans="3:5">
      <c r="C416" s="164" t="s">
        <v>736</v>
      </c>
      <c r="D416" s="163">
        <v>50031562</v>
      </c>
      <c r="E416" s="163">
        <v>0</v>
      </c>
    </row>
    <row r="417" spans="3:5">
      <c r="C417" s="164" t="s">
        <v>737</v>
      </c>
      <c r="D417" s="163">
        <v>0</v>
      </c>
      <c r="E417" s="163">
        <v>0</v>
      </c>
    </row>
    <row r="418" spans="3:5">
      <c r="C418" s="162" t="s">
        <v>244</v>
      </c>
      <c r="D418" s="163">
        <v>144309643</v>
      </c>
      <c r="E418" s="163">
        <v>59319492.930000007</v>
      </c>
    </row>
    <row r="419" spans="3:5">
      <c r="C419" s="164" t="s">
        <v>738</v>
      </c>
      <c r="D419" s="163">
        <v>19999999</v>
      </c>
      <c r="E419" s="163">
        <v>15472777.34</v>
      </c>
    </row>
    <row r="420" spans="3:5">
      <c r="C420" s="164" t="s">
        <v>739</v>
      </c>
      <c r="D420" s="163">
        <v>41000000</v>
      </c>
      <c r="E420" s="163">
        <v>43846715.590000004</v>
      </c>
    </row>
    <row r="421" spans="3:5">
      <c r="C421" s="164" t="s">
        <v>734</v>
      </c>
      <c r="D421" s="163">
        <v>83309644</v>
      </c>
      <c r="E421" s="163">
        <v>0</v>
      </c>
    </row>
    <row r="422" spans="3:5">
      <c r="C422" s="121" t="s">
        <v>264</v>
      </c>
      <c r="D422" s="122">
        <v>491426007</v>
      </c>
      <c r="E422" s="122">
        <v>372882888.02999997</v>
      </c>
    </row>
    <row r="423" spans="3:5">
      <c r="C423" s="162" t="s">
        <v>242</v>
      </c>
      <c r="D423" s="163">
        <v>471426007</v>
      </c>
      <c r="E423" s="163">
        <v>283716758.81999999</v>
      </c>
    </row>
    <row r="424" spans="3:5">
      <c r="C424" s="164" t="s">
        <v>740</v>
      </c>
      <c r="D424" s="163">
        <v>4603072</v>
      </c>
      <c r="E424" s="163">
        <v>0</v>
      </c>
    </row>
    <row r="425" spans="3:5">
      <c r="C425" s="164" t="s">
        <v>741</v>
      </c>
      <c r="D425" s="163">
        <v>48240000</v>
      </c>
      <c r="E425" s="163">
        <v>14480476.560000001</v>
      </c>
    </row>
    <row r="426" spans="3:5">
      <c r="C426" s="164" t="s">
        <v>742</v>
      </c>
      <c r="D426" s="163">
        <v>789735</v>
      </c>
      <c r="E426" s="163">
        <v>0</v>
      </c>
    </row>
    <row r="427" spans="3:5">
      <c r="C427" s="164" t="s">
        <v>743</v>
      </c>
      <c r="D427" s="163">
        <v>4810533</v>
      </c>
      <c r="E427" s="163">
        <v>0</v>
      </c>
    </row>
    <row r="428" spans="3:5">
      <c r="C428" s="164" t="s">
        <v>744</v>
      </c>
      <c r="D428" s="163">
        <v>62021281</v>
      </c>
      <c r="E428" s="163">
        <v>0</v>
      </c>
    </row>
    <row r="429" spans="3:5">
      <c r="C429" s="164" t="s">
        <v>745</v>
      </c>
      <c r="D429" s="163">
        <v>20787154</v>
      </c>
      <c r="E429" s="163">
        <v>0</v>
      </c>
    </row>
    <row r="430" spans="3:5">
      <c r="C430" s="164" t="s">
        <v>746</v>
      </c>
      <c r="D430" s="163">
        <v>2523769</v>
      </c>
      <c r="E430" s="163">
        <v>0</v>
      </c>
    </row>
    <row r="431" spans="3:5">
      <c r="C431" s="164" t="s">
        <v>747</v>
      </c>
      <c r="D431" s="163">
        <v>10947984</v>
      </c>
      <c r="E431" s="163">
        <v>3181189.17</v>
      </c>
    </row>
    <row r="432" spans="3:5">
      <c r="C432" s="164" t="s">
        <v>748</v>
      </c>
      <c r="D432" s="163">
        <v>97282052</v>
      </c>
      <c r="E432" s="163">
        <v>70992529.920000002</v>
      </c>
    </row>
    <row r="433" spans="3:5">
      <c r="C433" s="164" t="s">
        <v>749</v>
      </c>
      <c r="D433" s="163">
        <v>6944551</v>
      </c>
      <c r="E433" s="163">
        <v>0</v>
      </c>
    </row>
    <row r="434" spans="3:5">
      <c r="C434" s="164" t="s">
        <v>750</v>
      </c>
      <c r="D434" s="163">
        <v>45173787</v>
      </c>
      <c r="E434" s="163">
        <v>32517980</v>
      </c>
    </row>
    <row r="435" spans="3:5">
      <c r="C435" s="164" t="s">
        <v>751</v>
      </c>
      <c r="D435" s="163">
        <v>6944551</v>
      </c>
      <c r="E435" s="163">
        <v>0</v>
      </c>
    </row>
    <row r="436" spans="3:5">
      <c r="C436" s="164" t="s">
        <v>752</v>
      </c>
      <c r="D436" s="163">
        <v>955159</v>
      </c>
      <c r="E436" s="163">
        <v>0</v>
      </c>
    </row>
    <row r="437" spans="3:5">
      <c r="C437" s="164" t="s">
        <v>753</v>
      </c>
      <c r="D437" s="163">
        <v>10000000</v>
      </c>
      <c r="E437" s="163">
        <v>0</v>
      </c>
    </row>
    <row r="438" spans="3:5">
      <c r="C438" s="164" t="s">
        <v>754</v>
      </c>
      <c r="D438" s="163">
        <v>32379976</v>
      </c>
      <c r="E438" s="163">
        <v>28050885</v>
      </c>
    </row>
    <row r="439" spans="3:5">
      <c r="C439" s="164" t="s">
        <v>755</v>
      </c>
      <c r="D439" s="163">
        <v>8081935</v>
      </c>
      <c r="E439" s="163">
        <v>0</v>
      </c>
    </row>
    <row r="440" spans="3:5">
      <c r="C440" s="164" t="s">
        <v>756</v>
      </c>
      <c r="D440" s="163">
        <v>43776923</v>
      </c>
      <c r="E440" s="163">
        <v>34287040.989999995</v>
      </c>
    </row>
    <row r="441" spans="3:5">
      <c r="C441" s="164" t="s">
        <v>757</v>
      </c>
      <c r="D441" s="163">
        <v>30998493</v>
      </c>
      <c r="E441" s="163">
        <v>16457016</v>
      </c>
    </row>
    <row r="442" spans="3:5">
      <c r="C442" s="164" t="s">
        <v>758</v>
      </c>
      <c r="D442" s="163">
        <v>34165052</v>
      </c>
      <c r="E442" s="163">
        <v>83749641.180000007</v>
      </c>
    </row>
    <row r="443" spans="3:5">
      <c r="C443" s="162" t="s">
        <v>244</v>
      </c>
      <c r="D443" s="163">
        <v>20000000</v>
      </c>
      <c r="E443" s="163">
        <v>69715829.209999993</v>
      </c>
    </row>
    <row r="444" spans="3:5">
      <c r="C444" s="164" t="s">
        <v>759</v>
      </c>
      <c r="D444" s="163">
        <v>20000000</v>
      </c>
      <c r="E444" s="163">
        <v>11692176.310000001</v>
      </c>
    </row>
    <row r="445" spans="3:5">
      <c r="C445" s="164" t="s">
        <v>758</v>
      </c>
      <c r="D445" s="163">
        <v>0</v>
      </c>
      <c r="E445" s="163">
        <v>58023652.899999999</v>
      </c>
    </row>
    <row r="446" spans="3:5">
      <c r="C446" s="162" t="s">
        <v>245</v>
      </c>
      <c r="D446" s="163">
        <v>0</v>
      </c>
      <c r="E446" s="163">
        <v>19450300</v>
      </c>
    </row>
    <row r="447" spans="3:5">
      <c r="C447" s="164" t="s">
        <v>758</v>
      </c>
      <c r="D447" s="163">
        <v>0</v>
      </c>
      <c r="E447" s="163">
        <v>19450300</v>
      </c>
    </row>
    <row r="448" spans="3:5">
      <c r="C448" s="121" t="s">
        <v>250</v>
      </c>
      <c r="D448" s="122">
        <v>464694984</v>
      </c>
      <c r="E448" s="122">
        <v>51067918.200000003</v>
      </c>
    </row>
    <row r="449" spans="3:5">
      <c r="C449" s="162" t="s">
        <v>242</v>
      </c>
      <c r="D449" s="163">
        <v>464694984</v>
      </c>
      <c r="E449" s="163">
        <v>38857666.439999998</v>
      </c>
    </row>
    <row r="450" spans="3:5">
      <c r="C450" s="164" t="s">
        <v>760</v>
      </c>
      <c r="D450" s="163">
        <v>2799546</v>
      </c>
      <c r="E450" s="163">
        <v>0</v>
      </c>
    </row>
    <row r="451" spans="3:5">
      <c r="C451" s="164" t="s">
        <v>761</v>
      </c>
      <c r="D451" s="163">
        <v>1256445</v>
      </c>
      <c r="E451" s="163">
        <v>0</v>
      </c>
    </row>
    <row r="452" spans="3:5">
      <c r="C452" s="164" t="s">
        <v>762</v>
      </c>
      <c r="D452" s="163">
        <v>2799546</v>
      </c>
      <c r="E452" s="163">
        <v>0</v>
      </c>
    </row>
    <row r="453" spans="3:5">
      <c r="C453" s="164" t="s">
        <v>763</v>
      </c>
      <c r="D453" s="163">
        <v>15000000</v>
      </c>
      <c r="E453" s="163">
        <v>7032201.9199999999</v>
      </c>
    </row>
    <row r="454" spans="3:5">
      <c r="C454" s="164" t="s">
        <v>764</v>
      </c>
      <c r="D454" s="163">
        <v>10611201</v>
      </c>
      <c r="E454" s="163">
        <v>0</v>
      </c>
    </row>
    <row r="455" spans="3:5">
      <c r="C455" s="164" t="s">
        <v>765</v>
      </c>
      <c r="D455" s="163">
        <v>29646707</v>
      </c>
      <c r="E455" s="163">
        <v>0</v>
      </c>
    </row>
    <row r="456" spans="3:5">
      <c r="C456" s="164" t="s">
        <v>766</v>
      </c>
      <c r="D456" s="163">
        <v>425768</v>
      </c>
      <c r="E456" s="163">
        <v>0</v>
      </c>
    </row>
    <row r="457" spans="3:5">
      <c r="C457" s="164" t="s">
        <v>767</v>
      </c>
      <c r="D457" s="163">
        <v>37397609</v>
      </c>
      <c r="E457" s="163">
        <v>0</v>
      </c>
    </row>
    <row r="458" spans="3:5">
      <c r="C458" s="164" t="s">
        <v>768</v>
      </c>
      <c r="D458" s="163">
        <v>4920242</v>
      </c>
      <c r="E458" s="163">
        <v>0</v>
      </c>
    </row>
    <row r="459" spans="3:5">
      <c r="C459" s="164" t="s">
        <v>769</v>
      </c>
      <c r="D459" s="163">
        <v>18284533</v>
      </c>
      <c r="E459" s="163">
        <v>0</v>
      </c>
    </row>
    <row r="460" spans="3:5">
      <c r="C460" s="164" t="s">
        <v>770</v>
      </c>
      <c r="D460" s="163">
        <v>6106338</v>
      </c>
      <c r="E460" s="163">
        <v>2198268.2200000002</v>
      </c>
    </row>
    <row r="461" spans="3:5">
      <c r="C461" s="164" t="s">
        <v>771</v>
      </c>
      <c r="D461" s="163">
        <v>7364658</v>
      </c>
      <c r="E461" s="163">
        <v>2773595.2</v>
      </c>
    </row>
    <row r="462" spans="3:5">
      <c r="C462" s="164" t="s">
        <v>772</v>
      </c>
      <c r="D462" s="163">
        <v>5129592</v>
      </c>
      <c r="E462" s="163">
        <v>1510084.54</v>
      </c>
    </row>
    <row r="463" spans="3:5">
      <c r="C463" s="164" t="s">
        <v>773</v>
      </c>
      <c r="D463" s="163">
        <v>13752724</v>
      </c>
      <c r="E463" s="163">
        <v>0</v>
      </c>
    </row>
    <row r="464" spans="3:5">
      <c r="C464" s="164" t="s">
        <v>774</v>
      </c>
      <c r="D464" s="163">
        <v>7379600</v>
      </c>
      <c r="E464" s="163">
        <v>0</v>
      </c>
    </row>
    <row r="465" spans="3:5">
      <c r="C465" s="164" t="s">
        <v>775</v>
      </c>
      <c r="D465" s="163">
        <v>23744168</v>
      </c>
      <c r="E465" s="163">
        <v>0</v>
      </c>
    </row>
    <row r="466" spans="3:5">
      <c r="C466" s="164" t="s">
        <v>776</v>
      </c>
      <c r="D466" s="163">
        <v>13421241</v>
      </c>
      <c r="E466" s="163">
        <v>8102351.5800000001</v>
      </c>
    </row>
    <row r="467" spans="3:5">
      <c r="C467" s="164" t="s">
        <v>777</v>
      </c>
      <c r="D467" s="163">
        <v>5137508</v>
      </c>
      <c r="E467" s="163">
        <v>0</v>
      </c>
    </row>
    <row r="468" spans="3:5">
      <c r="C468" s="164" t="s">
        <v>778</v>
      </c>
      <c r="D468" s="163">
        <v>15774478</v>
      </c>
      <c r="E468" s="163">
        <v>0</v>
      </c>
    </row>
    <row r="469" spans="3:5">
      <c r="C469" s="164" t="s">
        <v>779</v>
      </c>
      <c r="D469" s="163">
        <v>65464844</v>
      </c>
      <c r="E469" s="163">
        <v>0</v>
      </c>
    </row>
    <row r="470" spans="3:5">
      <c r="C470" s="164" t="s">
        <v>780</v>
      </c>
      <c r="D470" s="163">
        <v>5000000</v>
      </c>
      <c r="E470" s="163">
        <v>0</v>
      </c>
    </row>
    <row r="471" spans="3:5">
      <c r="C471" s="164" t="s">
        <v>781</v>
      </c>
      <c r="D471" s="163">
        <v>32081839</v>
      </c>
      <c r="E471" s="163">
        <v>0</v>
      </c>
    </row>
    <row r="472" spans="3:5">
      <c r="C472" s="164" t="s">
        <v>782</v>
      </c>
      <c r="D472" s="163">
        <v>102065877</v>
      </c>
      <c r="E472" s="163">
        <v>17241164.98</v>
      </c>
    </row>
    <row r="473" spans="3:5">
      <c r="C473" s="164" t="s">
        <v>783</v>
      </c>
      <c r="D473" s="163">
        <v>39130520</v>
      </c>
      <c r="E473" s="163">
        <v>0</v>
      </c>
    </row>
    <row r="474" spans="3:5">
      <c r="C474" s="162" t="s">
        <v>244</v>
      </c>
      <c r="D474" s="163">
        <v>0</v>
      </c>
      <c r="E474" s="163">
        <v>12210251.760000002</v>
      </c>
    </row>
    <row r="475" spans="3:5">
      <c r="C475" s="164" t="s">
        <v>784</v>
      </c>
      <c r="D475" s="163">
        <v>0</v>
      </c>
      <c r="E475" s="163">
        <v>12210251.760000002</v>
      </c>
    </row>
    <row r="476" spans="3:5">
      <c r="C476" s="121" t="s">
        <v>251</v>
      </c>
      <c r="D476" s="122">
        <v>1838115789</v>
      </c>
      <c r="E476" s="122">
        <v>849901022.38999999</v>
      </c>
    </row>
    <row r="477" spans="3:5">
      <c r="C477" s="162" t="s">
        <v>242</v>
      </c>
      <c r="D477" s="163">
        <v>1587700010</v>
      </c>
      <c r="E477" s="163">
        <v>759194569.17999995</v>
      </c>
    </row>
    <row r="478" spans="3:5">
      <c r="C478" s="164" t="s">
        <v>785</v>
      </c>
      <c r="D478" s="163">
        <v>2030470</v>
      </c>
      <c r="E478" s="163">
        <v>0</v>
      </c>
    </row>
    <row r="479" spans="3:5">
      <c r="C479" s="164" t="s">
        <v>786</v>
      </c>
      <c r="D479" s="163">
        <v>4127067</v>
      </c>
      <c r="E479" s="163">
        <v>0</v>
      </c>
    </row>
    <row r="480" spans="3:5">
      <c r="C480" s="164" t="s">
        <v>787</v>
      </c>
      <c r="D480" s="163">
        <v>1253439</v>
      </c>
      <c r="E480" s="163">
        <v>0</v>
      </c>
    </row>
    <row r="481" spans="3:5">
      <c r="C481" s="164" t="s">
        <v>788</v>
      </c>
      <c r="D481" s="163">
        <v>44422301</v>
      </c>
      <c r="E481" s="163">
        <v>0</v>
      </c>
    </row>
    <row r="482" spans="3:5">
      <c r="C482" s="164" t="s">
        <v>789</v>
      </c>
      <c r="D482" s="163">
        <v>2030470</v>
      </c>
      <c r="E482" s="163">
        <v>0</v>
      </c>
    </row>
    <row r="483" spans="3:5">
      <c r="C483" s="164" t="s">
        <v>790</v>
      </c>
      <c r="D483" s="163">
        <v>73589468</v>
      </c>
      <c r="E483" s="163">
        <v>0</v>
      </c>
    </row>
    <row r="484" spans="3:5">
      <c r="C484" s="164" t="s">
        <v>791</v>
      </c>
      <c r="D484" s="163">
        <v>791841</v>
      </c>
      <c r="E484" s="163">
        <v>0</v>
      </c>
    </row>
    <row r="485" spans="3:5">
      <c r="C485" s="164" t="s">
        <v>792</v>
      </c>
      <c r="D485" s="163">
        <v>481336</v>
      </c>
      <c r="E485" s="163">
        <v>0</v>
      </c>
    </row>
    <row r="486" spans="3:5">
      <c r="C486" s="164" t="s">
        <v>793</v>
      </c>
      <c r="D486" s="163">
        <v>10909446</v>
      </c>
      <c r="E486" s="163">
        <v>0</v>
      </c>
    </row>
    <row r="487" spans="3:5">
      <c r="C487" s="164" t="s">
        <v>794</v>
      </c>
      <c r="D487" s="163">
        <v>20000000</v>
      </c>
      <c r="E487" s="163">
        <v>0</v>
      </c>
    </row>
    <row r="488" spans="3:5">
      <c r="C488" s="164" t="s">
        <v>795</v>
      </c>
      <c r="D488" s="163">
        <v>2088607</v>
      </c>
      <c r="E488" s="163">
        <v>0</v>
      </c>
    </row>
    <row r="489" spans="3:5">
      <c r="C489" s="164" t="s">
        <v>796</v>
      </c>
      <c r="D489" s="163">
        <v>93000000</v>
      </c>
      <c r="E489" s="163">
        <v>0</v>
      </c>
    </row>
    <row r="490" spans="3:5">
      <c r="C490" s="164" t="s">
        <v>797</v>
      </c>
      <c r="D490" s="163">
        <v>3614249</v>
      </c>
      <c r="E490" s="163">
        <v>3993038</v>
      </c>
    </row>
    <row r="491" spans="3:5">
      <c r="C491" s="164" t="s">
        <v>798</v>
      </c>
      <c r="D491" s="163">
        <v>20000000</v>
      </c>
      <c r="E491" s="163">
        <v>20000000</v>
      </c>
    </row>
    <row r="492" spans="3:5">
      <c r="C492" s="164" t="s">
        <v>799</v>
      </c>
      <c r="D492" s="163">
        <v>791841</v>
      </c>
      <c r="E492" s="163">
        <v>0</v>
      </c>
    </row>
    <row r="493" spans="3:5">
      <c r="C493" s="164" t="s">
        <v>800</v>
      </c>
      <c r="D493" s="163">
        <v>20000000</v>
      </c>
      <c r="E493" s="163">
        <v>0</v>
      </c>
    </row>
    <row r="494" spans="3:5">
      <c r="C494" s="164" t="s">
        <v>801</v>
      </c>
      <c r="D494" s="163">
        <v>2753439</v>
      </c>
      <c r="E494" s="163">
        <v>0</v>
      </c>
    </row>
    <row r="495" spans="3:5">
      <c r="C495" s="164" t="s">
        <v>802</v>
      </c>
      <c r="D495" s="163">
        <v>20000000</v>
      </c>
      <c r="E495" s="163">
        <v>20000000</v>
      </c>
    </row>
    <row r="496" spans="3:5">
      <c r="C496" s="164" t="s">
        <v>803</v>
      </c>
      <c r="D496" s="163">
        <v>141167282</v>
      </c>
      <c r="E496" s="163">
        <v>0</v>
      </c>
    </row>
    <row r="497" spans="3:5">
      <c r="C497" s="164" t="s">
        <v>804</v>
      </c>
      <c r="D497" s="163">
        <v>29000000</v>
      </c>
      <c r="E497" s="163">
        <v>0</v>
      </c>
    </row>
    <row r="498" spans="3:5">
      <c r="C498" s="164" t="s">
        <v>805</v>
      </c>
      <c r="D498" s="163">
        <v>9467926</v>
      </c>
      <c r="E498" s="163">
        <v>1201320.6599999999</v>
      </c>
    </row>
    <row r="499" spans="3:5">
      <c r="C499" s="164" t="s">
        <v>806</v>
      </c>
      <c r="D499" s="163">
        <v>261078074</v>
      </c>
      <c r="E499" s="163">
        <v>0</v>
      </c>
    </row>
    <row r="500" spans="3:5">
      <c r="C500" s="164" t="s">
        <v>807</v>
      </c>
      <c r="D500" s="163">
        <v>20000000</v>
      </c>
      <c r="E500" s="163">
        <v>60875067.689999998</v>
      </c>
    </row>
    <row r="501" spans="3:5">
      <c r="C501" s="164" t="s">
        <v>808</v>
      </c>
      <c r="D501" s="163">
        <v>10000000</v>
      </c>
      <c r="E501" s="163">
        <v>0</v>
      </c>
    </row>
    <row r="502" spans="3:5">
      <c r="C502" s="164" t="s">
        <v>809</v>
      </c>
      <c r="D502" s="163">
        <v>0</v>
      </c>
      <c r="E502" s="163">
        <v>31273062</v>
      </c>
    </row>
    <row r="503" spans="3:5">
      <c r="C503" s="164" t="s">
        <v>810</v>
      </c>
      <c r="D503" s="163">
        <v>52764804</v>
      </c>
      <c r="E503" s="163">
        <v>8563663.9299999997</v>
      </c>
    </row>
    <row r="504" spans="3:5">
      <c r="C504" s="164" t="s">
        <v>811</v>
      </c>
      <c r="D504" s="163">
        <v>5000000</v>
      </c>
      <c r="E504" s="163">
        <v>0</v>
      </c>
    </row>
    <row r="505" spans="3:5">
      <c r="C505" s="164" t="s">
        <v>812</v>
      </c>
      <c r="D505" s="163">
        <v>23291774</v>
      </c>
      <c r="E505" s="163">
        <v>12847955.949999999</v>
      </c>
    </row>
    <row r="506" spans="3:5">
      <c r="C506" s="164" t="s">
        <v>813</v>
      </c>
      <c r="D506" s="163">
        <v>124198927</v>
      </c>
      <c r="E506" s="163">
        <v>314608489.52999997</v>
      </c>
    </row>
    <row r="507" spans="3:5">
      <c r="C507" s="164" t="s">
        <v>814</v>
      </c>
      <c r="D507" s="163">
        <v>165440861</v>
      </c>
      <c r="E507" s="163">
        <v>154223230.62</v>
      </c>
    </row>
    <row r="508" spans="3:5">
      <c r="C508" s="164" t="s">
        <v>815</v>
      </c>
      <c r="D508" s="163">
        <v>10000000</v>
      </c>
      <c r="E508" s="163">
        <v>19034684.27</v>
      </c>
    </row>
    <row r="509" spans="3:5">
      <c r="C509" s="164" t="s">
        <v>816</v>
      </c>
      <c r="D509" s="163">
        <v>14508081</v>
      </c>
      <c r="E509" s="163">
        <v>3294886.39</v>
      </c>
    </row>
    <row r="510" spans="3:5">
      <c r="C510" s="164" t="s">
        <v>817</v>
      </c>
      <c r="D510" s="163">
        <v>73950835</v>
      </c>
      <c r="E510" s="163">
        <v>56477353.359999999</v>
      </c>
    </row>
    <row r="511" spans="3:5">
      <c r="C511" s="164" t="s">
        <v>818</v>
      </c>
      <c r="D511" s="163">
        <v>19889640</v>
      </c>
      <c r="E511" s="163">
        <v>4462456.12</v>
      </c>
    </row>
    <row r="512" spans="3:5">
      <c r="C512" s="164" t="s">
        <v>819</v>
      </c>
      <c r="D512" s="163">
        <v>20159965</v>
      </c>
      <c r="E512" s="163">
        <v>0</v>
      </c>
    </row>
    <row r="513" spans="3:5">
      <c r="C513" s="164" t="s">
        <v>820</v>
      </c>
      <c r="D513" s="163">
        <v>77445249</v>
      </c>
      <c r="E513" s="163">
        <v>0</v>
      </c>
    </row>
    <row r="514" spans="3:5">
      <c r="C514" s="164" t="s">
        <v>821</v>
      </c>
      <c r="D514" s="163">
        <v>2000000</v>
      </c>
      <c r="E514" s="163">
        <v>0</v>
      </c>
    </row>
    <row r="515" spans="3:5">
      <c r="C515" s="164" t="s">
        <v>822</v>
      </c>
      <c r="D515" s="163">
        <v>10000000</v>
      </c>
      <c r="E515" s="163">
        <v>0</v>
      </c>
    </row>
    <row r="516" spans="3:5">
      <c r="C516" s="164" t="s">
        <v>823</v>
      </c>
      <c r="D516" s="163">
        <v>2000000</v>
      </c>
      <c r="E516" s="163">
        <v>0</v>
      </c>
    </row>
    <row r="517" spans="3:5">
      <c r="C517" s="164" t="s">
        <v>824</v>
      </c>
      <c r="D517" s="163">
        <v>85653451</v>
      </c>
      <c r="E517" s="163">
        <v>0</v>
      </c>
    </row>
    <row r="518" spans="3:5">
      <c r="C518" s="164" t="s">
        <v>825</v>
      </c>
      <c r="D518" s="163">
        <v>35520682</v>
      </c>
      <c r="E518" s="163">
        <v>41215046.649999999</v>
      </c>
    </row>
    <row r="519" spans="3:5">
      <c r="C519" s="164" t="s">
        <v>826</v>
      </c>
      <c r="D519" s="163">
        <v>16689757</v>
      </c>
      <c r="E519" s="163">
        <v>0</v>
      </c>
    </row>
    <row r="520" spans="3:5">
      <c r="C520" s="164" t="s">
        <v>827</v>
      </c>
      <c r="D520" s="163">
        <v>56588728</v>
      </c>
      <c r="E520" s="163">
        <v>7124314.0099999998</v>
      </c>
    </row>
    <row r="521" spans="3:5">
      <c r="C521" s="162" t="s">
        <v>244</v>
      </c>
      <c r="D521" s="163">
        <v>250415779</v>
      </c>
      <c r="E521" s="163">
        <v>90706453.209999993</v>
      </c>
    </row>
    <row r="522" spans="3:5">
      <c r="C522" s="164" t="s">
        <v>828</v>
      </c>
      <c r="D522" s="163">
        <v>162716893</v>
      </c>
      <c r="E522" s="163">
        <v>0</v>
      </c>
    </row>
    <row r="523" spans="3:5">
      <c r="C523" s="164" t="s">
        <v>829</v>
      </c>
      <c r="D523" s="163">
        <v>7797132</v>
      </c>
      <c r="E523" s="163">
        <v>4742824.6500000004</v>
      </c>
    </row>
    <row r="524" spans="3:5">
      <c r="C524" s="164" t="s">
        <v>830</v>
      </c>
      <c r="D524" s="163">
        <v>40125835</v>
      </c>
      <c r="E524" s="163">
        <v>35017251.340000004</v>
      </c>
    </row>
    <row r="525" spans="3:5">
      <c r="C525" s="164" t="s">
        <v>831</v>
      </c>
      <c r="D525" s="163">
        <v>924915</v>
      </c>
      <c r="E525" s="163">
        <v>0</v>
      </c>
    </row>
    <row r="526" spans="3:5">
      <c r="C526" s="164" t="s">
        <v>832</v>
      </c>
      <c r="D526" s="163">
        <v>38851004</v>
      </c>
      <c r="E526" s="163">
        <v>23516068.949999999</v>
      </c>
    </row>
    <row r="527" spans="3:5">
      <c r="C527" s="164" t="s">
        <v>833</v>
      </c>
      <c r="D527" s="163">
        <v>0</v>
      </c>
      <c r="E527" s="163">
        <v>27430308.27</v>
      </c>
    </row>
    <row r="528" spans="3:5">
      <c r="C528" s="121" t="s">
        <v>265</v>
      </c>
      <c r="D528" s="122">
        <v>590800924</v>
      </c>
      <c r="E528" s="122">
        <v>327547127.66999996</v>
      </c>
    </row>
    <row r="529" spans="3:5">
      <c r="C529" s="162" t="s">
        <v>242</v>
      </c>
      <c r="D529" s="163">
        <v>432160924</v>
      </c>
      <c r="E529" s="163">
        <v>317390601.95999998</v>
      </c>
    </row>
    <row r="530" spans="3:5">
      <c r="C530" s="164" t="s">
        <v>834</v>
      </c>
      <c r="D530" s="163">
        <v>10954464</v>
      </c>
      <c r="E530" s="163">
        <v>0</v>
      </c>
    </row>
    <row r="531" spans="3:5">
      <c r="C531" s="164" t="s">
        <v>835</v>
      </c>
      <c r="D531" s="163">
        <v>0</v>
      </c>
      <c r="E531" s="163">
        <v>522536.13</v>
      </c>
    </row>
    <row r="532" spans="3:5">
      <c r="C532" s="164" t="s">
        <v>836</v>
      </c>
      <c r="D532" s="163">
        <v>15000000</v>
      </c>
      <c r="E532" s="163">
        <v>0</v>
      </c>
    </row>
    <row r="533" spans="3:5">
      <c r="C533" s="164" t="s">
        <v>837</v>
      </c>
      <c r="D533" s="163">
        <v>5000000</v>
      </c>
      <c r="E533" s="163">
        <v>0</v>
      </c>
    </row>
    <row r="534" spans="3:5">
      <c r="C534" s="164" t="s">
        <v>838</v>
      </c>
      <c r="D534" s="163">
        <v>783418</v>
      </c>
      <c r="E534" s="163">
        <v>0</v>
      </c>
    </row>
    <row r="535" spans="3:5">
      <c r="C535" s="164" t="s">
        <v>839</v>
      </c>
      <c r="D535" s="163">
        <v>6726364</v>
      </c>
      <c r="E535" s="163">
        <v>0</v>
      </c>
    </row>
    <row r="536" spans="3:5">
      <c r="C536" s="164" t="s">
        <v>840</v>
      </c>
      <c r="D536" s="163">
        <v>783417</v>
      </c>
      <c r="E536" s="163">
        <v>0</v>
      </c>
    </row>
    <row r="537" spans="3:5">
      <c r="C537" s="164" t="s">
        <v>841</v>
      </c>
      <c r="D537" s="163">
        <v>0</v>
      </c>
      <c r="E537" s="163">
        <v>66216928.509999998</v>
      </c>
    </row>
    <row r="538" spans="3:5">
      <c r="C538" s="164" t="s">
        <v>842</v>
      </c>
      <c r="D538" s="163">
        <v>12066015</v>
      </c>
      <c r="E538" s="163">
        <v>0</v>
      </c>
    </row>
    <row r="539" spans="3:5">
      <c r="C539" s="164" t="s">
        <v>843</v>
      </c>
      <c r="D539" s="163">
        <v>3417914</v>
      </c>
      <c r="E539" s="163">
        <v>0</v>
      </c>
    </row>
    <row r="540" spans="3:5">
      <c r="C540" s="164" t="s">
        <v>844</v>
      </c>
      <c r="D540" s="163">
        <v>21182604</v>
      </c>
      <c r="E540" s="163">
        <v>0</v>
      </c>
    </row>
    <row r="541" spans="3:5">
      <c r="C541" s="164" t="s">
        <v>845</v>
      </c>
      <c r="D541" s="163">
        <v>0</v>
      </c>
      <c r="E541" s="163">
        <v>0</v>
      </c>
    </row>
    <row r="542" spans="3:5">
      <c r="C542" s="164" t="s">
        <v>846</v>
      </c>
      <c r="D542" s="163">
        <v>184848771</v>
      </c>
      <c r="E542" s="163">
        <v>119920162.43000001</v>
      </c>
    </row>
    <row r="543" spans="3:5">
      <c r="C543" s="164" t="s">
        <v>847</v>
      </c>
      <c r="D543" s="163">
        <v>55372480</v>
      </c>
      <c r="E543" s="163">
        <v>47978067.140000001</v>
      </c>
    </row>
    <row r="544" spans="3:5">
      <c r="C544" s="164" t="s">
        <v>848</v>
      </c>
      <c r="D544" s="163">
        <v>81505429</v>
      </c>
      <c r="E544" s="163">
        <v>61774717.82</v>
      </c>
    </row>
    <row r="545" spans="3:5">
      <c r="C545" s="164" t="s">
        <v>849</v>
      </c>
      <c r="D545" s="163">
        <v>2792904</v>
      </c>
      <c r="E545" s="163">
        <v>0</v>
      </c>
    </row>
    <row r="546" spans="3:5">
      <c r="C546" s="164" t="s">
        <v>850</v>
      </c>
      <c r="D546" s="163">
        <v>31727144</v>
      </c>
      <c r="E546" s="163">
        <v>20978189.93</v>
      </c>
    </row>
    <row r="547" spans="3:5">
      <c r="C547" s="162" t="s">
        <v>244</v>
      </c>
      <c r="D547" s="163">
        <v>158640000</v>
      </c>
      <c r="E547" s="163">
        <v>10156525.710000001</v>
      </c>
    </row>
    <row r="548" spans="3:5">
      <c r="C548" s="164" t="s">
        <v>851</v>
      </c>
      <c r="D548" s="163">
        <v>0</v>
      </c>
      <c r="E548" s="163">
        <v>10156525.710000001</v>
      </c>
    </row>
    <row r="549" spans="3:5">
      <c r="C549" s="164" t="s">
        <v>852</v>
      </c>
      <c r="D549" s="163">
        <v>158640000</v>
      </c>
      <c r="E549" s="163">
        <v>0</v>
      </c>
    </row>
    <row r="550" spans="3:5">
      <c r="C550" s="121" t="s">
        <v>252</v>
      </c>
      <c r="D550" s="122">
        <v>1210673472</v>
      </c>
      <c r="E550" s="122">
        <v>603104658.55000007</v>
      </c>
    </row>
    <row r="551" spans="3:5">
      <c r="C551" s="162" t="s">
        <v>242</v>
      </c>
      <c r="D551" s="163">
        <v>1067488608</v>
      </c>
      <c r="E551" s="163">
        <v>469348325.70000005</v>
      </c>
    </row>
    <row r="552" spans="3:5">
      <c r="C552" s="164" t="s">
        <v>853</v>
      </c>
      <c r="D552" s="163">
        <v>7940241</v>
      </c>
      <c r="E552" s="163">
        <v>0</v>
      </c>
    </row>
    <row r="553" spans="3:5">
      <c r="C553" s="164" t="s">
        <v>854</v>
      </c>
      <c r="D553" s="163">
        <v>1495764</v>
      </c>
      <c r="E553" s="163">
        <v>0</v>
      </c>
    </row>
    <row r="554" spans="3:5">
      <c r="C554" s="164" t="s">
        <v>855</v>
      </c>
      <c r="D554" s="163">
        <v>1124434</v>
      </c>
      <c r="E554" s="163">
        <v>0</v>
      </c>
    </row>
    <row r="555" spans="3:5">
      <c r="C555" s="164" t="s">
        <v>856</v>
      </c>
      <c r="D555" s="163">
        <v>4270029</v>
      </c>
      <c r="E555" s="163">
        <v>0</v>
      </c>
    </row>
    <row r="556" spans="3:5">
      <c r="C556" s="164" t="s">
        <v>857</v>
      </c>
      <c r="D556" s="163">
        <v>2595669</v>
      </c>
      <c r="E556" s="163">
        <v>0</v>
      </c>
    </row>
    <row r="557" spans="3:5">
      <c r="C557" s="164" t="s">
        <v>858</v>
      </c>
      <c r="D557" s="163">
        <v>705374</v>
      </c>
      <c r="E557" s="163">
        <v>0</v>
      </c>
    </row>
    <row r="558" spans="3:5">
      <c r="C558" s="164" t="s">
        <v>859</v>
      </c>
      <c r="D558" s="163">
        <v>4638767</v>
      </c>
      <c r="E558" s="163">
        <v>0</v>
      </c>
    </row>
    <row r="559" spans="3:5">
      <c r="C559" s="164" t="s">
        <v>860</v>
      </c>
      <c r="D559" s="163">
        <v>3752852</v>
      </c>
      <c r="E559" s="163">
        <v>0</v>
      </c>
    </row>
    <row r="560" spans="3:5">
      <c r="C560" s="164" t="s">
        <v>861</v>
      </c>
      <c r="D560" s="163">
        <v>27415214</v>
      </c>
      <c r="E560" s="163">
        <v>0</v>
      </c>
    </row>
    <row r="561" spans="3:5">
      <c r="C561" s="164" t="s">
        <v>862</v>
      </c>
      <c r="D561" s="163">
        <v>12244226</v>
      </c>
      <c r="E561" s="163">
        <v>0</v>
      </c>
    </row>
    <row r="562" spans="3:5">
      <c r="C562" s="164" t="s">
        <v>863</v>
      </c>
      <c r="D562" s="163">
        <v>1095313</v>
      </c>
      <c r="E562" s="163">
        <v>0</v>
      </c>
    </row>
    <row r="563" spans="3:5">
      <c r="C563" s="164" t="s">
        <v>864</v>
      </c>
      <c r="D563" s="163">
        <v>2565308</v>
      </c>
      <c r="E563" s="163">
        <v>0</v>
      </c>
    </row>
    <row r="564" spans="3:5">
      <c r="C564" s="164" t="s">
        <v>865</v>
      </c>
      <c r="D564" s="163">
        <v>2565308</v>
      </c>
      <c r="E564" s="163">
        <v>0</v>
      </c>
    </row>
    <row r="565" spans="3:5">
      <c r="C565" s="164" t="s">
        <v>866</v>
      </c>
      <c r="D565" s="163">
        <v>3765377</v>
      </c>
      <c r="E565" s="163">
        <v>0</v>
      </c>
    </row>
    <row r="566" spans="3:5">
      <c r="C566" s="164" t="s">
        <v>867</v>
      </c>
      <c r="D566" s="163">
        <v>1262818</v>
      </c>
      <c r="E566" s="163">
        <v>0</v>
      </c>
    </row>
    <row r="567" spans="3:5">
      <c r="C567" s="164" t="s">
        <v>868</v>
      </c>
      <c r="D567" s="163">
        <v>6646032</v>
      </c>
      <c r="E567" s="163">
        <v>0</v>
      </c>
    </row>
    <row r="568" spans="3:5">
      <c r="C568" s="164" t="s">
        <v>869</v>
      </c>
      <c r="D568" s="163">
        <v>31184647</v>
      </c>
      <c r="E568" s="163">
        <v>0</v>
      </c>
    </row>
    <row r="569" spans="3:5">
      <c r="C569" s="164" t="s">
        <v>870</v>
      </c>
      <c r="D569" s="163">
        <v>4684108</v>
      </c>
      <c r="E569" s="163">
        <v>0</v>
      </c>
    </row>
    <row r="570" spans="3:5">
      <c r="C570" s="164" t="s">
        <v>871</v>
      </c>
      <c r="D570" s="163">
        <v>6692496</v>
      </c>
      <c r="E570" s="163">
        <v>0</v>
      </c>
    </row>
    <row r="571" spans="3:5">
      <c r="C571" s="164" t="s">
        <v>872</v>
      </c>
      <c r="D571" s="163">
        <v>3693289</v>
      </c>
      <c r="E571" s="163">
        <v>0</v>
      </c>
    </row>
    <row r="572" spans="3:5">
      <c r="C572" s="164" t="s">
        <v>873</v>
      </c>
      <c r="D572" s="163">
        <v>2524063</v>
      </c>
      <c r="E572" s="163">
        <v>0</v>
      </c>
    </row>
    <row r="573" spans="3:5">
      <c r="C573" s="164" t="s">
        <v>874</v>
      </c>
      <c r="D573" s="163">
        <v>2524063</v>
      </c>
      <c r="E573" s="163">
        <v>0</v>
      </c>
    </row>
    <row r="574" spans="3:5">
      <c r="C574" s="164" t="s">
        <v>875</v>
      </c>
      <c r="D574" s="163">
        <v>25216142</v>
      </c>
      <c r="E574" s="163">
        <v>0</v>
      </c>
    </row>
    <row r="575" spans="3:5">
      <c r="C575" s="164" t="s">
        <v>876</v>
      </c>
      <c r="D575" s="163">
        <v>3067874</v>
      </c>
      <c r="E575" s="163">
        <v>0</v>
      </c>
    </row>
    <row r="576" spans="3:5">
      <c r="C576" s="164" t="s">
        <v>877</v>
      </c>
      <c r="D576" s="163">
        <v>3067874</v>
      </c>
      <c r="E576" s="163">
        <v>0</v>
      </c>
    </row>
    <row r="577" spans="3:5">
      <c r="C577" s="164" t="s">
        <v>878</v>
      </c>
      <c r="D577" s="163">
        <v>5120664</v>
      </c>
      <c r="E577" s="163">
        <v>0</v>
      </c>
    </row>
    <row r="578" spans="3:5">
      <c r="C578" s="164" t="s">
        <v>879</v>
      </c>
      <c r="D578" s="163">
        <v>4341063</v>
      </c>
      <c r="E578" s="163">
        <v>0</v>
      </c>
    </row>
    <row r="579" spans="3:5">
      <c r="C579" s="164" t="s">
        <v>880</v>
      </c>
      <c r="D579" s="163">
        <v>26140065</v>
      </c>
      <c r="E579" s="163">
        <v>18138376.890000001</v>
      </c>
    </row>
    <row r="580" spans="3:5">
      <c r="C580" s="164" t="s">
        <v>881</v>
      </c>
      <c r="D580" s="163">
        <v>5103076</v>
      </c>
      <c r="E580" s="163">
        <v>0</v>
      </c>
    </row>
    <row r="581" spans="3:5">
      <c r="C581" s="164" t="s">
        <v>882</v>
      </c>
      <c r="D581" s="163">
        <v>16757020</v>
      </c>
      <c r="E581" s="163">
        <v>7299772.79</v>
      </c>
    </row>
    <row r="582" spans="3:5">
      <c r="C582" s="164" t="s">
        <v>883</v>
      </c>
      <c r="D582" s="163">
        <v>10000000</v>
      </c>
      <c r="E582" s="163">
        <v>0</v>
      </c>
    </row>
    <row r="583" spans="3:5">
      <c r="C583" s="164" t="s">
        <v>884</v>
      </c>
      <c r="D583" s="163">
        <v>5000000</v>
      </c>
      <c r="E583" s="163">
        <v>0</v>
      </c>
    </row>
    <row r="584" spans="3:5">
      <c r="C584" s="164" t="s">
        <v>885</v>
      </c>
      <c r="D584" s="163">
        <v>2142699</v>
      </c>
      <c r="E584" s="163">
        <v>0</v>
      </c>
    </row>
    <row r="585" spans="3:5">
      <c r="C585" s="164" t="s">
        <v>886</v>
      </c>
      <c r="D585" s="163">
        <v>27143613</v>
      </c>
      <c r="E585" s="163">
        <v>0</v>
      </c>
    </row>
    <row r="586" spans="3:5">
      <c r="C586" s="164" t="s">
        <v>887</v>
      </c>
      <c r="D586" s="163">
        <v>136157143</v>
      </c>
      <c r="E586" s="163">
        <v>84424894.260000005</v>
      </c>
    </row>
    <row r="587" spans="3:5">
      <c r="C587" s="164" t="s">
        <v>888</v>
      </c>
      <c r="D587" s="163">
        <v>50946538</v>
      </c>
      <c r="E587" s="163">
        <v>38310156.57</v>
      </c>
    </row>
    <row r="588" spans="3:5">
      <c r="C588" s="164" t="s">
        <v>889</v>
      </c>
      <c r="D588" s="163">
        <v>8692036</v>
      </c>
      <c r="E588" s="163">
        <v>0</v>
      </c>
    </row>
    <row r="589" spans="3:5">
      <c r="C589" s="164" t="s">
        <v>890</v>
      </c>
      <c r="D589" s="163">
        <v>33489931</v>
      </c>
      <c r="E589" s="163">
        <v>0</v>
      </c>
    </row>
    <row r="590" spans="3:5">
      <c r="C590" s="164" t="s">
        <v>891</v>
      </c>
      <c r="D590" s="163">
        <v>29859567</v>
      </c>
      <c r="E590" s="163">
        <v>0</v>
      </c>
    </row>
    <row r="591" spans="3:5">
      <c r="C591" s="164" t="s">
        <v>892</v>
      </c>
      <c r="D591" s="163">
        <v>122935036</v>
      </c>
      <c r="E591" s="163">
        <v>112022030.48</v>
      </c>
    </row>
    <row r="592" spans="3:5">
      <c r="C592" s="164" t="s">
        <v>893</v>
      </c>
      <c r="D592" s="163">
        <v>38456580</v>
      </c>
      <c r="E592" s="163">
        <v>0</v>
      </c>
    </row>
    <row r="593" spans="3:5">
      <c r="C593" s="164" t="s">
        <v>894</v>
      </c>
      <c r="D593" s="163">
        <v>10000000</v>
      </c>
      <c r="E593" s="163">
        <v>0</v>
      </c>
    </row>
    <row r="594" spans="3:5">
      <c r="C594" s="164" t="s">
        <v>895</v>
      </c>
      <c r="D594" s="163">
        <v>20155391</v>
      </c>
      <c r="E594" s="163">
        <v>0</v>
      </c>
    </row>
    <row r="595" spans="3:5">
      <c r="C595" s="164" t="s">
        <v>896</v>
      </c>
      <c r="D595" s="163">
        <v>12275437</v>
      </c>
      <c r="E595" s="163">
        <v>0</v>
      </c>
    </row>
    <row r="596" spans="3:5">
      <c r="C596" s="164" t="s">
        <v>897</v>
      </c>
      <c r="D596" s="163">
        <v>30217777</v>
      </c>
      <c r="E596" s="163">
        <v>0</v>
      </c>
    </row>
    <row r="597" spans="3:5">
      <c r="C597" s="164" t="s">
        <v>898</v>
      </c>
      <c r="D597" s="163">
        <v>69223576</v>
      </c>
      <c r="E597" s="163">
        <v>31469196.560000002</v>
      </c>
    </row>
    <row r="598" spans="3:5">
      <c r="C598" s="164" t="s">
        <v>899</v>
      </c>
      <c r="D598" s="163">
        <v>100000000</v>
      </c>
      <c r="E598" s="163">
        <v>99999999.430000007</v>
      </c>
    </row>
    <row r="599" spans="3:5">
      <c r="C599" s="164" t="s">
        <v>900</v>
      </c>
      <c r="D599" s="163">
        <v>120757727</v>
      </c>
      <c r="E599" s="163">
        <v>77683898.719999999</v>
      </c>
    </row>
    <row r="600" spans="3:5">
      <c r="C600" s="164" t="s">
        <v>901</v>
      </c>
      <c r="D600" s="163">
        <v>15836387</v>
      </c>
      <c r="E600" s="163">
        <v>0</v>
      </c>
    </row>
    <row r="601" spans="3:5">
      <c r="C601" s="162" t="s">
        <v>244</v>
      </c>
      <c r="D601" s="163">
        <v>143184864</v>
      </c>
      <c r="E601" s="163">
        <v>133756332.84999999</v>
      </c>
    </row>
    <row r="602" spans="3:5">
      <c r="C602" s="164" t="s">
        <v>902</v>
      </c>
      <c r="D602" s="163">
        <v>46099145</v>
      </c>
      <c r="E602" s="163">
        <v>45907916.100000001</v>
      </c>
    </row>
    <row r="603" spans="3:5">
      <c r="C603" s="164" t="s">
        <v>903</v>
      </c>
      <c r="D603" s="163">
        <v>54198739</v>
      </c>
      <c r="E603" s="163">
        <v>36127034.189999998</v>
      </c>
    </row>
    <row r="604" spans="3:5">
      <c r="C604" s="164" t="s">
        <v>904</v>
      </c>
      <c r="D604" s="163">
        <v>0</v>
      </c>
      <c r="E604" s="163">
        <v>31308569.84</v>
      </c>
    </row>
    <row r="605" spans="3:5">
      <c r="C605" s="164" t="s">
        <v>1836</v>
      </c>
      <c r="D605" s="163">
        <v>0</v>
      </c>
      <c r="E605" s="163">
        <v>0</v>
      </c>
    </row>
    <row r="606" spans="3:5">
      <c r="C606" s="164" t="s">
        <v>905</v>
      </c>
      <c r="D606" s="163">
        <v>42886980</v>
      </c>
      <c r="E606" s="163">
        <v>20412812.719999999</v>
      </c>
    </row>
    <row r="607" spans="3:5">
      <c r="C607" s="121" t="s">
        <v>266</v>
      </c>
      <c r="D607" s="122">
        <v>1498177270</v>
      </c>
      <c r="E607" s="122">
        <v>1352233611.48</v>
      </c>
    </row>
    <row r="608" spans="3:5">
      <c r="C608" s="162" t="s">
        <v>242</v>
      </c>
      <c r="D608" s="163">
        <v>1473680528</v>
      </c>
      <c r="E608" s="163">
        <v>1350528798.22</v>
      </c>
    </row>
    <row r="609" spans="3:5">
      <c r="C609" s="164" t="s">
        <v>906</v>
      </c>
      <c r="D609" s="163">
        <v>24072499</v>
      </c>
      <c r="E609" s="163">
        <v>0</v>
      </c>
    </row>
    <row r="610" spans="3:5">
      <c r="C610" s="164" t="s">
        <v>907</v>
      </c>
      <c r="D610" s="163">
        <v>15305469</v>
      </c>
      <c r="E610" s="163">
        <v>377738.78</v>
      </c>
    </row>
    <row r="611" spans="3:5">
      <c r="C611" s="164" t="s">
        <v>908</v>
      </c>
      <c r="D611" s="163">
        <v>103320931</v>
      </c>
      <c r="E611" s="163">
        <v>654953995.32999992</v>
      </c>
    </row>
    <row r="612" spans="3:5">
      <c r="C612" s="164" t="s">
        <v>909</v>
      </c>
      <c r="D612" s="163">
        <v>7036873</v>
      </c>
      <c r="E612" s="163">
        <v>0</v>
      </c>
    </row>
    <row r="613" spans="3:5">
      <c r="C613" s="164" t="s">
        <v>910</v>
      </c>
      <c r="D613" s="163">
        <v>4844222</v>
      </c>
      <c r="E613" s="163">
        <v>0</v>
      </c>
    </row>
    <row r="614" spans="3:5">
      <c r="C614" s="164" t="s">
        <v>911</v>
      </c>
      <c r="D614" s="163">
        <v>18428206</v>
      </c>
      <c r="E614" s="163">
        <v>10645632.58</v>
      </c>
    </row>
    <row r="615" spans="3:5">
      <c r="C615" s="164" t="s">
        <v>912</v>
      </c>
      <c r="D615" s="163">
        <v>1875179</v>
      </c>
      <c r="E615" s="163">
        <v>0</v>
      </c>
    </row>
    <row r="616" spans="3:5">
      <c r="C616" s="164" t="s">
        <v>913</v>
      </c>
      <c r="D616" s="163">
        <v>11762181</v>
      </c>
      <c r="E616" s="163">
        <v>2223199.7400000002</v>
      </c>
    </row>
    <row r="617" spans="3:5">
      <c r="C617" s="164" t="s">
        <v>914</v>
      </c>
      <c r="D617" s="163">
        <v>4844222</v>
      </c>
      <c r="E617" s="163">
        <v>1038082.83</v>
      </c>
    </row>
    <row r="618" spans="3:5">
      <c r="C618" s="164" t="s">
        <v>915</v>
      </c>
      <c r="D618" s="163">
        <v>7036873</v>
      </c>
      <c r="E618" s="163">
        <v>0</v>
      </c>
    </row>
    <row r="619" spans="3:5">
      <c r="C619" s="164" t="s">
        <v>916</v>
      </c>
      <c r="D619" s="163">
        <v>57467939</v>
      </c>
      <c r="E619" s="163">
        <v>0</v>
      </c>
    </row>
    <row r="620" spans="3:5">
      <c r="C620" s="164" t="s">
        <v>917</v>
      </c>
      <c r="D620" s="163">
        <v>62745808</v>
      </c>
      <c r="E620" s="163">
        <v>32376278.98</v>
      </c>
    </row>
    <row r="621" spans="3:5">
      <c r="C621" s="164" t="s">
        <v>918</v>
      </c>
      <c r="D621" s="163">
        <v>8679557</v>
      </c>
      <c r="E621" s="163">
        <v>0</v>
      </c>
    </row>
    <row r="622" spans="3:5">
      <c r="C622" s="164" t="s">
        <v>919</v>
      </c>
      <c r="D622" s="163">
        <v>30000000</v>
      </c>
      <c r="E622" s="163">
        <v>30000000</v>
      </c>
    </row>
    <row r="623" spans="3:5">
      <c r="C623" s="164" t="s">
        <v>920</v>
      </c>
      <c r="D623" s="163">
        <v>9195495</v>
      </c>
      <c r="E623" s="163">
        <v>9195495</v>
      </c>
    </row>
    <row r="624" spans="3:5">
      <c r="C624" s="164" t="s">
        <v>921</v>
      </c>
      <c r="D624" s="163">
        <v>22405690</v>
      </c>
      <c r="E624" s="163">
        <v>22405690</v>
      </c>
    </row>
    <row r="625" spans="3:5">
      <c r="C625" s="164" t="s">
        <v>922</v>
      </c>
      <c r="D625" s="163">
        <v>5229408</v>
      </c>
      <c r="E625" s="163">
        <v>0</v>
      </c>
    </row>
    <row r="626" spans="3:5">
      <c r="C626" s="164" t="s">
        <v>923</v>
      </c>
      <c r="D626" s="163">
        <v>24706655</v>
      </c>
      <c r="E626" s="163">
        <v>24000000</v>
      </c>
    </row>
    <row r="627" spans="3:5">
      <c r="C627" s="164" t="s">
        <v>924</v>
      </c>
      <c r="D627" s="163">
        <v>20000000</v>
      </c>
      <c r="E627" s="163">
        <v>0</v>
      </c>
    </row>
    <row r="628" spans="3:5">
      <c r="C628" s="164" t="s">
        <v>925</v>
      </c>
      <c r="D628" s="163">
        <v>25000000</v>
      </c>
      <c r="E628" s="163">
        <v>25000000</v>
      </c>
    </row>
    <row r="629" spans="3:5">
      <c r="C629" s="164" t="s">
        <v>926</v>
      </c>
      <c r="D629" s="163">
        <v>30000000</v>
      </c>
      <c r="E629" s="163">
        <v>34654794.509999998</v>
      </c>
    </row>
    <row r="630" spans="3:5">
      <c r="C630" s="164" t="s">
        <v>927</v>
      </c>
      <c r="D630" s="163">
        <v>2929951</v>
      </c>
      <c r="E630" s="163">
        <v>0</v>
      </c>
    </row>
    <row r="631" spans="3:5">
      <c r="C631" s="164" t="s">
        <v>928</v>
      </c>
      <c r="D631" s="163">
        <v>5137508</v>
      </c>
      <c r="E631" s="163">
        <v>0</v>
      </c>
    </row>
    <row r="632" spans="3:5">
      <c r="C632" s="164" t="s">
        <v>929</v>
      </c>
      <c r="D632" s="163">
        <v>2929951</v>
      </c>
      <c r="E632" s="163">
        <v>0</v>
      </c>
    </row>
    <row r="633" spans="3:5">
      <c r="C633" s="164" t="s">
        <v>930</v>
      </c>
      <c r="D633" s="163">
        <v>4368873</v>
      </c>
      <c r="E633" s="163">
        <v>0</v>
      </c>
    </row>
    <row r="634" spans="3:5">
      <c r="C634" s="164" t="s">
        <v>931</v>
      </c>
      <c r="D634" s="163">
        <v>7204080</v>
      </c>
      <c r="E634" s="163">
        <v>0</v>
      </c>
    </row>
    <row r="635" spans="3:5">
      <c r="C635" s="164" t="s">
        <v>932</v>
      </c>
      <c r="D635" s="163">
        <v>3004912</v>
      </c>
      <c r="E635" s="163">
        <v>0</v>
      </c>
    </row>
    <row r="636" spans="3:5">
      <c r="C636" s="164" t="s">
        <v>933</v>
      </c>
      <c r="D636" s="163">
        <v>65620558</v>
      </c>
      <c r="E636" s="163">
        <v>21204640.670000002</v>
      </c>
    </row>
    <row r="637" spans="3:5">
      <c r="C637" s="164" t="s">
        <v>934</v>
      </c>
      <c r="D637" s="163">
        <v>3687187</v>
      </c>
      <c r="E637" s="163">
        <v>0</v>
      </c>
    </row>
    <row r="638" spans="3:5">
      <c r="C638" s="164" t="s">
        <v>935</v>
      </c>
      <c r="D638" s="163">
        <v>3687187</v>
      </c>
      <c r="E638" s="163">
        <v>0</v>
      </c>
    </row>
    <row r="639" spans="3:5">
      <c r="C639" s="164" t="s">
        <v>936</v>
      </c>
      <c r="D639" s="163">
        <v>13975681</v>
      </c>
      <c r="E639" s="163">
        <v>0</v>
      </c>
    </row>
    <row r="640" spans="3:5">
      <c r="C640" s="164" t="s">
        <v>937</v>
      </c>
      <c r="D640" s="163">
        <v>10152268</v>
      </c>
      <c r="E640" s="163">
        <v>0</v>
      </c>
    </row>
    <row r="641" spans="3:5">
      <c r="C641" s="164" t="s">
        <v>938</v>
      </c>
      <c r="D641" s="163">
        <v>70946399</v>
      </c>
      <c r="E641" s="163">
        <v>0</v>
      </c>
    </row>
    <row r="642" spans="3:5">
      <c r="C642" s="164" t="s">
        <v>939</v>
      </c>
      <c r="D642" s="163">
        <v>736903086</v>
      </c>
      <c r="E642" s="163">
        <v>449969962.92000002</v>
      </c>
    </row>
    <row r="643" spans="3:5">
      <c r="C643" s="164" t="s">
        <v>940</v>
      </c>
      <c r="D643" s="163">
        <v>49175680</v>
      </c>
      <c r="E643" s="163">
        <v>32483286.879999999</v>
      </c>
    </row>
    <row r="644" spans="3:5">
      <c r="C644" s="162" t="s">
        <v>244</v>
      </c>
      <c r="D644" s="163">
        <v>24496742</v>
      </c>
      <c r="E644" s="163">
        <v>1704813.26</v>
      </c>
    </row>
    <row r="645" spans="3:5">
      <c r="C645" s="164" t="s">
        <v>941</v>
      </c>
      <c r="D645" s="163">
        <v>0</v>
      </c>
      <c r="E645" s="163">
        <v>1704813.26</v>
      </c>
    </row>
    <row r="646" spans="3:5">
      <c r="C646" s="164" t="s">
        <v>942</v>
      </c>
      <c r="D646" s="163">
        <v>16198552</v>
      </c>
      <c r="E646" s="163">
        <v>0</v>
      </c>
    </row>
    <row r="647" spans="3:5">
      <c r="C647" s="164" t="s">
        <v>943</v>
      </c>
      <c r="D647" s="163">
        <v>0</v>
      </c>
      <c r="E647" s="163">
        <v>0</v>
      </c>
    </row>
    <row r="648" spans="3:5">
      <c r="C648" s="164" t="s">
        <v>944</v>
      </c>
      <c r="D648" s="163">
        <v>8298190</v>
      </c>
      <c r="E648" s="163">
        <v>0</v>
      </c>
    </row>
    <row r="649" spans="3:5">
      <c r="C649" s="121" t="s">
        <v>267</v>
      </c>
      <c r="D649" s="122">
        <v>4905265143</v>
      </c>
      <c r="E649" s="122">
        <v>1044654178.47</v>
      </c>
    </row>
    <row r="650" spans="3:5">
      <c r="C650" s="162" t="s">
        <v>242</v>
      </c>
      <c r="D650" s="163">
        <v>1890790749</v>
      </c>
      <c r="E650" s="163">
        <v>892987811.02999997</v>
      </c>
    </row>
    <row r="651" spans="3:5">
      <c r="C651" s="164" t="s">
        <v>945</v>
      </c>
      <c r="D651" s="163">
        <v>793946</v>
      </c>
      <c r="E651" s="163">
        <v>0</v>
      </c>
    </row>
    <row r="652" spans="3:5">
      <c r="C652" s="164" t="s">
        <v>946</v>
      </c>
      <c r="D652" s="163">
        <v>2411805</v>
      </c>
      <c r="E652" s="163">
        <v>0</v>
      </c>
    </row>
    <row r="653" spans="3:5">
      <c r="C653" s="164" t="s">
        <v>947</v>
      </c>
      <c r="D653" s="163">
        <v>900000000</v>
      </c>
      <c r="E653" s="163">
        <v>167654741.91000003</v>
      </c>
    </row>
    <row r="654" spans="3:5">
      <c r="C654" s="164" t="s">
        <v>948</v>
      </c>
      <c r="D654" s="163">
        <v>0</v>
      </c>
      <c r="E654" s="163">
        <v>0</v>
      </c>
    </row>
    <row r="655" spans="3:5">
      <c r="C655" s="164" t="s">
        <v>949</v>
      </c>
      <c r="D655" s="163">
        <v>793946</v>
      </c>
      <c r="E655" s="163">
        <v>0</v>
      </c>
    </row>
    <row r="656" spans="3:5">
      <c r="C656" s="164" t="s">
        <v>950</v>
      </c>
      <c r="D656" s="163">
        <v>7036874</v>
      </c>
      <c r="E656" s="163">
        <v>0</v>
      </c>
    </row>
    <row r="657" spans="3:5">
      <c r="C657" s="164" t="s">
        <v>951</v>
      </c>
      <c r="D657" s="163">
        <v>1288275</v>
      </c>
      <c r="E657" s="163">
        <v>0</v>
      </c>
    </row>
    <row r="658" spans="3:5">
      <c r="C658" s="164" t="s">
        <v>952</v>
      </c>
      <c r="D658" s="163">
        <v>793946</v>
      </c>
      <c r="E658" s="163">
        <v>0</v>
      </c>
    </row>
    <row r="659" spans="3:5">
      <c r="C659" s="164" t="s">
        <v>953</v>
      </c>
      <c r="D659" s="163">
        <v>1830442</v>
      </c>
      <c r="E659" s="163">
        <v>0</v>
      </c>
    </row>
    <row r="660" spans="3:5">
      <c r="C660" s="164" t="s">
        <v>954</v>
      </c>
      <c r="D660" s="163">
        <v>12210754</v>
      </c>
      <c r="E660" s="163">
        <v>0</v>
      </c>
    </row>
    <row r="661" spans="3:5">
      <c r="C661" s="164" t="s">
        <v>955</v>
      </c>
      <c r="D661" s="163">
        <v>50000000</v>
      </c>
      <c r="E661" s="163">
        <v>0</v>
      </c>
    </row>
    <row r="662" spans="3:5">
      <c r="C662" s="164" t="s">
        <v>956</v>
      </c>
      <c r="D662" s="163">
        <v>60004371</v>
      </c>
      <c r="E662" s="163">
        <v>25826601</v>
      </c>
    </row>
    <row r="663" spans="3:5">
      <c r="C663" s="164" t="s">
        <v>957</v>
      </c>
      <c r="D663" s="163">
        <v>5000000</v>
      </c>
      <c r="E663" s="163">
        <v>0</v>
      </c>
    </row>
    <row r="664" spans="3:5">
      <c r="C664" s="164" t="s">
        <v>958</v>
      </c>
      <c r="D664" s="163">
        <v>97691808</v>
      </c>
      <c r="E664" s="163">
        <v>15605301.939999999</v>
      </c>
    </row>
    <row r="665" spans="3:5">
      <c r="C665" s="164" t="s">
        <v>959</v>
      </c>
      <c r="D665" s="163">
        <v>223697782</v>
      </c>
      <c r="E665" s="163">
        <v>267965800.81999999</v>
      </c>
    </row>
    <row r="666" spans="3:5">
      <c r="C666" s="164" t="s">
        <v>960</v>
      </c>
      <c r="D666" s="163">
        <v>76016568</v>
      </c>
      <c r="E666" s="163">
        <v>42635863.219999999</v>
      </c>
    </row>
    <row r="667" spans="3:5">
      <c r="C667" s="164" t="s">
        <v>961</v>
      </c>
      <c r="D667" s="163">
        <v>1386356</v>
      </c>
      <c r="E667" s="163">
        <v>0</v>
      </c>
    </row>
    <row r="668" spans="3:5">
      <c r="C668" s="164" t="s">
        <v>962</v>
      </c>
      <c r="D668" s="163">
        <v>2571728</v>
      </c>
      <c r="E668" s="163">
        <v>0</v>
      </c>
    </row>
    <row r="669" spans="3:5">
      <c r="C669" s="164" t="s">
        <v>963</v>
      </c>
      <c r="D669" s="163">
        <v>1658212</v>
      </c>
      <c r="E669" s="163">
        <v>0</v>
      </c>
    </row>
    <row r="670" spans="3:5">
      <c r="C670" s="164" t="s">
        <v>964</v>
      </c>
      <c r="D670" s="163">
        <v>1658212</v>
      </c>
      <c r="E670" s="163">
        <v>0</v>
      </c>
    </row>
    <row r="671" spans="3:5">
      <c r="C671" s="164" t="s">
        <v>965</v>
      </c>
      <c r="D671" s="163">
        <v>1386356</v>
      </c>
      <c r="E671" s="163">
        <v>0</v>
      </c>
    </row>
    <row r="672" spans="3:5">
      <c r="C672" s="164" t="s">
        <v>966</v>
      </c>
      <c r="D672" s="163">
        <v>25000000</v>
      </c>
      <c r="E672" s="163">
        <v>0</v>
      </c>
    </row>
    <row r="673" spans="3:5">
      <c r="C673" s="164" t="s">
        <v>967</v>
      </c>
      <c r="D673" s="163">
        <v>145335</v>
      </c>
      <c r="E673" s="163">
        <v>0</v>
      </c>
    </row>
    <row r="674" spans="3:5">
      <c r="C674" s="164" t="s">
        <v>968</v>
      </c>
      <c r="D674" s="163">
        <v>1552464</v>
      </c>
      <c r="E674" s="163">
        <v>0</v>
      </c>
    </row>
    <row r="675" spans="3:5">
      <c r="C675" s="164" t="s">
        <v>969</v>
      </c>
      <c r="D675" s="163">
        <v>2408296</v>
      </c>
      <c r="E675" s="163">
        <v>0</v>
      </c>
    </row>
    <row r="676" spans="3:5">
      <c r="C676" s="164" t="s">
        <v>970</v>
      </c>
      <c r="D676" s="163">
        <v>1552464</v>
      </c>
      <c r="E676" s="163">
        <v>0</v>
      </c>
    </row>
    <row r="677" spans="3:5">
      <c r="C677" s="164" t="s">
        <v>971</v>
      </c>
      <c r="D677" s="163">
        <v>1292069</v>
      </c>
      <c r="E677" s="163">
        <v>0</v>
      </c>
    </row>
    <row r="678" spans="3:5">
      <c r="C678" s="164" t="s">
        <v>972</v>
      </c>
      <c r="D678" s="163">
        <v>1292069</v>
      </c>
      <c r="E678" s="163">
        <v>0</v>
      </c>
    </row>
    <row r="679" spans="3:5">
      <c r="C679" s="164" t="s">
        <v>973</v>
      </c>
      <c r="D679" s="163">
        <v>1524615</v>
      </c>
      <c r="E679" s="163">
        <v>0</v>
      </c>
    </row>
    <row r="680" spans="3:5">
      <c r="C680" s="164" t="s">
        <v>974</v>
      </c>
      <c r="D680" s="163">
        <v>1524615</v>
      </c>
      <c r="E680" s="163">
        <v>0</v>
      </c>
    </row>
    <row r="681" spans="3:5">
      <c r="C681" s="164" t="s">
        <v>975</v>
      </c>
      <c r="D681" s="163">
        <v>1290217</v>
      </c>
      <c r="E681" s="163">
        <v>0</v>
      </c>
    </row>
    <row r="682" spans="3:5">
      <c r="C682" s="164" t="s">
        <v>976</v>
      </c>
      <c r="D682" s="163">
        <v>2467692</v>
      </c>
      <c r="E682" s="163">
        <v>0</v>
      </c>
    </row>
    <row r="683" spans="3:5">
      <c r="C683" s="164" t="s">
        <v>977</v>
      </c>
      <c r="D683" s="163">
        <v>1083448</v>
      </c>
      <c r="E683" s="163">
        <v>0</v>
      </c>
    </row>
    <row r="684" spans="3:5">
      <c r="C684" s="164" t="s">
        <v>978</v>
      </c>
      <c r="D684" s="163">
        <v>7000000</v>
      </c>
      <c r="E684" s="163">
        <v>2138187.2000000002</v>
      </c>
    </row>
    <row r="685" spans="3:5">
      <c r="C685" s="164" t="s">
        <v>979</v>
      </c>
      <c r="D685" s="163">
        <v>1083448</v>
      </c>
      <c r="E685" s="163">
        <v>0</v>
      </c>
    </row>
    <row r="686" spans="3:5">
      <c r="C686" s="164" t="s">
        <v>980</v>
      </c>
      <c r="D686" s="163">
        <v>1083448</v>
      </c>
      <c r="E686" s="163">
        <v>0</v>
      </c>
    </row>
    <row r="687" spans="3:5">
      <c r="C687" s="164" t="s">
        <v>981</v>
      </c>
      <c r="D687" s="163">
        <v>10000000</v>
      </c>
      <c r="E687" s="163">
        <v>25992815.760000002</v>
      </c>
    </row>
    <row r="688" spans="3:5">
      <c r="C688" s="164" t="s">
        <v>982</v>
      </c>
      <c r="D688" s="163">
        <v>49509381</v>
      </c>
      <c r="E688" s="163">
        <v>30245975</v>
      </c>
    </row>
    <row r="689" spans="3:5">
      <c r="C689" s="164" t="s">
        <v>983</v>
      </c>
      <c r="D689" s="163">
        <v>56815896</v>
      </c>
      <c r="E689" s="163">
        <v>40956579</v>
      </c>
    </row>
    <row r="690" spans="3:5">
      <c r="C690" s="164" t="s">
        <v>984</v>
      </c>
      <c r="D690" s="163">
        <v>53002068</v>
      </c>
      <c r="E690" s="163">
        <v>39276656</v>
      </c>
    </row>
    <row r="691" spans="3:5">
      <c r="C691" s="164" t="s">
        <v>985</v>
      </c>
      <c r="D691" s="163">
        <v>89928181</v>
      </c>
      <c r="E691" s="163">
        <v>139865419.18000001</v>
      </c>
    </row>
    <row r="692" spans="3:5">
      <c r="C692" s="164" t="s">
        <v>986</v>
      </c>
      <c r="D692" s="163">
        <v>93502610</v>
      </c>
      <c r="E692" s="163">
        <v>74136886</v>
      </c>
    </row>
    <row r="693" spans="3:5">
      <c r="C693" s="164" t="s">
        <v>987</v>
      </c>
      <c r="D693" s="163">
        <v>39501052</v>
      </c>
      <c r="E693" s="163">
        <v>20686984</v>
      </c>
    </row>
    <row r="694" spans="3:5">
      <c r="C694" s="162" t="s">
        <v>245</v>
      </c>
      <c r="D694" s="163">
        <v>3014474394</v>
      </c>
      <c r="E694" s="163">
        <v>151666367.44</v>
      </c>
    </row>
    <row r="695" spans="3:5">
      <c r="C695" s="164" t="s">
        <v>988</v>
      </c>
      <c r="D695" s="163">
        <v>3014474394</v>
      </c>
      <c r="E695" s="163">
        <v>151666367.44</v>
      </c>
    </row>
    <row r="696" spans="3:5">
      <c r="C696" s="121" t="s">
        <v>268</v>
      </c>
      <c r="D696" s="122">
        <v>708754976</v>
      </c>
      <c r="E696" s="122">
        <v>717363802.67999995</v>
      </c>
    </row>
    <row r="697" spans="3:5">
      <c r="C697" s="162" t="s">
        <v>242</v>
      </c>
      <c r="D697" s="163">
        <v>391443082</v>
      </c>
      <c r="E697" s="163">
        <v>717363802.67999995</v>
      </c>
    </row>
    <row r="698" spans="3:5">
      <c r="C698" s="164" t="s">
        <v>989</v>
      </c>
      <c r="D698" s="163">
        <v>53100000</v>
      </c>
      <c r="E698" s="163">
        <v>20371963.77</v>
      </c>
    </row>
    <row r="699" spans="3:5">
      <c r="C699" s="164" t="s">
        <v>990</v>
      </c>
      <c r="D699" s="163">
        <v>1000000</v>
      </c>
      <c r="E699" s="163">
        <v>649000000</v>
      </c>
    </row>
    <row r="700" spans="3:5">
      <c r="C700" s="164" t="s">
        <v>991</v>
      </c>
      <c r="D700" s="163">
        <v>4364944</v>
      </c>
      <c r="E700" s="163">
        <v>0</v>
      </c>
    </row>
    <row r="701" spans="3:5">
      <c r="C701" s="164" t="s">
        <v>992</v>
      </c>
      <c r="D701" s="163">
        <v>1875179</v>
      </c>
      <c r="E701" s="163">
        <v>0</v>
      </c>
    </row>
    <row r="702" spans="3:5">
      <c r="C702" s="164" t="s">
        <v>993</v>
      </c>
      <c r="D702" s="163">
        <v>6352861</v>
      </c>
      <c r="E702" s="163">
        <v>0</v>
      </c>
    </row>
    <row r="703" spans="3:5">
      <c r="C703" s="164" t="s">
        <v>994</v>
      </c>
      <c r="D703" s="163">
        <v>3424658</v>
      </c>
      <c r="E703" s="163">
        <v>3191848.9</v>
      </c>
    </row>
    <row r="704" spans="3:5">
      <c r="C704" s="164" t="s">
        <v>995</v>
      </c>
      <c r="D704" s="163">
        <v>2125528</v>
      </c>
      <c r="E704" s="163">
        <v>0</v>
      </c>
    </row>
    <row r="705" spans="3:5">
      <c r="C705" s="164" t="s">
        <v>996</v>
      </c>
      <c r="D705" s="163">
        <v>11123796</v>
      </c>
      <c r="E705" s="163">
        <v>0</v>
      </c>
    </row>
    <row r="706" spans="3:5">
      <c r="C706" s="164" t="s">
        <v>997</v>
      </c>
      <c r="D706" s="163">
        <v>1000000</v>
      </c>
      <c r="E706" s="163">
        <v>0</v>
      </c>
    </row>
    <row r="707" spans="3:5">
      <c r="C707" s="164" t="s">
        <v>998</v>
      </c>
      <c r="D707" s="163">
        <v>19508354</v>
      </c>
      <c r="E707" s="163">
        <v>0</v>
      </c>
    </row>
    <row r="708" spans="3:5">
      <c r="C708" s="164" t="s">
        <v>999</v>
      </c>
      <c r="D708" s="163">
        <v>87002149</v>
      </c>
      <c r="E708" s="163">
        <v>0</v>
      </c>
    </row>
    <row r="709" spans="3:5">
      <c r="C709" s="164" t="s">
        <v>1000</v>
      </c>
      <c r="D709" s="163">
        <v>20000000</v>
      </c>
      <c r="E709" s="163">
        <v>0</v>
      </c>
    </row>
    <row r="710" spans="3:5">
      <c r="C710" s="164" t="s">
        <v>1001</v>
      </c>
      <c r="D710" s="163">
        <v>498000</v>
      </c>
      <c r="E710" s="163">
        <v>0</v>
      </c>
    </row>
    <row r="711" spans="3:5">
      <c r="C711" s="164" t="s">
        <v>1002</v>
      </c>
      <c r="D711" s="163">
        <v>180067613</v>
      </c>
      <c r="E711" s="163">
        <v>44799990.009999998</v>
      </c>
    </row>
    <row r="712" spans="3:5">
      <c r="C712" s="162" t="s">
        <v>244</v>
      </c>
      <c r="D712" s="163">
        <v>306000000</v>
      </c>
      <c r="E712" s="163">
        <v>0</v>
      </c>
    </row>
    <row r="713" spans="3:5">
      <c r="C713" s="164" t="s">
        <v>1003</v>
      </c>
      <c r="D713" s="163">
        <v>306000000</v>
      </c>
      <c r="E713" s="163">
        <v>0</v>
      </c>
    </row>
    <row r="714" spans="3:5">
      <c r="C714" s="162" t="s">
        <v>246</v>
      </c>
      <c r="D714" s="163">
        <v>11311894</v>
      </c>
      <c r="E714" s="163">
        <v>0</v>
      </c>
    </row>
    <row r="715" spans="3:5">
      <c r="C715" s="164" t="s">
        <v>243</v>
      </c>
      <c r="D715" s="163">
        <v>11311894</v>
      </c>
      <c r="E715" s="163">
        <v>0</v>
      </c>
    </row>
    <row r="716" spans="3:5">
      <c r="C716" s="121" t="s">
        <v>269</v>
      </c>
      <c r="D716" s="122">
        <v>746919014</v>
      </c>
      <c r="E716" s="122">
        <v>320546082.64999998</v>
      </c>
    </row>
    <row r="717" spans="3:5">
      <c r="C717" s="162" t="s">
        <v>242</v>
      </c>
      <c r="D717" s="163">
        <v>706857248</v>
      </c>
      <c r="E717" s="163">
        <v>320546082.64999998</v>
      </c>
    </row>
    <row r="718" spans="3:5">
      <c r="C718" s="164" t="s">
        <v>243</v>
      </c>
      <c r="D718" s="163">
        <v>2459823</v>
      </c>
      <c r="E718" s="163">
        <v>0</v>
      </c>
    </row>
    <row r="719" spans="3:5">
      <c r="C719" s="164" t="s">
        <v>1004</v>
      </c>
      <c r="D719" s="163">
        <v>2782305</v>
      </c>
      <c r="E719" s="163">
        <v>0</v>
      </c>
    </row>
    <row r="720" spans="3:5">
      <c r="C720" s="164" t="s">
        <v>1005</v>
      </c>
      <c r="D720" s="163">
        <v>79196</v>
      </c>
      <c r="E720" s="163">
        <v>3000000</v>
      </c>
    </row>
    <row r="721" spans="3:5">
      <c r="C721" s="164" t="s">
        <v>1006</v>
      </c>
      <c r="D721" s="163">
        <v>2400521</v>
      </c>
      <c r="E721" s="163">
        <v>0</v>
      </c>
    </row>
    <row r="722" spans="3:5">
      <c r="C722" s="164" t="s">
        <v>1007</v>
      </c>
      <c r="D722" s="163">
        <v>2188169</v>
      </c>
      <c r="E722" s="163">
        <v>0</v>
      </c>
    </row>
    <row r="723" spans="3:5">
      <c r="C723" s="164" t="s">
        <v>1008</v>
      </c>
      <c r="D723" s="163">
        <v>4603072</v>
      </c>
      <c r="E723" s="163">
        <v>0</v>
      </c>
    </row>
    <row r="724" spans="3:5">
      <c r="C724" s="164" t="s">
        <v>1009</v>
      </c>
      <c r="D724" s="163">
        <v>1250434</v>
      </c>
      <c r="E724" s="163">
        <v>0</v>
      </c>
    </row>
    <row r="725" spans="3:5">
      <c r="C725" s="164" t="s">
        <v>1010</v>
      </c>
      <c r="D725" s="163">
        <v>2025413</v>
      </c>
      <c r="E725" s="163">
        <v>0</v>
      </c>
    </row>
    <row r="726" spans="3:5">
      <c r="C726" s="164" t="s">
        <v>1011</v>
      </c>
      <c r="D726" s="163">
        <v>2025413</v>
      </c>
      <c r="E726" s="163">
        <v>0</v>
      </c>
    </row>
    <row r="727" spans="3:5">
      <c r="C727" s="164" t="s">
        <v>1012</v>
      </c>
      <c r="D727" s="163">
        <v>3227211</v>
      </c>
      <c r="E727" s="163">
        <v>0</v>
      </c>
    </row>
    <row r="728" spans="3:5">
      <c r="C728" s="164" t="s">
        <v>1013</v>
      </c>
      <c r="D728" s="163">
        <v>2025413</v>
      </c>
      <c r="E728" s="163">
        <v>0</v>
      </c>
    </row>
    <row r="729" spans="3:5">
      <c r="C729" s="164" t="s">
        <v>1014</v>
      </c>
      <c r="D729" s="163">
        <v>5276742</v>
      </c>
      <c r="E729" s="163">
        <v>0</v>
      </c>
    </row>
    <row r="730" spans="3:5">
      <c r="C730" s="164" t="s">
        <v>1015</v>
      </c>
      <c r="D730" s="163">
        <v>2025413</v>
      </c>
      <c r="E730" s="163">
        <v>0</v>
      </c>
    </row>
    <row r="731" spans="3:5">
      <c r="C731" s="164" t="s">
        <v>1016</v>
      </c>
      <c r="D731" s="163">
        <v>2295673</v>
      </c>
      <c r="E731" s="163">
        <v>0</v>
      </c>
    </row>
    <row r="732" spans="3:5">
      <c r="C732" s="164" t="s">
        <v>1017</v>
      </c>
      <c r="D732" s="163">
        <v>119534</v>
      </c>
      <c r="E732" s="163">
        <v>0</v>
      </c>
    </row>
    <row r="733" spans="3:5">
      <c r="C733" s="164" t="s">
        <v>1018</v>
      </c>
      <c r="D733" s="163">
        <v>13000000</v>
      </c>
      <c r="E733" s="163">
        <v>0</v>
      </c>
    </row>
    <row r="734" spans="3:5">
      <c r="C734" s="164" t="s">
        <v>1019</v>
      </c>
      <c r="D734" s="163">
        <v>1000000</v>
      </c>
      <c r="E734" s="163">
        <v>0</v>
      </c>
    </row>
    <row r="735" spans="3:5">
      <c r="C735" s="164" t="s">
        <v>1020</v>
      </c>
      <c r="D735" s="163">
        <v>10000000</v>
      </c>
      <c r="E735" s="163">
        <v>0</v>
      </c>
    </row>
    <row r="736" spans="3:5">
      <c r="C736" s="164" t="s">
        <v>1021</v>
      </c>
      <c r="D736" s="163">
        <v>58125000</v>
      </c>
      <c r="E736" s="163">
        <v>0</v>
      </c>
    </row>
    <row r="737" spans="3:5">
      <c r="C737" s="164" t="s">
        <v>1022</v>
      </c>
      <c r="D737" s="163">
        <v>4302296</v>
      </c>
      <c r="E737" s="163">
        <v>0</v>
      </c>
    </row>
    <row r="738" spans="3:5">
      <c r="C738" s="164" t="s">
        <v>1023</v>
      </c>
      <c r="D738" s="163">
        <v>9738353</v>
      </c>
      <c r="E738" s="163">
        <v>0</v>
      </c>
    </row>
    <row r="739" spans="3:5">
      <c r="C739" s="164" t="s">
        <v>1024</v>
      </c>
      <c r="D739" s="163">
        <v>13086250</v>
      </c>
      <c r="E739" s="163">
        <v>0</v>
      </c>
    </row>
    <row r="740" spans="3:5">
      <c r="C740" s="164" t="s">
        <v>1025</v>
      </c>
      <c r="D740" s="163">
        <v>6062686</v>
      </c>
      <c r="E740" s="163">
        <v>0</v>
      </c>
    </row>
    <row r="741" spans="3:5">
      <c r="C741" s="164" t="s">
        <v>1026</v>
      </c>
      <c r="D741" s="163">
        <v>9738353</v>
      </c>
      <c r="E741" s="163">
        <v>0</v>
      </c>
    </row>
    <row r="742" spans="3:5">
      <c r="C742" s="164" t="s">
        <v>1027</v>
      </c>
      <c r="D742" s="163">
        <v>5105537</v>
      </c>
      <c r="E742" s="163">
        <v>0</v>
      </c>
    </row>
    <row r="743" spans="3:5">
      <c r="C743" s="164" t="s">
        <v>1028</v>
      </c>
      <c r="D743" s="163">
        <v>7331976</v>
      </c>
      <c r="E743" s="163">
        <v>0</v>
      </c>
    </row>
    <row r="744" spans="3:5">
      <c r="C744" s="164" t="s">
        <v>1029</v>
      </c>
      <c r="D744" s="163">
        <v>68635382</v>
      </c>
      <c r="E744" s="163">
        <v>26903338.800000001</v>
      </c>
    </row>
    <row r="745" spans="3:5">
      <c r="C745" s="164" t="s">
        <v>1030</v>
      </c>
      <c r="D745" s="163">
        <v>4088406</v>
      </c>
      <c r="E745" s="163">
        <v>0</v>
      </c>
    </row>
    <row r="746" spans="3:5">
      <c r="C746" s="164" t="s">
        <v>1031</v>
      </c>
      <c r="D746" s="163">
        <v>10523913</v>
      </c>
      <c r="E746" s="163">
        <v>0</v>
      </c>
    </row>
    <row r="747" spans="3:5">
      <c r="C747" s="164" t="s">
        <v>1032</v>
      </c>
      <c r="D747" s="163">
        <v>2151870</v>
      </c>
      <c r="E747" s="163">
        <v>0</v>
      </c>
    </row>
    <row r="748" spans="3:5">
      <c r="C748" s="164" t="s">
        <v>1033</v>
      </c>
      <c r="D748" s="163">
        <v>12430184</v>
      </c>
      <c r="E748" s="163">
        <v>0</v>
      </c>
    </row>
    <row r="749" spans="3:5">
      <c r="C749" s="164" t="s">
        <v>1034</v>
      </c>
      <c r="D749" s="163">
        <v>4088406</v>
      </c>
      <c r="E749" s="163">
        <v>0</v>
      </c>
    </row>
    <row r="750" spans="3:5">
      <c r="C750" s="164" t="s">
        <v>1035</v>
      </c>
      <c r="D750" s="163">
        <v>12185418</v>
      </c>
      <c r="E750" s="163">
        <v>0</v>
      </c>
    </row>
    <row r="751" spans="3:5">
      <c r="C751" s="164" t="s">
        <v>1036</v>
      </c>
      <c r="D751" s="163">
        <v>4312963</v>
      </c>
      <c r="E751" s="163">
        <v>0</v>
      </c>
    </row>
    <row r="752" spans="3:5">
      <c r="C752" s="164" t="s">
        <v>1037</v>
      </c>
      <c r="D752" s="163">
        <v>6723366</v>
      </c>
      <c r="E752" s="163">
        <v>0</v>
      </c>
    </row>
    <row r="753" spans="3:5">
      <c r="C753" s="164" t="s">
        <v>1038</v>
      </c>
      <c r="D753" s="163">
        <v>7333389</v>
      </c>
      <c r="E753" s="163">
        <v>0</v>
      </c>
    </row>
    <row r="754" spans="3:5">
      <c r="C754" s="164" t="s">
        <v>1039</v>
      </c>
      <c r="D754" s="163">
        <v>7296416</v>
      </c>
      <c r="E754" s="163">
        <v>0</v>
      </c>
    </row>
    <row r="755" spans="3:5">
      <c r="C755" s="164" t="s">
        <v>1040</v>
      </c>
      <c r="D755" s="163">
        <v>646004</v>
      </c>
      <c r="E755" s="163">
        <v>0</v>
      </c>
    </row>
    <row r="756" spans="3:5">
      <c r="C756" s="164" t="s">
        <v>1041</v>
      </c>
      <c r="D756" s="163">
        <v>18779624</v>
      </c>
      <c r="E756" s="163">
        <v>0</v>
      </c>
    </row>
    <row r="757" spans="3:5">
      <c r="C757" s="164" t="s">
        <v>1042</v>
      </c>
      <c r="D757" s="163">
        <v>7786208</v>
      </c>
      <c r="E757" s="163">
        <v>0</v>
      </c>
    </row>
    <row r="758" spans="3:5">
      <c r="C758" s="164" t="s">
        <v>1043</v>
      </c>
      <c r="D758" s="163">
        <v>44144214</v>
      </c>
      <c r="E758" s="163">
        <v>26376733.190000001</v>
      </c>
    </row>
    <row r="759" spans="3:5">
      <c r="C759" s="164" t="s">
        <v>1044</v>
      </c>
      <c r="D759" s="163">
        <v>232118496</v>
      </c>
      <c r="E759" s="163">
        <v>202898711.36999997</v>
      </c>
    </row>
    <row r="760" spans="3:5">
      <c r="C760" s="164" t="s">
        <v>1045</v>
      </c>
      <c r="D760" s="163">
        <v>12982145</v>
      </c>
      <c r="E760" s="163">
        <v>0</v>
      </c>
    </row>
    <row r="761" spans="3:5">
      <c r="C761" s="164" t="s">
        <v>1046</v>
      </c>
      <c r="D761" s="163">
        <v>78356061</v>
      </c>
      <c r="E761" s="163">
        <v>61367299.289999999</v>
      </c>
    </row>
    <row r="762" spans="3:5">
      <c r="C762" s="162" t="s">
        <v>244</v>
      </c>
      <c r="D762" s="163">
        <v>15596660</v>
      </c>
      <c r="E762" s="163">
        <v>0</v>
      </c>
    </row>
    <row r="763" spans="3:5">
      <c r="C763" s="164" t="s">
        <v>1047</v>
      </c>
      <c r="D763" s="163">
        <v>15596660</v>
      </c>
      <c r="E763" s="163">
        <v>0</v>
      </c>
    </row>
    <row r="764" spans="3:5">
      <c r="C764" s="164" t="s">
        <v>1048</v>
      </c>
      <c r="D764" s="163">
        <v>0</v>
      </c>
      <c r="E764" s="163">
        <v>0</v>
      </c>
    </row>
    <row r="765" spans="3:5">
      <c r="C765" s="162" t="s">
        <v>246</v>
      </c>
      <c r="D765" s="163">
        <v>24465106</v>
      </c>
      <c r="E765" s="163">
        <v>0</v>
      </c>
    </row>
    <row r="766" spans="3:5">
      <c r="C766" s="164" t="s">
        <v>243</v>
      </c>
      <c r="D766" s="163">
        <v>24465106</v>
      </c>
      <c r="E766" s="163">
        <v>0</v>
      </c>
    </row>
    <row r="767" spans="3:5">
      <c r="C767" s="121" t="s">
        <v>270</v>
      </c>
      <c r="D767" s="122">
        <v>1705111399</v>
      </c>
      <c r="E767" s="122">
        <v>713520238.49000013</v>
      </c>
    </row>
    <row r="768" spans="3:5">
      <c r="C768" s="162" t="s">
        <v>242</v>
      </c>
      <c r="D768" s="163">
        <v>1268788349</v>
      </c>
      <c r="E768" s="163">
        <v>631865229.37000012</v>
      </c>
    </row>
    <row r="769" spans="3:5">
      <c r="C769" s="164" t="s">
        <v>1049</v>
      </c>
      <c r="D769" s="163">
        <v>1573587</v>
      </c>
      <c r="E769" s="163">
        <v>0</v>
      </c>
    </row>
    <row r="770" spans="3:5">
      <c r="C770" s="164" t="s">
        <v>1050</v>
      </c>
      <c r="D770" s="163">
        <v>0</v>
      </c>
      <c r="E770" s="163">
        <v>0</v>
      </c>
    </row>
    <row r="771" spans="3:5">
      <c r="C771" s="164" t="s">
        <v>1051</v>
      </c>
      <c r="D771" s="163">
        <v>22400000</v>
      </c>
      <c r="E771" s="163">
        <v>10330859.09</v>
      </c>
    </row>
    <row r="772" spans="3:5">
      <c r="C772" s="164" t="s">
        <v>1052</v>
      </c>
      <c r="D772" s="163">
        <v>2413329</v>
      </c>
      <c r="E772" s="163">
        <v>0</v>
      </c>
    </row>
    <row r="773" spans="3:5">
      <c r="C773" s="164" t="s">
        <v>1053</v>
      </c>
      <c r="D773" s="163">
        <v>1301004</v>
      </c>
      <c r="E773" s="163">
        <v>0</v>
      </c>
    </row>
    <row r="774" spans="3:5">
      <c r="C774" s="164" t="s">
        <v>1054</v>
      </c>
      <c r="D774" s="163">
        <v>0</v>
      </c>
      <c r="E774" s="163">
        <v>16165338.41</v>
      </c>
    </row>
    <row r="775" spans="3:5">
      <c r="C775" s="164" t="s">
        <v>1055</v>
      </c>
      <c r="D775" s="163">
        <v>2413329</v>
      </c>
      <c r="E775" s="163">
        <v>0</v>
      </c>
    </row>
    <row r="776" spans="3:5">
      <c r="C776" s="164" t="s">
        <v>1056</v>
      </c>
      <c r="D776" s="163">
        <v>87233939</v>
      </c>
      <c r="E776" s="163">
        <v>0</v>
      </c>
    </row>
    <row r="777" spans="3:5">
      <c r="C777" s="164" t="s">
        <v>1057</v>
      </c>
      <c r="D777" s="163">
        <v>7995818</v>
      </c>
      <c r="E777" s="163">
        <v>0</v>
      </c>
    </row>
    <row r="778" spans="3:5">
      <c r="C778" s="164" t="s">
        <v>1058</v>
      </c>
      <c r="D778" s="163">
        <v>2654072</v>
      </c>
      <c r="E778" s="163">
        <v>0</v>
      </c>
    </row>
    <row r="779" spans="3:5">
      <c r="C779" s="164" t="s">
        <v>1059</v>
      </c>
      <c r="D779" s="163">
        <v>2654072</v>
      </c>
      <c r="E779" s="163">
        <v>0</v>
      </c>
    </row>
    <row r="780" spans="3:5">
      <c r="C780" s="164" t="s">
        <v>1060</v>
      </c>
      <c r="D780" s="163">
        <v>178414777</v>
      </c>
      <c r="E780" s="163">
        <v>0</v>
      </c>
    </row>
    <row r="781" spans="3:5">
      <c r="C781" s="164" t="s">
        <v>1061</v>
      </c>
      <c r="D781" s="163">
        <v>2654072</v>
      </c>
      <c r="E781" s="163">
        <v>0</v>
      </c>
    </row>
    <row r="782" spans="3:5">
      <c r="C782" s="164" t="s">
        <v>1062</v>
      </c>
      <c r="D782" s="163">
        <v>1865003</v>
      </c>
      <c r="E782" s="163">
        <v>0</v>
      </c>
    </row>
    <row r="783" spans="3:5">
      <c r="C783" s="164" t="s">
        <v>1063</v>
      </c>
      <c r="D783" s="163">
        <v>6083027</v>
      </c>
      <c r="E783" s="163">
        <v>0</v>
      </c>
    </row>
    <row r="784" spans="3:5">
      <c r="C784" s="164" t="s">
        <v>1064</v>
      </c>
      <c r="D784" s="163">
        <v>3261638</v>
      </c>
      <c r="E784" s="163">
        <v>0</v>
      </c>
    </row>
    <row r="785" spans="3:5">
      <c r="C785" s="164" t="s">
        <v>1065</v>
      </c>
      <c r="D785" s="163">
        <v>3560142</v>
      </c>
      <c r="E785" s="163">
        <v>0</v>
      </c>
    </row>
    <row r="786" spans="3:5">
      <c r="C786" s="164" t="s">
        <v>1066</v>
      </c>
      <c r="D786" s="163">
        <v>3532376</v>
      </c>
      <c r="E786" s="163">
        <v>0</v>
      </c>
    </row>
    <row r="787" spans="3:5">
      <c r="C787" s="164" t="s">
        <v>1067</v>
      </c>
      <c r="D787" s="163">
        <v>0</v>
      </c>
      <c r="E787" s="163">
        <v>21328058.879999999</v>
      </c>
    </row>
    <row r="788" spans="3:5">
      <c r="C788" s="164" t="s">
        <v>1068</v>
      </c>
      <c r="D788" s="163">
        <v>4016874</v>
      </c>
      <c r="E788" s="163">
        <v>0</v>
      </c>
    </row>
    <row r="789" spans="3:5">
      <c r="C789" s="164" t="s">
        <v>1069</v>
      </c>
      <c r="D789" s="163">
        <v>3443139</v>
      </c>
      <c r="E789" s="163">
        <v>0</v>
      </c>
    </row>
    <row r="790" spans="3:5">
      <c r="C790" s="164" t="s">
        <v>1070</v>
      </c>
      <c r="D790" s="163">
        <v>2954072</v>
      </c>
      <c r="E790" s="163">
        <v>0</v>
      </c>
    </row>
    <row r="791" spans="3:5">
      <c r="C791" s="164" t="s">
        <v>1071</v>
      </c>
      <c r="D791" s="163">
        <v>28000000</v>
      </c>
      <c r="E791" s="163">
        <v>0</v>
      </c>
    </row>
    <row r="792" spans="3:5">
      <c r="C792" s="164" t="s">
        <v>1072</v>
      </c>
      <c r="D792" s="163">
        <v>11218697</v>
      </c>
      <c r="E792" s="163">
        <v>0</v>
      </c>
    </row>
    <row r="793" spans="3:5">
      <c r="C793" s="164" t="s">
        <v>1073</v>
      </c>
      <c r="D793" s="163">
        <v>10000000</v>
      </c>
      <c r="E793" s="163">
        <v>10000000</v>
      </c>
    </row>
    <row r="794" spans="3:5">
      <c r="C794" s="164" t="s">
        <v>1074</v>
      </c>
      <c r="D794" s="163">
        <v>49169329</v>
      </c>
      <c r="E794" s="163">
        <v>30066857.440000001</v>
      </c>
    </row>
    <row r="795" spans="3:5">
      <c r="C795" s="164" t="s">
        <v>1075</v>
      </c>
      <c r="D795" s="163">
        <v>87144574</v>
      </c>
      <c r="E795" s="163">
        <v>62687049.5</v>
      </c>
    </row>
    <row r="796" spans="3:5">
      <c r="C796" s="164" t="s">
        <v>1076</v>
      </c>
      <c r="D796" s="163">
        <v>1301843</v>
      </c>
      <c r="E796" s="163">
        <v>0</v>
      </c>
    </row>
    <row r="797" spans="3:5">
      <c r="C797" s="164" t="s">
        <v>1077</v>
      </c>
      <c r="D797" s="163">
        <v>15000000</v>
      </c>
      <c r="E797" s="163">
        <v>0</v>
      </c>
    </row>
    <row r="798" spans="3:5">
      <c r="C798" s="164" t="s">
        <v>1078</v>
      </c>
      <c r="D798" s="163">
        <v>7570295</v>
      </c>
      <c r="E798" s="163">
        <v>0</v>
      </c>
    </row>
    <row r="799" spans="3:5">
      <c r="C799" s="164" t="s">
        <v>1079</v>
      </c>
      <c r="D799" s="163">
        <v>5000000</v>
      </c>
      <c r="E799" s="163">
        <v>0</v>
      </c>
    </row>
    <row r="800" spans="3:5">
      <c r="C800" s="164" t="s">
        <v>1080</v>
      </c>
      <c r="D800" s="163">
        <v>12408251</v>
      </c>
      <c r="E800" s="163">
        <v>0</v>
      </c>
    </row>
    <row r="801" spans="3:5">
      <c r="C801" s="164" t="s">
        <v>1081</v>
      </c>
      <c r="D801" s="163">
        <v>12372948</v>
      </c>
      <c r="E801" s="163">
        <v>0</v>
      </c>
    </row>
    <row r="802" spans="3:5">
      <c r="C802" s="164" t="s">
        <v>1082</v>
      </c>
      <c r="D802" s="163">
        <v>52524374</v>
      </c>
      <c r="E802" s="163">
        <v>0</v>
      </c>
    </row>
    <row r="803" spans="3:5">
      <c r="C803" s="164" t="s">
        <v>1083</v>
      </c>
      <c r="D803" s="163">
        <v>28764263</v>
      </c>
      <c r="E803" s="163">
        <v>26919909</v>
      </c>
    </row>
    <row r="804" spans="3:5">
      <c r="C804" s="164" t="s">
        <v>1084</v>
      </c>
      <c r="D804" s="163">
        <v>43624733</v>
      </c>
      <c r="E804" s="163">
        <v>42767606.369999997</v>
      </c>
    </row>
    <row r="805" spans="3:5">
      <c r="C805" s="164" t="s">
        <v>1085</v>
      </c>
      <c r="D805" s="163">
        <v>62964489</v>
      </c>
      <c r="E805" s="163">
        <v>60400000</v>
      </c>
    </row>
    <row r="806" spans="3:5">
      <c r="C806" s="164" t="s">
        <v>1086</v>
      </c>
      <c r="D806" s="163">
        <v>10000000</v>
      </c>
      <c r="E806" s="163">
        <v>0</v>
      </c>
    </row>
    <row r="807" spans="3:5">
      <c r="C807" s="164" t="s">
        <v>1087</v>
      </c>
      <c r="D807" s="163">
        <v>40269532</v>
      </c>
      <c r="E807" s="163">
        <v>36149999.009999998</v>
      </c>
    </row>
    <row r="808" spans="3:5">
      <c r="C808" s="164" t="s">
        <v>1088</v>
      </c>
      <c r="D808" s="163">
        <v>13983297</v>
      </c>
      <c r="E808" s="163">
        <v>0</v>
      </c>
    </row>
    <row r="809" spans="3:5">
      <c r="C809" s="164" t="s">
        <v>1089</v>
      </c>
      <c r="D809" s="163">
        <v>52947752</v>
      </c>
      <c r="E809" s="163">
        <v>48862306.789999999</v>
      </c>
    </row>
    <row r="810" spans="3:5">
      <c r="C810" s="164" t="s">
        <v>1090</v>
      </c>
      <c r="D810" s="163">
        <v>5000000</v>
      </c>
      <c r="E810" s="163">
        <v>0</v>
      </c>
    </row>
    <row r="811" spans="3:5">
      <c r="C811" s="164" t="s">
        <v>1091</v>
      </c>
      <c r="D811" s="163">
        <v>10000000</v>
      </c>
      <c r="E811" s="163">
        <v>0</v>
      </c>
    </row>
    <row r="812" spans="3:5">
      <c r="C812" s="164" t="s">
        <v>1092</v>
      </c>
      <c r="D812" s="163">
        <v>74863554</v>
      </c>
      <c r="E812" s="163">
        <v>60398984.780000001</v>
      </c>
    </row>
    <row r="813" spans="3:5">
      <c r="C813" s="164" t="s">
        <v>1093</v>
      </c>
      <c r="D813" s="163">
        <v>10000000</v>
      </c>
      <c r="E813" s="163">
        <v>0</v>
      </c>
    </row>
    <row r="814" spans="3:5">
      <c r="C814" s="164" t="s">
        <v>1094</v>
      </c>
      <c r="D814" s="163">
        <v>0</v>
      </c>
      <c r="E814" s="163">
        <v>0</v>
      </c>
    </row>
    <row r="815" spans="3:5">
      <c r="C815" s="164" t="s">
        <v>1095</v>
      </c>
      <c r="D815" s="163">
        <v>9638950</v>
      </c>
      <c r="E815" s="163">
        <v>4800080.9800000004</v>
      </c>
    </row>
    <row r="816" spans="3:5">
      <c r="C816" s="164" t="s">
        <v>1096</v>
      </c>
      <c r="D816" s="163">
        <v>0</v>
      </c>
      <c r="E816" s="163">
        <v>2932984.93</v>
      </c>
    </row>
    <row r="817" spans="3:5">
      <c r="C817" s="164" t="s">
        <v>1097</v>
      </c>
      <c r="D817" s="163">
        <v>132021221</v>
      </c>
      <c r="E817" s="163">
        <v>105971647.42999999</v>
      </c>
    </row>
    <row r="818" spans="3:5">
      <c r="C818" s="164" t="s">
        <v>1098</v>
      </c>
      <c r="D818" s="163">
        <v>36637165</v>
      </c>
      <c r="E818" s="163">
        <v>34364272.32</v>
      </c>
    </row>
    <row r="819" spans="3:5">
      <c r="C819" s="164" t="s">
        <v>1099</v>
      </c>
      <c r="D819" s="163">
        <v>64931847</v>
      </c>
      <c r="E819" s="163">
        <v>45454238.109999999</v>
      </c>
    </row>
    <row r="820" spans="3:5">
      <c r="C820" s="164" t="s">
        <v>1100</v>
      </c>
      <c r="D820" s="163">
        <v>39433378</v>
      </c>
      <c r="E820" s="163">
        <v>12265036.33</v>
      </c>
    </row>
    <row r="821" spans="3:5">
      <c r="C821" s="164" t="s">
        <v>1101</v>
      </c>
      <c r="D821" s="163">
        <v>1573587</v>
      </c>
      <c r="E821" s="163">
        <v>0</v>
      </c>
    </row>
    <row r="822" spans="3:5">
      <c r="C822" s="162" t="s">
        <v>244</v>
      </c>
      <c r="D822" s="163">
        <v>436323050</v>
      </c>
      <c r="E822" s="163">
        <v>81655009.120000005</v>
      </c>
    </row>
    <row r="823" spans="3:5">
      <c r="C823" s="164" t="s">
        <v>1102</v>
      </c>
      <c r="D823" s="163">
        <v>0</v>
      </c>
      <c r="E823" s="163">
        <v>28208935.73</v>
      </c>
    </row>
    <row r="824" spans="3:5">
      <c r="C824" s="164" t="s">
        <v>1103</v>
      </c>
      <c r="D824" s="163">
        <v>4035043</v>
      </c>
      <c r="E824" s="163">
        <v>824936.47000000009</v>
      </c>
    </row>
    <row r="825" spans="3:5">
      <c r="C825" s="164" t="s">
        <v>1104</v>
      </c>
      <c r="D825" s="163">
        <v>318622007</v>
      </c>
      <c r="E825" s="163">
        <v>0</v>
      </c>
    </row>
    <row r="826" spans="3:5">
      <c r="C826" s="164" t="s">
        <v>1105</v>
      </c>
      <c r="D826" s="163">
        <v>0</v>
      </c>
      <c r="E826" s="163">
        <v>10224236.119999999</v>
      </c>
    </row>
    <row r="827" spans="3:5">
      <c r="C827" s="164" t="s">
        <v>1106</v>
      </c>
      <c r="D827" s="163">
        <v>17665999</v>
      </c>
      <c r="E827" s="163">
        <v>21614584.890000001</v>
      </c>
    </row>
    <row r="828" spans="3:5">
      <c r="C828" s="164" t="s">
        <v>1107</v>
      </c>
      <c r="D828" s="163">
        <v>96000001</v>
      </c>
      <c r="E828" s="163">
        <v>20782315.91</v>
      </c>
    </row>
    <row r="829" spans="3:5">
      <c r="C829" s="164" t="s">
        <v>1837</v>
      </c>
      <c r="D829" s="163">
        <v>0</v>
      </c>
      <c r="E829" s="163">
        <v>0</v>
      </c>
    </row>
    <row r="830" spans="3:5">
      <c r="C830" s="162" t="s">
        <v>245</v>
      </c>
      <c r="D830" s="163">
        <v>0</v>
      </c>
      <c r="E830" s="163">
        <v>0</v>
      </c>
    </row>
    <row r="831" spans="3:5">
      <c r="C831" s="164" t="s">
        <v>1098</v>
      </c>
      <c r="D831" s="163">
        <v>0</v>
      </c>
      <c r="E831" s="163">
        <v>0</v>
      </c>
    </row>
    <row r="832" spans="3:5">
      <c r="C832" s="121" t="s">
        <v>271</v>
      </c>
      <c r="D832" s="122">
        <v>438639614</v>
      </c>
      <c r="E832" s="122">
        <v>245864103.26000002</v>
      </c>
    </row>
    <row r="833" spans="3:5">
      <c r="C833" s="162" t="s">
        <v>242</v>
      </c>
      <c r="D833" s="163">
        <v>426139614</v>
      </c>
      <c r="E833" s="163">
        <v>245864103.26000002</v>
      </c>
    </row>
    <row r="834" spans="3:5">
      <c r="C834" s="164" t="s">
        <v>1108</v>
      </c>
      <c r="D834" s="163">
        <v>2025413</v>
      </c>
      <c r="E834" s="163">
        <v>0</v>
      </c>
    </row>
    <row r="835" spans="3:5">
      <c r="C835" s="164" t="s">
        <v>1109</v>
      </c>
      <c r="D835" s="163">
        <v>2686980</v>
      </c>
      <c r="E835" s="163">
        <v>0</v>
      </c>
    </row>
    <row r="836" spans="3:5">
      <c r="C836" s="164" t="s">
        <v>1110</v>
      </c>
      <c r="D836" s="163">
        <v>0</v>
      </c>
      <c r="E836" s="163">
        <v>51903283.549999997</v>
      </c>
    </row>
    <row r="837" spans="3:5">
      <c r="C837" s="164" t="s">
        <v>1111</v>
      </c>
      <c r="D837" s="163">
        <v>215335</v>
      </c>
      <c r="E837" s="163">
        <v>0</v>
      </c>
    </row>
    <row r="838" spans="3:5">
      <c r="C838" s="164" t="s">
        <v>1112</v>
      </c>
      <c r="D838" s="163">
        <v>1250434</v>
      </c>
      <c r="E838" s="163">
        <v>0</v>
      </c>
    </row>
    <row r="839" spans="3:5">
      <c r="C839" s="164" t="s">
        <v>1113</v>
      </c>
      <c r="D839" s="163">
        <v>12500000</v>
      </c>
      <c r="E839" s="163">
        <v>7264914.5899999999</v>
      </c>
    </row>
    <row r="840" spans="3:5">
      <c r="C840" s="164" t="s">
        <v>1114</v>
      </c>
      <c r="D840" s="163">
        <v>35366240</v>
      </c>
      <c r="E840" s="163">
        <v>0</v>
      </c>
    </row>
    <row r="841" spans="3:5">
      <c r="C841" s="164" t="s">
        <v>1115</v>
      </c>
      <c r="D841" s="163">
        <v>18949611</v>
      </c>
      <c r="E841" s="163">
        <v>0</v>
      </c>
    </row>
    <row r="842" spans="3:5">
      <c r="C842" s="164" t="s">
        <v>1116</v>
      </c>
      <c r="D842" s="163">
        <v>2177274</v>
      </c>
      <c r="E842" s="163">
        <v>0</v>
      </c>
    </row>
    <row r="843" spans="3:5">
      <c r="C843" s="164" t="s">
        <v>1117</v>
      </c>
      <c r="D843" s="163">
        <v>881280</v>
      </c>
      <c r="E843" s="163">
        <v>0</v>
      </c>
    </row>
    <row r="844" spans="3:5">
      <c r="C844" s="164" t="s">
        <v>1118</v>
      </c>
      <c r="D844" s="163">
        <v>64029667</v>
      </c>
      <c r="E844" s="163">
        <v>33265162</v>
      </c>
    </row>
    <row r="845" spans="3:5">
      <c r="C845" s="164" t="s">
        <v>1119</v>
      </c>
      <c r="D845" s="163">
        <v>2177274</v>
      </c>
      <c r="E845" s="163">
        <v>0</v>
      </c>
    </row>
    <row r="846" spans="3:5">
      <c r="C846" s="164" t="s">
        <v>1120</v>
      </c>
      <c r="D846" s="163">
        <v>2177274</v>
      </c>
      <c r="E846" s="163">
        <v>0</v>
      </c>
    </row>
    <row r="847" spans="3:5">
      <c r="C847" s="164" t="s">
        <v>1121</v>
      </c>
      <c r="D847" s="163">
        <v>1283065</v>
      </c>
      <c r="E847" s="163">
        <v>0</v>
      </c>
    </row>
    <row r="848" spans="3:5">
      <c r="C848" s="164" t="s">
        <v>1122</v>
      </c>
      <c r="D848" s="163">
        <v>1283065</v>
      </c>
      <c r="E848" s="163">
        <v>0</v>
      </c>
    </row>
    <row r="849" spans="3:5">
      <c r="C849" s="164" t="s">
        <v>1123</v>
      </c>
      <c r="D849" s="163">
        <v>855982</v>
      </c>
      <c r="E849" s="163">
        <v>0</v>
      </c>
    </row>
    <row r="850" spans="3:5">
      <c r="C850" s="164" t="s">
        <v>1124</v>
      </c>
      <c r="D850" s="163">
        <v>5000000</v>
      </c>
      <c r="E850" s="163">
        <v>0</v>
      </c>
    </row>
    <row r="851" spans="3:5">
      <c r="C851" s="164" t="s">
        <v>1125</v>
      </c>
      <c r="D851" s="163">
        <v>11615952</v>
      </c>
      <c r="E851" s="163">
        <v>0</v>
      </c>
    </row>
    <row r="852" spans="3:5">
      <c r="C852" s="164" t="s">
        <v>1126</v>
      </c>
      <c r="D852" s="163">
        <v>30979808</v>
      </c>
      <c r="E852" s="163">
        <v>26906665</v>
      </c>
    </row>
    <row r="853" spans="3:5">
      <c r="C853" s="164" t="s">
        <v>1127</v>
      </c>
      <c r="D853" s="163">
        <v>1466974</v>
      </c>
      <c r="E853" s="163">
        <v>0</v>
      </c>
    </row>
    <row r="854" spans="3:5">
      <c r="C854" s="164" t="s">
        <v>1128</v>
      </c>
      <c r="D854" s="163">
        <v>38020348</v>
      </c>
      <c r="E854" s="163">
        <v>35819568.670000002</v>
      </c>
    </row>
    <row r="855" spans="3:5">
      <c r="C855" s="164" t="s">
        <v>1129</v>
      </c>
      <c r="D855" s="163">
        <v>10000000</v>
      </c>
      <c r="E855" s="163">
        <v>10000000</v>
      </c>
    </row>
    <row r="856" spans="3:5">
      <c r="C856" s="164" t="s">
        <v>1130</v>
      </c>
      <c r="D856" s="163">
        <v>22611444</v>
      </c>
      <c r="E856" s="163">
        <v>20463874.920000002</v>
      </c>
    </row>
    <row r="857" spans="3:5">
      <c r="C857" s="164" t="s">
        <v>1131</v>
      </c>
      <c r="D857" s="163">
        <v>22817684</v>
      </c>
      <c r="E857" s="163">
        <v>0</v>
      </c>
    </row>
    <row r="858" spans="3:5">
      <c r="C858" s="164" t="s">
        <v>1132</v>
      </c>
      <c r="D858" s="163">
        <v>7348649</v>
      </c>
      <c r="E858" s="163">
        <v>0</v>
      </c>
    </row>
    <row r="859" spans="3:5">
      <c r="C859" s="164" t="s">
        <v>1133</v>
      </c>
      <c r="D859" s="163">
        <v>5098639</v>
      </c>
      <c r="E859" s="163">
        <v>0</v>
      </c>
    </row>
    <row r="860" spans="3:5">
      <c r="C860" s="164" t="s">
        <v>1134</v>
      </c>
      <c r="D860" s="163">
        <v>10939016</v>
      </c>
      <c r="E860" s="163">
        <v>0</v>
      </c>
    </row>
    <row r="861" spans="3:5">
      <c r="C861" s="164" t="s">
        <v>1135</v>
      </c>
      <c r="D861" s="163">
        <v>5000000</v>
      </c>
      <c r="E861" s="163">
        <v>0</v>
      </c>
    </row>
    <row r="862" spans="3:5">
      <c r="C862" s="164" t="s">
        <v>1136</v>
      </c>
      <c r="D862" s="163">
        <v>27965372</v>
      </c>
      <c r="E862" s="163">
        <v>5135100.09</v>
      </c>
    </row>
    <row r="863" spans="3:5">
      <c r="C863" s="164" t="s">
        <v>1137</v>
      </c>
      <c r="D863" s="163">
        <v>73629686</v>
      </c>
      <c r="E863" s="163">
        <v>55105534.439999998</v>
      </c>
    </row>
    <row r="864" spans="3:5">
      <c r="C864" s="164" t="s">
        <v>1138</v>
      </c>
      <c r="D864" s="163">
        <v>5787148</v>
      </c>
      <c r="E864" s="163">
        <v>0</v>
      </c>
    </row>
    <row r="865" spans="3:5">
      <c r="C865" s="162" t="s">
        <v>244</v>
      </c>
      <c r="D865" s="163">
        <v>12500000</v>
      </c>
      <c r="E865" s="163">
        <v>0</v>
      </c>
    </row>
    <row r="866" spans="3:5">
      <c r="C866" s="164" t="s">
        <v>1113</v>
      </c>
      <c r="D866" s="163">
        <v>12500000</v>
      </c>
      <c r="E866" s="163">
        <v>0</v>
      </c>
    </row>
    <row r="867" spans="3:5">
      <c r="C867" s="121" t="s">
        <v>272</v>
      </c>
      <c r="D867" s="122">
        <v>859715674</v>
      </c>
      <c r="E867" s="122">
        <v>269960161.83999997</v>
      </c>
    </row>
    <row r="868" spans="3:5">
      <c r="C868" s="162" t="s">
        <v>242</v>
      </c>
      <c r="D868" s="163">
        <v>643854280</v>
      </c>
      <c r="E868" s="163">
        <v>186430205.84999999</v>
      </c>
    </row>
    <row r="869" spans="3:5">
      <c r="C869" s="164" t="s">
        <v>1139</v>
      </c>
      <c r="D869" s="163">
        <v>63882720</v>
      </c>
      <c r="E869" s="163">
        <v>29633308.969999999</v>
      </c>
    </row>
    <row r="870" spans="3:5">
      <c r="C870" s="164" t="s">
        <v>1140</v>
      </c>
      <c r="D870" s="163">
        <v>95576106</v>
      </c>
      <c r="E870" s="163">
        <v>517255.2</v>
      </c>
    </row>
    <row r="871" spans="3:5">
      <c r="C871" s="164" t="s">
        <v>1141</v>
      </c>
      <c r="D871" s="163">
        <v>29391796</v>
      </c>
      <c r="E871" s="163">
        <v>11264490.59</v>
      </c>
    </row>
    <row r="872" spans="3:5">
      <c r="C872" s="164" t="s">
        <v>1142</v>
      </c>
      <c r="D872" s="163">
        <v>12155794</v>
      </c>
      <c r="E872" s="163">
        <v>11395504</v>
      </c>
    </row>
    <row r="873" spans="3:5">
      <c r="C873" s="164" t="s">
        <v>1143</v>
      </c>
      <c r="D873" s="163">
        <v>127695291</v>
      </c>
      <c r="E873" s="163">
        <v>0</v>
      </c>
    </row>
    <row r="874" spans="3:5">
      <c r="C874" s="164" t="s">
        <v>1144</v>
      </c>
      <c r="D874" s="163">
        <v>6115384</v>
      </c>
      <c r="E874" s="163">
        <v>5733114</v>
      </c>
    </row>
    <row r="875" spans="3:5">
      <c r="C875" s="164" t="s">
        <v>1145</v>
      </c>
      <c r="D875" s="163">
        <v>55886222</v>
      </c>
      <c r="E875" s="163">
        <v>32876887.949999999</v>
      </c>
    </row>
    <row r="876" spans="3:5">
      <c r="C876" s="164" t="s">
        <v>1146</v>
      </c>
      <c r="D876" s="163">
        <v>70399902</v>
      </c>
      <c r="E876" s="163">
        <v>10713520</v>
      </c>
    </row>
    <row r="877" spans="3:5">
      <c r="C877" s="164" t="s">
        <v>1147</v>
      </c>
      <c r="D877" s="163">
        <v>4844222</v>
      </c>
      <c r="E877" s="163">
        <v>0</v>
      </c>
    </row>
    <row r="878" spans="3:5">
      <c r="C878" s="164" t="s">
        <v>1148</v>
      </c>
      <c r="D878" s="163">
        <v>11762183</v>
      </c>
      <c r="E878" s="163">
        <v>0</v>
      </c>
    </row>
    <row r="879" spans="3:5">
      <c r="C879" s="164" t="s">
        <v>1149</v>
      </c>
      <c r="D879" s="163">
        <v>6625122</v>
      </c>
      <c r="E879" s="163">
        <v>0</v>
      </c>
    </row>
    <row r="880" spans="3:5">
      <c r="C880" s="164" t="s">
        <v>1150</v>
      </c>
      <c r="D880" s="163">
        <v>2799546</v>
      </c>
      <c r="E880" s="163">
        <v>0</v>
      </c>
    </row>
    <row r="881" spans="3:5">
      <c r="C881" s="164" t="s">
        <v>1151</v>
      </c>
      <c r="D881" s="163">
        <v>9446153</v>
      </c>
      <c r="E881" s="163">
        <v>0</v>
      </c>
    </row>
    <row r="882" spans="3:5">
      <c r="C882" s="164" t="s">
        <v>1152</v>
      </c>
      <c r="D882" s="163">
        <v>36427627</v>
      </c>
      <c r="E882" s="163">
        <v>0</v>
      </c>
    </row>
    <row r="883" spans="3:5">
      <c r="C883" s="164" t="s">
        <v>1153</v>
      </c>
      <c r="D883" s="163">
        <v>0</v>
      </c>
      <c r="E883" s="163">
        <v>34860624.789999999</v>
      </c>
    </row>
    <row r="884" spans="3:5">
      <c r="C884" s="164" t="s">
        <v>1154</v>
      </c>
      <c r="D884" s="163">
        <v>10508708</v>
      </c>
      <c r="E884" s="163">
        <v>0</v>
      </c>
    </row>
    <row r="885" spans="3:5">
      <c r="C885" s="164" t="s">
        <v>1155</v>
      </c>
      <c r="D885" s="163">
        <v>1500000</v>
      </c>
      <c r="E885" s="163">
        <v>0</v>
      </c>
    </row>
    <row r="886" spans="3:5">
      <c r="C886" s="164" t="s">
        <v>1156</v>
      </c>
      <c r="D886" s="163">
        <v>2601681</v>
      </c>
      <c r="E886" s="163">
        <v>0</v>
      </c>
    </row>
    <row r="887" spans="3:5">
      <c r="C887" s="164" t="s">
        <v>1157</v>
      </c>
      <c r="D887" s="163">
        <v>5119151</v>
      </c>
      <c r="E887" s="163">
        <v>0</v>
      </c>
    </row>
    <row r="888" spans="3:5">
      <c r="C888" s="164" t="s">
        <v>1158</v>
      </c>
      <c r="D888" s="163">
        <v>5120551</v>
      </c>
      <c r="E888" s="163">
        <v>0</v>
      </c>
    </row>
    <row r="889" spans="3:5">
      <c r="C889" s="164" t="s">
        <v>1159</v>
      </c>
      <c r="D889" s="163">
        <v>10000000</v>
      </c>
      <c r="E889" s="163">
        <v>38280153.5</v>
      </c>
    </row>
    <row r="890" spans="3:5">
      <c r="C890" s="164" t="s">
        <v>1160</v>
      </c>
      <c r="D890" s="163">
        <v>75996121</v>
      </c>
      <c r="E890" s="163">
        <v>11155346.85</v>
      </c>
    </row>
    <row r="891" spans="3:5">
      <c r="C891" s="162" t="s">
        <v>244</v>
      </c>
      <c r="D891" s="163">
        <v>215861394</v>
      </c>
      <c r="E891" s="163">
        <v>83529955.99000001</v>
      </c>
    </row>
    <row r="892" spans="3:5">
      <c r="C892" s="164" t="s">
        <v>1161</v>
      </c>
      <c r="D892" s="163">
        <v>92139087</v>
      </c>
      <c r="E892" s="163">
        <v>23735912.850000001</v>
      </c>
    </row>
    <row r="893" spans="3:5">
      <c r="C893" s="164" t="s">
        <v>1162</v>
      </c>
      <c r="D893" s="163">
        <v>322307</v>
      </c>
      <c r="E893" s="163">
        <v>25252304.960000001</v>
      </c>
    </row>
    <row r="894" spans="3:5">
      <c r="C894" s="164" t="s">
        <v>1163</v>
      </c>
      <c r="D894" s="163">
        <v>0</v>
      </c>
      <c r="E894" s="163">
        <v>9991715.2200000007</v>
      </c>
    </row>
    <row r="895" spans="3:5">
      <c r="C895" s="164" t="s">
        <v>1164</v>
      </c>
      <c r="D895" s="163">
        <v>0</v>
      </c>
      <c r="E895" s="163">
        <v>0</v>
      </c>
    </row>
    <row r="896" spans="3:5">
      <c r="C896" s="164" t="s">
        <v>1165</v>
      </c>
      <c r="D896" s="163">
        <v>0</v>
      </c>
      <c r="E896" s="163">
        <v>6577532.3499999996</v>
      </c>
    </row>
    <row r="897" spans="3:5">
      <c r="C897" s="164" t="s">
        <v>1166</v>
      </c>
      <c r="D897" s="163">
        <v>0</v>
      </c>
      <c r="E897" s="163">
        <v>4063432.73</v>
      </c>
    </row>
    <row r="898" spans="3:5">
      <c r="C898" s="164" t="s">
        <v>1167</v>
      </c>
      <c r="D898" s="163">
        <v>30000000</v>
      </c>
      <c r="E898" s="163">
        <v>0</v>
      </c>
    </row>
    <row r="899" spans="3:5">
      <c r="C899" s="164" t="s">
        <v>1168</v>
      </c>
      <c r="D899" s="163">
        <v>5400000</v>
      </c>
      <c r="E899" s="163">
        <v>0</v>
      </c>
    </row>
    <row r="900" spans="3:5">
      <c r="C900" s="164" t="s">
        <v>1169</v>
      </c>
      <c r="D900" s="163">
        <v>0</v>
      </c>
      <c r="E900" s="163">
        <v>9785895.6999999993</v>
      </c>
    </row>
    <row r="901" spans="3:5">
      <c r="C901" s="164" t="s">
        <v>1170</v>
      </c>
      <c r="D901" s="163">
        <v>0</v>
      </c>
      <c r="E901" s="163">
        <v>4123162.1799999997</v>
      </c>
    </row>
    <row r="902" spans="3:5">
      <c r="C902" s="164" t="s">
        <v>1171</v>
      </c>
      <c r="D902" s="163">
        <v>88000000</v>
      </c>
      <c r="E902" s="163">
        <v>0</v>
      </c>
    </row>
    <row r="903" spans="3:5">
      <c r="C903" s="121" t="s">
        <v>253</v>
      </c>
      <c r="D903" s="122">
        <v>1300879786</v>
      </c>
      <c r="E903" s="122">
        <v>797395527.11999989</v>
      </c>
    </row>
    <row r="904" spans="3:5">
      <c r="C904" s="162" t="s">
        <v>242</v>
      </c>
      <c r="D904" s="163">
        <v>1300879786</v>
      </c>
      <c r="E904" s="163">
        <v>767751258.92999995</v>
      </c>
    </row>
    <row r="905" spans="3:5">
      <c r="C905" s="164" t="s">
        <v>1172</v>
      </c>
      <c r="D905" s="163">
        <v>0</v>
      </c>
      <c r="E905" s="163">
        <v>3480501.62</v>
      </c>
    </row>
    <row r="906" spans="3:5">
      <c r="C906" s="164" t="s">
        <v>1173</v>
      </c>
      <c r="D906" s="163">
        <v>20747766</v>
      </c>
      <c r="E906" s="163">
        <v>3686015.48</v>
      </c>
    </row>
    <row r="907" spans="3:5">
      <c r="C907" s="164" t="s">
        <v>1174</v>
      </c>
      <c r="D907" s="163">
        <v>4807567</v>
      </c>
      <c r="E907" s="163">
        <v>0</v>
      </c>
    </row>
    <row r="908" spans="3:5">
      <c r="C908" s="164" t="s">
        <v>1175</v>
      </c>
      <c r="D908" s="163">
        <v>0</v>
      </c>
      <c r="E908" s="163">
        <v>0</v>
      </c>
    </row>
    <row r="909" spans="3:5">
      <c r="C909" s="164" t="s">
        <v>1176</v>
      </c>
      <c r="D909" s="163">
        <v>311388206</v>
      </c>
      <c r="E909" s="163">
        <v>345083924.72000003</v>
      </c>
    </row>
    <row r="910" spans="3:5">
      <c r="C910" s="164" t="s">
        <v>1177</v>
      </c>
      <c r="D910" s="163">
        <v>20509966</v>
      </c>
      <c r="E910" s="163">
        <v>0</v>
      </c>
    </row>
    <row r="911" spans="3:5">
      <c r="C911" s="164" t="s">
        <v>1178</v>
      </c>
      <c r="D911" s="163">
        <v>5254613</v>
      </c>
      <c r="E911" s="163">
        <v>0</v>
      </c>
    </row>
    <row r="912" spans="3:5">
      <c r="C912" s="164" t="s">
        <v>1179</v>
      </c>
      <c r="D912" s="163">
        <v>70000000</v>
      </c>
      <c r="E912" s="163">
        <v>5964925.2599999998</v>
      </c>
    </row>
    <row r="913" spans="3:5">
      <c r="C913" s="164" t="s">
        <v>1180</v>
      </c>
      <c r="D913" s="163">
        <v>458797</v>
      </c>
      <c r="E913" s="163">
        <v>0</v>
      </c>
    </row>
    <row r="914" spans="3:5">
      <c r="C914" s="164" t="s">
        <v>1181</v>
      </c>
      <c r="D914" s="163">
        <v>9173874</v>
      </c>
      <c r="E914" s="163">
        <v>0</v>
      </c>
    </row>
    <row r="915" spans="3:5">
      <c r="C915" s="164" t="s">
        <v>1182</v>
      </c>
      <c r="D915" s="163">
        <v>17397527</v>
      </c>
      <c r="E915" s="163">
        <v>0</v>
      </c>
    </row>
    <row r="916" spans="3:5">
      <c r="C916" s="164" t="s">
        <v>1183</v>
      </c>
      <c r="D916" s="163">
        <v>4734096</v>
      </c>
      <c r="E916" s="163">
        <v>6172130.0899999999</v>
      </c>
    </row>
    <row r="917" spans="3:5">
      <c r="C917" s="164" t="s">
        <v>1184</v>
      </c>
      <c r="D917" s="163">
        <v>80247</v>
      </c>
      <c r="E917" s="163">
        <v>0</v>
      </c>
    </row>
    <row r="918" spans="3:5">
      <c r="C918" s="164" t="s">
        <v>1185</v>
      </c>
      <c r="D918" s="163">
        <v>75086</v>
      </c>
      <c r="E918" s="163">
        <v>0</v>
      </c>
    </row>
    <row r="919" spans="3:5">
      <c r="C919" s="164" t="s">
        <v>1186</v>
      </c>
      <c r="D919" s="163">
        <v>80247</v>
      </c>
      <c r="E919" s="163">
        <v>3000000</v>
      </c>
    </row>
    <row r="920" spans="3:5">
      <c r="C920" s="164" t="s">
        <v>1187</v>
      </c>
      <c r="D920" s="163">
        <v>0</v>
      </c>
      <c r="E920" s="163">
        <v>0</v>
      </c>
    </row>
    <row r="921" spans="3:5">
      <c r="C921" s="164" t="s">
        <v>1188</v>
      </c>
      <c r="D921" s="163">
        <v>46476764</v>
      </c>
      <c r="E921" s="163">
        <v>0</v>
      </c>
    </row>
    <row r="922" spans="3:5">
      <c r="C922" s="164" t="s">
        <v>1189</v>
      </c>
      <c r="D922" s="163">
        <v>3000000</v>
      </c>
      <c r="E922" s="163">
        <v>0</v>
      </c>
    </row>
    <row r="923" spans="3:5">
      <c r="C923" s="164" t="s">
        <v>1190</v>
      </c>
      <c r="D923" s="163">
        <v>30068537</v>
      </c>
      <c r="E923" s="163">
        <v>23307733.969999999</v>
      </c>
    </row>
    <row r="924" spans="3:5">
      <c r="C924" s="164" t="s">
        <v>1191</v>
      </c>
      <c r="D924" s="163">
        <v>4237286</v>
      </c>
      <c r="E924" s="163">
        <v>0</v>
      </c>
    </row>
    <row r="925" spans="3:5">
      <c r="C925" s="164" t="s">
        <v>1192</v>
      </c>
      <c r="D925" s="163">
        <v>597761</v>
      </c>
      <c r="E925" s="163">
        <v>0</v>
      </c>
    </row>
    <row r="926" spans="3:5">
      <c r="C926" s="164" t="s">
        <v>1193</v>
      </c>
      <c r="D926" s="163">
        <v>25000000</v>
      </c>
      <c r="E926" s="163">
        <v>0</v>
      </c>
    </row>
    <row r="927" spans="3:5">
      <c r="C927" s="164" t="s">
        <v>1194</v>
      </c>
      <c r="D927" s="163">
        <v>2587656</v>
      </c>
      <c r="E927" s="163">
        <v>0</v>
      </c>
    </row>
    <row r="928" spans="3:5">
      <c r="C928" s="164" t="s">
        <v>1195</v>
      </c>
      <c r="D928" s="163">
        <v>31477472</v>
      </c>
      <c r="E928" s="163">
        <v>0</v>
      </c>
    </row>
    <row r="929" spans="3:5">
      <c r="C929" s="164" t="s">
        <v>1196</v>
      </c>
      <c r="D929" s="163">
        <v>889724</v>
      </c>
      <c r="E929" s="163">
        <v>0</v>
      </c>
    </row>
    <row r="930" spans="3:5">
      <c r="C930" s="164" t="s">
        <v>1197</v>
      </c>
      <c r="D930" s="163">
        <v>5051678</v>
      </c>
      <c r="E930" s="163">
        <v>0</v>
      </c>
    </row>
    <row r="931" spans="3:5">
      <c r="C931" s="164" t="s">
        <v>1198</v>
      </c>
      <c r="D931" s="163">
        <v>29687478</v>
      </c>
      <c r="E931" s="163">
        <v>23935743</v>
      </c>
    </row>
    <row r="932" spans="3:5">
      <c r="C932" s="164" t="s">
        <v>1199</v>
      </c>
      <c r="D932" s="163">
        <v>9591650</v>
      </c>
      <c r="E932" s="163">
        <v>0</v>
      </c>
    </row>
    <row r="933" spans="3:5">
      <c r="C933" s="164" t="s">
        <v>1200</v>
      </c>
      <c r="D933" s="163">
        <v>35161253</v>
      </c>
      <c r="E933" s="163">
        <v>29993000</v>
      </c>
    </row>
    <row r="934" spans="3:5">
      <c r="C934" s="164" t="s">
        <v>1201</v>
      </c>
      <c r="D934" s="163">
        <v>9591650</v>
      </c>
      <c r="E934" s="163">
        <v>0</v>
      </c>
    </row>
    <row r="935" spans="3:5">
      <c r="C935" s="164" t="s">
        <v>1202</v>
      </c>
      <c r="D935" s="163">
        <v>3618597</v>
      </c>
      <c r="E935" s="163">
        <v>0</v>
      </c>
    </row>
    <row r="936" spans="3:5">
      <c r="C936" s="164" t="s">
        <v>1203</v>
      </c>
      <c r="D936" s="163">
        <v>117367382</v>
      </c>
      <c r="E936" s="163">
        <v>70000000</v>
      </c>
    </row>
    <row r="937" spans="3:5">
      <c r="C937" s="164" t="s">
        <v>1204</v>
      </c>
      <c r="D937" s="163">
        <v>5803815</v>
      </c>
      <c r="E937" s="163">
        <v>0</v>
      </c>
    </row>
    <row r="938" spans="3:5">
      <c r="C938" s="164" t="s">
        <v>1205</v>
      </c>
      <c r="D938" s="163">
        <v>53904088</v>
      </c>
      <c r="E938" s="163">
        <v>25000000</v>
      </c>
    </row>
    <row r="939" spans="3:5">
      <c r="C939" s="164" t="s">
        <v>1206</v>
      </c>
      <c r="D939" s="163">
        <v>1181902</v>
      </c>
      <c r="E939" s="163">
        <v>0</v>
      </c>
    </row>
    <row r="940" spans="3:5">
      <c r="C940" s="164" t="s">
        <v>1207</v>
      </c>
      <c r="D940" s="163">
        <v>36000000</v>
      </c>
      <c r="E940" s="163">
        <v>0</v>
      </c>
    </row>
    <row r="941" spans="3:5">
      <c r="C941" s="164" t="s">
        <v>1208</v>
      </c>
      <c r="D941" s="163">
        <v>1181902</v>
      </c>
      <c r="E941" s="163">
        <v>0</v>
      </c>
    </row>
    <row r="942" spans="3:5">
      <c r="C942" s="164" t="s">
        <v>1209</v>
      </c>
      <c r="D942" s="163">
        <v>1181902</v>
      </c>
      <c r="E942" s="163">
        <v>0</v>
      </c>
    </row>
    <row r="943" spans="3:5">
      <c r="C943" s="164" t="s">
        <v>1210</v>
      </c>
      <c r="D943" s="163">
        <v>2792959</v>
      </c>
      <c r="E943" s="163">
        <v>0</v>
      </c>
    </row>
    <row r="944" spans="3:5">
      <c r="C944" s="164" t="s">
        <v>1211</v>
      </c>
      <c r="D944" s="163">
        <v>33121737</v>
      </c>
      <c r="E944" s="163">
        <v>23529261.809999999</v>
      </c>
    </row>
    <row r="945" spans="3:5">
      <c r="C945" s="164" t="s">
        <v>1212</v>
      </c>
      <c r="D945" s="163">
        <v>2579928</v>
      </c>
      <c r="E945" s="163">
        <v>0</v>
      </c>
    </row>
    <row r="946" spans="3:5">
      <c r="C946" s="164" t="s">
        <v>1213</v>
      </c>
      <c r="D946" s="163">
        <v>223499064</v>
      </c>
      <c r="E946" s="163">
        <v>159775182.80000001</v>
      </c>
    </row>
    <row r="947" spans="3:5">
      <c r="C947" s="164" t="s">
        <v>1214</v>
      </c>
      <c r="D947" s="163">
        <v>1720224</v>
      </c>
      <c r="E947" s="163">
        <v>0</v>
      </c>
    </row>
    <row r="948" spans="3:5">
      <c r="C948" s="164" t="s">
        <v>1215</v>
      </c>
      <c r="D948" s="163">
        <v>805138</v>
      </c>
      <c r="E948" s="163">
        <v>0</v>
      </c>
    </row>
    <row r="949" spans="3:5">
      <c r="C949" s="164" t="s">
        <v>1216</v>
      </c>
      <c r="D949" s="163">
        <v>2792959</v>
      </c>
      <c r="E949" s="163">
        <v>0</v>
      </c>
    </row>
    <row r="950" spans="3:5">
      <c r="C950" s="164" t="s">
        <v>1217</v>
      </c>
      <c r="D950" s="163">
        <v>923196</v>
      </c>
      <c r="E950" s="163">
        <v>0</v>
      </c>
    </row>
    <row r="951" spans="3:5">
      <c r="C951" s="164" t="s">
        <v>1218</v>
      </c>
      <c r="D951" s="163">
        <v>2579928</v>
      </c>
      <c r="E951" s="163">
        <v>0</v>
      </c>
    </row>
    <row r="952" spans="3:5">
      <c r="C952" s="164" t="s">
        <v>1219</v>
      </c>
      <c r="D952" s="163">
        <v>597164</v>
      </c>
      <c r="E952" s="163">
        <v>0</v>
      </c>
    </row>
    <row r="953" spans="3:5">
      <c r="C953" s="164" t="s">
        <v>1220</v>
      </c>
      <c r="D953" s="163">
        <v>53693227</v>
      </c>
      <c r="E953" s="163">
        <v>44822840.18</v>
      </c>
    </row>
    <row r="954" spans="3:5">
      <c r="C954" s="164" t="s">
        <v>1221</v>
      </c>
      <c r="D954" s="163">
        <v>923196</v>
      </c>
      <c r="E954" s="163">
        <v>0</v>
      </c>
    </row>
    <row r="955" spans="3:5">
      <c r="C955" s="164" t="s">
        <v>1222</v>
      </c>
      <c r="D955" s="163">
        <v>597164</v>
      </c>
      <c r="E955" s="163">
        <v>0</v>
      </c>
    </row>
    <row r="956" spans="3:5">
      <c r="C956" s="164" t="s">
        <v>1223</v>
      </c>
      <c r="D956" s="163">
        <v>9591650</v>
      </c>
      <c r="E956" s="163">
        <v>0</v>
      </c>
    </row>
    <row r="957" spans="3:5">
      <c r="C957" s="164" t="s">
        <v>1224</v>
      </c>
      <c r="D957" s="163">
        <v>1738075</v>
      </c>
      <c r="E957" s="163">
        <v>0</v>
      </c>
    </row>
    <row r="958" spans="3:5">
      <c r="C958" s="164" t="s">
        <v>1225</v>
      </c>
      <c r="D958" s="163">
        <v>13954365</v>
      </c>
      <c r="E958" s="163">
        <v>0</v>
      </c>
    </row>
    <row r="959" spans="3:5">
      <c r="C959" s="164" t="s">
        <v>1226</v>
      </c>
      <c r="D959" s="163">
        <v>2280776</v>
      </c>
      <c r="E959" s="163">
        <v>0</v>
      </c>
    </row>
    <row r="960" spans="3:5">
      <c r="C960" s="164" t="s">
        <v>1227</v>
      </c>
      <c r="D960" s="163">
        <v>4224262</v>
      </c>
      <c r="E960" s="163">
        <v>0</v>
      </c>
    </row>
    <row r="961" spans="3:5">
      <c r="C961" s="164" t="s">
        <v>1228</v>
      </c>
      <c r="D961" s="163">
        <v>1761878</v>
      </c>
      <c r="E961" s="163">
        <v>0</v>
      </c>
    </row>
    <row r="962" spans="3:5">
      <c r="C962" s="164" t="s">
        <v>1229</v>
      </c>
      <c r="D962" s="163">
        <v>4272721</v>
      </c>
      <c r="E962" s="163">
        <v>0</v>
      </c>
    </row>
    <row r="963" spans="3:5">
      <c r="C963" s="164" t="s">
        <v>1230</v>
      </c>
      <c r="D963" s="163">
        <v>2555844</v>
      </c>
      <c r="E963" s="163">
        <v>0</v>
      </c>
    </row>
    <row r="964" spans="3:5">
      <c r="C964" s="164" t="s">
        <v>1231</v>
      </c>
      <c r="D964" s="163">
        <v>2555842</v>
      </c>
      <c r="E964" s="163">
        <v>0</v>
      </c>
    </row>
    <row r="965" spans="3:5">
      <c r="C965" s="164" t="s">
        <v>1232</v>
      </c>
      <c r="D965" s="163">
        <v>2611503</v>
      </c>
      <c r="E965" s="163">
        <v>0</v>
      </c>
    </row>
    <row r="966" spans="3:5">
      <c r="C966" s="164" t="s">
        <v>1233</v>
      </c>
      <c r="D966" s="163">
        <v>2611503</v>
      </c>
      <c r="E966" s="163">
        <v>0</v>
      </c>
    </row>
    <row r="967" spans="3:5">
      <c r="C967" s="164" t="s">
        <v>1234</v>
      </c>
      <c r="D967" s="163">
        <v>0</v>
      </c>
      <c r="E967" s="163">
        <v>0</v>
      </c>
    </row>
    <row r="968" spans="3:5">
      <c r="C968" s="164" t="s">
        <v>1235</v>
      </c>
      <c r="D968" s="163">
        <v>4100000</v>
      </c>
      <c r="E968" s="163">
        <v>0</v>
      </c>
    </row>
    <row r="969" spans="3:5">
      <c r="C969" s="164" t="s">
        <v>1236</v>
      </c>
      <c r="D969" s="163">
        <v>575149</v>
      </c>
      <c r="E969" s="163">
        <v>0</v>
      </c>
    </row>
    <row r="970" spans="3:5">
      <c r="C970" s="164" t="s">
        <v>1237</v>
      </c>
      <c r="D970" s="163">
        <v>2555845</v>
      </c>
      <c r="E970" s="163">
        <v>0</v>
      </c>
    </row>
    <row r="971" spans="3:5">
      <c r="C971" s="164" t="s">
        <v>1238</v>
      </c>
      <c r="D971" s="163">
        <v>498000</v>
      </c>
      <c r="E971" s="163">
        <v>0</v>
      </c>
    </row>
    <row r="972" spans="3:5">
      <c r="C972" s="162" t="s">
        <v>244</v>
      </c>
      <c r="D972" s="163">
        <v>0</v>
      </c>
      <c r="E972" s="163">
        <v>29644268.189999998</v>
      </c>
    </row>
    <row r="973" spans="3:5">
      <c r="C973" s="164" t="s">
        <v>1239</v>
      </c>
      <c r="D973" s="163">
        <v>0</v>
      </c>
      <c r="E973" s="163">
        <v>0</v>
      </c>
    </row>
    <row r="974" spans="3:5">
      <c r="C974" s="164" t="s">
        <v>1240</v>
      </c>
      <c r="D974" s="163">
        <v>0</v>
      </c>
      <c r="E974" s="163">
        <v>29310667.309999999</v>
      </c>
    </row>
    <row r="975" spans="3:5">
      <c r="C975" s="164" t="s">
        <v>1241</v>
      </c>
      <c r="D975" s="163">
        <v>0</v>
      </c>
      <c r="E975" s="163">
        <v>333600.88</v>
      </c>
    </row>
    <row r="976" spans="3:5">
      <c r="C976" s="164" t="s">
        <v>1838</v>
      </c>
      <c r="D976" s="163">
        <v>0</v>
      </c>
      <c r="E976" s="163">
        <v>0</v>
      </c>
    </row>
    <row r="977" spans="3:5">
      <c r="C977" s="164" t="s">
        <v>1839</v>
      </c>
      <c r="D977" s="163">
        <v>0</v>
      </c>
      <c r="E977" s="163">
        <v>0</v>
      </c>
    </row>
    <row r="978" spans="3:5">
      <c r="C978" s="121" t="s">
        <v>254</v>
      </c>
      <c r="D978" s="122">
        <v>835122585</v>
      </c>
      <c r="E978" s="122">
        <v>290126601</v>
      </c>
    </row>
    <row r="979" spans="3:5">
      <c r="C979" s="162" t="s">
        <v>242</v>
      </c>
      <c r="D979" s="163">
        <v>835122585</v>
      </c>
      <c r="E979" s="163">
        <v>290126601</v>
      </c>
    </row>
    <row r="980" spans="3:5">
      <c r="C980" s="164" t="s">
        <v>1242</v>
      </c>
      <c r="D980" s="163">
        <v>2030470</v>
      </c>
      <c r="E980" s="163">
        <v>0</v>
      </c>
    </row>
    <row r="981" spans="3:5">
      <c r="C981" s="164" t="s">
        <v>1243</v>
      </c>
      <c r="D981" s="163">
        <v>4617578</v>
      </c>
      <c r="E981" s="163">
        <v>0</v>
      </c>
    </row>
    <row r="982" spans="3:5">
      <c r="C982" s="164" t="s">
        <v>1244</v>
      </c>
      <c r="D982" s="163">
        <v>0</v>
      </c>
      <c r="E982" s="163">
        <v>0</v>
      </c>
    </row>
    <row r="983" spans="3:5">
      <c r="C983" s="164" t="s">
        <v>1245</v>
      </c>
      <c r="D983" s="163">
        <v>2030470</v>
      </c>
      <c r="E983" s="163">
        <v>0</v>
      </c>
    </row>
    <row r="984" spans="3:5">
      <c r="C984" s="164" t="s">
        <v>1246</v>
      </c>
      <c r="D984" s="163">
        <v>0</v>
      </c>
      <c r="E984" s="163">
        <v>0</v>
      </c>
    </row>
    <row r="985" spans="3:5">
      <c r="C985" s="164" t="s">
        <v>1247</v>
      </c>
      <c r="D985" s="163">
        <v>6731310</v>
      </c>
      <c r="E985" s="163">
        <v>0</v>
      </c>
    </row>
    <row r="986" spans="3:5">
      <c r="C986" s="164" t="s">
        <v>1248</v>
      </c>
      <c r="D986" s="163">
        <v>0</v>
      </c>
      <c r="E986" s="163">
        <v>0</v>
      </c>
    </row>
    <row r="987" spans="3:5">
      <c r="C987" s="164" t="s">
        <v>1249</v>
      </c>
      <c r="D987" s="163">
        <v>1253439</v>
      </c>
      <c r="E987" s="163">
        <v>0</v>
      </c>
    </row>
    <row r="988" spans="3:5">
      <c r="C988" s="164" t="s">
        <v>1250</v>
      </c>
      <c r="D988" s="163">
        <v>0</v>
      </c>
      <c r="E988" s="163">
        <v>0</v>
      </c>
    </row>
    <row r="989" spans="3:5">
      <c r="C989" s="164" t="s">
        <v>1251</v>
      </c>
      <c r="D989" s="163">
        <v>1073222</v>
      </c>
      <c r="E989" s="163">
        <v>3714372.2</v>
      </c>
    </row>
    <row r="990" spans="3:5">
      <c r="C990" s="164" t="s">
        <v>1252</v>
      </c>
      <c r="D990" s="163">
        <v>2790925</v>
      </c>
      <c r="E990" s="163">
        <v>0</v>
      </c>
    </row>
    <row r="991" spans="3:5">
      <c r="C991" s="164" t="s">
        <v>1253</v>
      </c>
      <c r="D991" s="163">
        <v>2790925</v>
      </c>
      <c r="E991" s="163">
        <v>0</v>
      </c>
    </row>
    <row r="992" spans="3:5">
      <c r="C992" s="164" t="s">
        <v>1254</v>
      </c>
      <c r="D992" s="163">
        <v>777731</v>
      </c>
      <c r="E992" s="163">
        <v>0</v>
      </c>
    </row>
    <row r="993" spans="3:5">
      <c r="C993" s="164" t="s">
        <v>1255</v>
      </c>
      <c r="D993" s="163">
        <v>22315101</v>
      </c>
      <c r="E993" s="163">
        <v>3221986.22</v>
      </c>
    </row>
    <row r="994" spans="3:5">
      <c r="C994" s="164" t="s">
        <v>1256</v>
      </c>
      <c r="D994" s="163">
        <v>78916280</v>
      </c>
      <c r="E994" s="163">
        <v>31826048.09</v>
      </c>
    </row>
    <row r="995" spans="3:5">
      <c r="C995" s="164" t="s">
        <v>1257</v>
      </c>
      <c r="D995" s="163">
        <v>4081155</v>
      </c>
      <c r="E995" s="163">
        <v>0</v>
      </c>
    </row>
    <row r="996" spans="3:5">
      <c r="C996" s="164" t="s">
        <v>1258</v>
      </c>
      <c r="D996" s="163">
        <v>20000000</v>
      </c>
      <c r="E996" s="163">
        <v>14898894.220000001</v>
      </c>
    </row>
    <row r="997" spans="3:5">
      <c r="C997" s="164" t="s">
        <v>1259</v>
      </c>
      <c r="D997" s="163">
        <v>4125127</v>
      </c>
      <c r="E997" s="163">
        <v>0</v>
      </c>
    </row>
    <row r="998" spans="3:5">
      <c r="C998" s="164" t="s">
        <v>1260</v>
      </c>
      <c r="D998" s="163">
        <v>7364139</v>
      </c>
      <c r="E998" s="163">
        <v>0</v>
      </c>
    </row>
    <row r="999" spans="3:5">
      <c r="C999" s="164" t="s">
        <v>1261</v>
      </c>
      <c r="D999" s="163">
        <v>5848496</v>
      </c>
      <c r="E999" s="163">
        <v>0</v>
      </c>
    </row>
    <row r="1000" spans="3:5">
      <c r="C1000" s="164" t="s">
        <v>1262</v>
      </c>
      <c r="D1000" s="163">
        <v>4125127</v>
      </c>
      <c r="E1000" s="163">
        <v>0</v>
      </c>
    </row>
    <row r="1001" spans="3:5">
      <c r="C1001" s="164" t="s">
        <v>1263</v>
      </c>
      <c r="D1001" s="163">
        <v>1411678</v>
      </c>
      <c r="E1001" s="163">
        <v>0</v>
      </c>
    </row>
    <row r="1002" spans="3:5">
      <c r="C1002" s="164" t="s">
        <v>1264</v>
      </c>
      <c r="D1002" s="163">
        <v>2080338</v>
      </c>
      <c r="E1002" s="163">
        <v>0</v>
      </c>
    </row>
    <row r="1003" spans="3:5">
      <c r="C1003" s="164" t="s">
        <v>1265</v>
      </c>
      <c r="D1003" s="163">
        <v>1901132</v>
      </c>
      <c r="E1003" s="163">
        <v>0</v>
      </c>
    </row>
    <row r="1004" spans="3:5">
      <c r="C1004" s="164" t="s">
        <v>1266</v>
      </c>
      <c r="D1004" s="163">
        <v>2589059</v>
      </c>
      <c r="E1004" s="163">
        <v>0</v>
      </c>
    </row>
    <row r="1005" spans="3:5">
      <c r="C1005" s="164" t="s">
        <v>1267</v>
      </c>
      <c r="D1005" s="163">
        <v>22105301</v>
      </c>
      <c r="E1005" s="163">
        <v>13446167.949999999</v>
      </c>
    </row>
    <row r="1006" spans="3:5">
      <c r="C1006" s="164" t="s">
        <v>1268</v>
      </c>
      <c r="D1006" s="163">
        <v>5881088</v>
      </c>
      <c r="E1006" s="163">
        <v>0</v>
      </c>
    </row>
    <row r="1007" spans="3:5">
      <c r="C1007" s="164" t="s">
        <v>1269</v>
      </c>
      <c r="D1007" s="163">
        <v>3000000</v>
      </c>
      <c r="E1007" s="163">
        <v>0</v>
      </c>
    </row>
    <row r="1008" spans="3:5">
      <c r="C1008" s="164" t="s">
        <v>1270</v>
      </c>
      <c r="D1008" s="163">
        <v>5404360</v>
      </c>
      <c r="E1008" s="163">
        <v>3089463.31</v>
      </c>
    </row>
    <row r="1009" spans="3:5">
      <c r="C1009" s="164" t="s">
        <v>1271</v>
      </c>
      <c r="D1009" s="163">
        <v>1759695</v>
      </c>
      <c r="E1009" s="163">
        <v>0</v>
      </c>
    </row>
    <row r="1010" spans="3:5">
      <c r="C1010" s="164" t="s">
        <v>1272</v>
      </c>
      <c r="D1010" s="163">
        <v>5881088</v>
      </c>
      <c r="E1010" s="163">
        <v>0</v>
      </c>
    </row>
    <row r="1011" spans="3:5">
      <c r="C1011" s="164" t="s">
        <v>1273</v>
      </c>
      <c r="D1011" s="163">
        <v>1104373</v>
      </c>
      <c r="E1011" s="163">
        <v>0</v>
      </c>
    </row>
    <row r="1012" spans="3:5">
      <c r="C1012" s="164" t="s">
        <v>1274</v>
      </c>
      <c r="D1012" s="163">
        <v>4076234</v>
      </c>
      <c r="E1012" s="163">
        <v>0</v>
      </c>
    </row>
    <row r="1013" spans="3:5">
      <c r="C1013" s="164" t="s">
        <v>1275</v>
      </c>
      <c r="D1013" s="163">
        <v>0</v>
      </c>
      <c r="E1013" s="163">
        <v>0</v>
      </c>
    </row>
    <row r="1014" spans="3:5">
      <c r="C1014" s="164" t="s">
        <v>1276</v>
      </c>
      <c r="D1014" s="163">
        <v>4076234</v>
      </c>
      <c r="E1014" s="163">
        <v>0</v>
      </c>
    </row>
    <row r="1015" spans="3:5">
      <c r="C1015" s="164" t="s">
        <v>1277</v>
      </c>
      <c r="D1015" s="163">
        <v>2080338</v>
      </c>
      <c r="E1015" s="163">
        <v>0</v>
      </c>
    </row>
    <row r="1016" spans="3:5">
      <c r="C1016" s="164" t="s">
        <v>1278</v>
      </c>
      <c r="D1016" s="163">
        <v>779923</v>
      </c>
      <c r="E1016" s="163">
        <v>0</v>
      </c>
    </row>
    <row r="1017" spans="3:5">
      <c r="C1017" s="164" t="s">
        <v>1279</v>
      </c>
      <c r="D1017" s="163">
        <v>1769301</v>
      </c>
      <c r="E1017" s="163">
        <v>0</v>
      </c>
    </row>
    <row r="1018" spans="3:5">
      <c r="C1018" s="164" t="s">
        <v>1280</v>
      </c>
      <c r="D1018" s="163">
        <v>779923</v>
      </c>
      <c r="E1018" s="163">
        <v>0</v>
      </c>
    </row>
    <row r="1019" spans="3:5">
      <c r="C1019" s="164" t="s">
        <v>1281</v>
      </c>
      <c r="D1019" s="163">
        <v>779923</v>
      </c>
      <c r="E1019" s="163">
        <v>0</v>
      </c>
    </row>
    <row r="1020" spans="3:5">
      <c r="C1020" s="164" t="s">
        <v>1282</v>
      </c>
      <c r="D1020" s="163">
        <v>141034127</v>
      </c>
      <c r="E1020" s="163">
        <v>17690087.559999999</v>
      </c>
    </row>
    <row r="1021" spans="3:5">
      <c r="C1021" s="164" t="s">
        <v>1283</v>
      </c>
      <c r="D1021" s="163">
        <v>3856383</v>
      </c>
      <c r="E1021" s="163">
        <v>0</v>
      </c>
    </row>
    <row r="1022" spans="3:5">
      <c r="C1022" s="164" t="s">
        <v>1284</v>
      </c>
      <c r="D1022" s="163">
        <v>46924815</v>
      </c>
      <c r="E1022" s="163">
        <v>0</v>
      </c>
    </row>
    <row r="1023" spans="3:5">
      <c r="C1023" s="164" t="s">
        <v>1285</v>
      </c>
      <c r="D1023" s="163">
        <v>5499812</v>
      </c>
      <c r="E1023" s="163">
        <v>0</v>
      </c>
    </row>
    <row r="1024" spans="3:5">
      <c r="C1024" s="164" t="s">
        <v>1286</v>
      </c>
      <c r="D1024" s="163">
        <v>38071704</v>
      </c>
      <c r="E1024" s="163">
        <v>0</v>
      </c>
    </row>
    <row r="1025" spans="3:5">
      <c r="C1025" s="164" t="s">
        <v>1287</v>
      </c>
      <c r="D1025" s="163">
        <v>3850402</v>
      </c>
      <c r="E1025" s="163">
        <v>0</v>
      </c>
    </row>
    <row r="1026" spans="3:5">
      <c r="C1026" s="164" t="s">
        <v>1288</v>
      </c>
      <c r="D1026" s="163">
        <v>4783393</v>
      </c>
      <c r="E1026" s="163">
        <v>0</v>
      </c>
    </row>
    <row r="1027" spans="3:5">
      <c r="C1027" s="164" t="s">
        <v>1289</v>
      </c>
      <c r="D1027" s="163">
        <v>1376080</v>
      </c>
      <c r="E1027" s="163">
        <v>0</v>
      </c>
    </row>
    <row r="1028" spans="3:5">
      <c r="C1028" s="164" t="s">
        <v>1290</v>
      </c>
      <c r="D1028" s="163">
        <v>5881087</v>
      </c>
      <c r="E1028" s="163">
        <v>0</v>
      </c>
    </row>
    <row r="1029" spans="3:5">
      <c r="C1029" s="164" t="s">
        <v>1291</v>
      </c>
      <c r="D1029" s="163">
        <v>9721888</v>
      </c>
      <c r="E1029" s="163">
        <v>0</v>
      </c>
    </row>
    <row r="1030" spans="3:5">
      <c r="C1030" s="164" t="s">
        <v>1292</v>
      </c>
      <c r="D1030" s="163">
        <v>10000000</v>
      </c>
      <c r="E1030" s="163">
        <v>0</v>
      </c>
    </row>
    <row r="1031" spans="3:5">
      <c r="C1031" s="164" t="s">
        <v>1293</v>
      </c>
      <c r="D1031" s="163">
        <v>4076234</v>
      </c>
      <c r="E1031" s="163">
        <v>0</v>
      </c>
    </row>
    <row r="1032" spans="3:5">
      <c r="C1032" s="164" t="s">
        <v>1294</v>
      </c>
      <c r="D1032" s="163">
        <v>4076234</v>
      </c>
      <c r="E1032" s="163">
        <v>0</v>
      </c>
    </row>
    <row r="1033" spans="3:5">
      <c r="C1033" s="164" t="s">
        <v>1295</v>
      </c>
      <c r="D1033" s="163">
        <v>5881088</v>
      </c>
      <c r="E1033" s="163">
        <v>0</v>
      </c>
    </row>
    <row r="1034" spans="3:5">
      <c r="C1034" s="164" t="s">
        <v>1296</v>
      </c>
      <c r="D1034" s="163">
        <v>5963974</v>
      </c>
      <c r="E1034" s="163">
        <v>0</v>
      </c>
    </row>
    <row r="1035" spans="3:5">
      <c r="C1035" s="164" t="s">
        <v>1297</v>
      </c>
      <c r="D1035" s="163">
        <v>26126598</v>
      </c>
      <c r="E1035" s="163">
        <v>0</v>
      </c>
    </row>
    <row r="1036" spans="3:5">
      <c r="C1036" s="164" t="s">
        <v>1298</v>
      </c>
      <c r="D1036" s="163">
        <v>61031571</v>
      </c>
      <c r="E1036" s="163">
        <v>55786429.340000004</v>
      </c>
    </row>
    <row r="1037" spans="3:5">
      <c r="C1037" s="164" t="s">
        <v>1299</v>
      </c>
      <c r="D1037" s="163">
        <v>5963974</v>
      </c>
      <c r="E1037" s="163">
        <v>0</v>
      </c>
    </row>
    <row r="1038" spans="3:5">
      <c r="C1038" s="164" t="s">
        <v>1300</v>
      </c>
      <c r="D1038" s="163">
        <v>4073271</v>
      </c>
      <c r="E1038" s="163">
        <v>0</v>
      </c>
    </row>
    <row r="1039" spans="3:5">
      <c r="C1039" s="164" t="s">
        <v>1301</v>
      </c>
      <c r="D1039" s="163">
        <v>15000000</v>
      </c>
      <c r="E1039" s="163">
        <v>8351196.2000000002</v>
      </c>
    </row>
    <row r="1040" spans="3:5">
      <c r="C1040" s="164" t="s">
        <v>1302</v>
      </c>
      <c r="D1040" s="163">
        <v>9000000</v>
      </c>
      <c r="E1040" s="163">
        <v>0</v>
      </c>
    </row>
    <row r="1041" spans="3:5">
      <c r="C1041" s="164" t="s">
        <v>1303</v>
      </c>
      <c r="D1041" s="163">
        <v>183602467</v>
      </c>
      <c r="E1041" s="163">
        <v>133063982.44</v>
      </c>
    </row>
    <row r="1042" spans="3:5">
      <c r="C1042" s="164" t="s">
        <v>1304</v>
      </c>
      <c r="D1042" s="163">
        <v>498000</v>
      </c>
      <c r="E1042" s="163">
        <v>0</v>
      </c>
    </row>
    <row r="1043" spans="3:5">
      <c r="C1043" s="164" t="s">
        <v>1305</v>
      </c>
      <c r="D1043" s="163">
        <v>0</v>
      </c>
      <c r="E1043" s="163">
        <v>0</v>
      </c>
    </row>
    <row r="1044" spans="3:5">
      <c r="C1044" s="164" t="s">
        <v>1306</v>
      </c>
      <c r="D1044" s="163">
        <v>498000</v>
      </c>
      <c r="E1044" s="163">
        <v>0</v>
      </c>
    </row>
    <row r="1045" spans="3:5">
      <c r="C1045" s="164" t="s">
        <v>1307</v>
      </c>
      <c r="D1045" s="163">
        <v>0</v>
      </c>
      <c r="E1045" s="163">
        <v>5037973.47</v>
      </c>
    </row>
    <row r="1046" spans="3:5">
      <c r="C1046" s="164" t="s">
        <v>1308</v>
      </c>
      <c r="D1046" s="163">
        <v>0</v>
      </c>
      <c r="E1046" s="163">
        <v>0</v>
      </c>
    </row>
    <row r="1047" spans="3:5">
      <c r="C1047" s="121" t="s">
        <v>273</v>
      </c>
      <c r="D1047" s="122">
        <v>1670250027</v>
      </c>
      <c r="E1047" s="122">
        <v>330982657.97000003</v>
      </c>
    </row>
    <row r="1048" spans="3:5">
      <c r="C1048" s="162" t="s">
        <v>242</v>
      </c>
      <c r="D1048" s="163">
        <v>1328199092</v>
      </c>
      <c r="E1048" s="163">
        <v>297323013.28000003</v>
      </c>
    </row>
    <row r="1049" spans="3:5">
      <c r="C1049" s="164" t="s">
        <v>1309</v>
      </c>
      <c r="D1049" s="163">
        <v>21411478</v>
      </c>
      <c r="E1049" s="163">
        <v>0</v>
      </c>
    </row>
    <row r="1050" spans="3:5">
      <c r="C1050" s="164" t="s">
        <v>1310</v>
      </c>
      <c r="D1050" s="163">
        <v>44000000</v>
      </c>
      <c r="E1050" s="163">
        <v>0</v>
      </c>
    </row>
    <row r="1051" spans="3:5">
      <c r="C1051" s="164" t="s">
        <v>1311</v>
      </c>
      <c r="D1051" s="163">
        <v>1111230</v>
      </c>
      <c r="E1051" s="163">
        <v>0</v>
      </c>
    </row>
    <row r="1052" spans="3:5">
      <c r="C1052" s="164" t="s">
        <v>1312</v>
      </c>
      <c r="D1052" s="163">
        <v>8000000</v>
      </c>
      <c r="E1052" s="163">
        <v>0</v>
      </c>
    </row>
    <row r="1053" spans="3:5">
      <c r="C1053" s="164" t="s">
        <v>1313</v>
      </c>
      <c r="D1053" s="163">
        <v>5001203</v>
      </c>
      <c r="E1053" s="163">
        <v>0</v>
      </c>
    </row>
    <row r="1054" spans="3:5">
      <c r="C1054" s="164" t="s">
        <v>1314</v>
      </c>
      <c r="D1054" s="163">
        <v>7256885</v>
      </c>
      <c r="E1054" s="163">
        <v>0</v>
      </c>
    </row>
    <row r="1055" spans="3:5">
      <c r="C1055" s="164" t="s">
        <v>1315</v>
      </c>
      <c r="D1055" s="163">
        <v>430669</v>
      </c>
      <c r="E1055" s="163">
        <v>0</v>
      </c>
    </row>
    <row r="1056" spans="3:5">
      <c r="C1056" s="164" t="s">
        <v>1316</v>
      </c>
      <c r="D1056" s="163">
        <v>9831681</v>
      </c>
      <c r="E1056" s="163">
        <v>0</v>
      </c>
    </row>
    <row r="1057" spans="3:5">
      <c r="C1057" s="164" t="s">
        <v>1317</v>
      </c>
      <c r="D1057" s="163">
        <v>4989515</v>
      </c>
      <c r="E1057" s="163">
        <v>0</v>
      </c>
    </row>
    <row r="1058" spans="3:5">
      <c r="C1058" s="164" t="s">
        <v>1318</v>
      </c>
      <c r="D1058" s="163">
        <v>7804941</v>
      </c>
      <c r="E1058" s="163">
        <v>5000000</v>
      </c>
    </row>
    <row r="1059" spans="3:5">
      <c r="C1059" s="164" t="s">
        <v>1319</v>
      </c>
      <c r="D1059" s="163">
        <v>3386383</v>
      </c>
      <c r="E1059" s="163">
        <v>0</v>
      </c>
    </row>
    <row r="1060" spans="3:5">
      <c r="C1060" s="164" t="s">
        <v>1320</v>
      </c>
      <c r="D1060" s="163">
        <v>56402241</v>
      </c>
      <c r="E1060" s="163">
        <v>0</v>
      </c>
    </row>
    <row r="1061" spans="3:5">
      <c r="C1061" s="164" t="s">
        <v>1321</v>
      </c>
      <c r="D1061" s="163">
        <v>19404819</v>
      </c>
      <c r="E1061" s="163">
        <v>0</v>
      </c>
    </row>
    <row r="1062" spans="3:5">
      <c r="C1062" s="164" t="s">
        <v>1322</v>
      </c>
      <c r="D1062" s="163">
        <v>5000000</v>
      </c>
      <c r="E1062" s="163">
        <v>0</v>
      </c>
    </row>
    <row r="1063" spans="3:5">
      <c r="C1063" s="164" t="s">
        <v>1323</v>
      </c>
      <c r="D1063" s="163">
        <v>1170135</v>
      </c>
      <c r="E1063" s="163">
        <v>0</v>
      </c>
    </row>
    <row r="1064" spans="3:5">
      <c r="C1064" s="164" t="s">
        <v>1324</v>
      </c>
      <c r="D1064" s="163">
        <v>16594591</v>
      </c>
      <c r="E1064" s="163">
        <v>0</v>
      </c>
    </row>
    <row r="1065" spans="3:5">
      <c r="C1065" s="164" t="s">
        <v>1325</v>
      </c>
      <c r="D1065" s="163">
        <v>2469363</v>
      </c>
      <c r="E1065" s="163">
        <v>0</v>
      </c>
    </row>
    <row r="1066" spans="3:5">
      <c r="C1066" s="164" t="s">
        <v>1326</v>
      </c>
      <c r="D1066" s="163">
        <v>5042740</v>
      </c>
      <c r="E1066" s="163">
        <v>0</v>
      </c>
    </row>
    <row r="1067" spans="3:5">
      <c r="C1067" s="164" t="s">
        <v>1327</v>
      </c>
      <c r="D1067" s="163">
        <v>111166406</v>
      </c>
      <c r="E1067" s="163">
        <v>54619652.640000001</v>
      </c>
    </row>
    <row r="1068" spans="3:5">
      <c r="C1068" s="164" t="s">
        <v>1328</v>
      </c>
      <c r="D1068" s="163">
        <v>56720062</v>
      </c>
      <c r="E1068" s="163">
        <v>37895348.479999997</v>
      </c>
    </row>
    <row r="1069" spans="3:5">
      <c r="C1069" s="164" t="s">
        <v>1329</v>
      </c>
      <c r="D1069" s="163">
        <v>5525987</v>
      </c>
      <c r="E1069" s="163">
        <v>0</v>
      </c>
    </row>
    <row r="1070" spans="3:5">
      <c r="C1070" s="164" t="s">
        <v>1330</v>
      </c>
      <c r="D1070" s="163">
        <v>40942547</v>
      </c>
      <c r="E1070" s="163">
        <v>32648436.850000001</v>
      </c>
    </row>
    <row r="1071" spans="3:5">
      <c r="C1071" s="164" t="s">
        <v>1331</v>
      </c>
      <c r="D1071" s="163">
        <v>6669416</v>
      </c>
      <c r="E1071" s="163">
        <v>0</v>
      </c>
    </row>
    <row r="1072" spans="3:5">
      <c r="C1072" s="164" t="s">
        <v>1332</v>
      </c>
      <c r="D1072" s="163">
        <v>30000000</v>
      </c>
      <c r="E1072" s="163">
        <v>32440877.989999998</v>
      </c>
    </row>
    <row r="1073" spans="3:5">
      <c r="C1073" s="164" t="s">
        <v>1333</v>
      </c>
      <c r="D1073" s="163">
        <v>103374369</v>
      </c>
      <c r="E1073" s="163">
        <v>11016562.67</v>
      </c>
    </row>
    <row r="1074" spans="3:5">
      <c r="C1074" s="164" t="s">
        <v>1334</v>
      </c>
      <c r="D1074" s="163">
        <v>13511580</v>
      </c>
      <c r="E1074" s="163">
        <v>0</v>
      </c>
    </row>
    <row r="1075" spans="3:5">
      <c r="C1075" s="164" t="s">
        <v>1335</v>
      </c>
      <c r="D1075" s="163">
        <v>538658</v>
      </c>
      <c r="E1075" s="163">
        <v>0</v>
      </c>
    </row>
    <row r="1076" spans="3:5">
      <c r="C1076" s="164" t="s">
        <v>1336</v>
      </c>
      <c r="D1076" s="163">
        <v>67056947</v>
      </c>
      <c r="E1076" s="163">
        <v>4805112.4000000004</v>
      </c>
    </row>
    <row r="1077" spans="3:5">
      <c r="C1077" s="164" t="s">
        <v>1337</v>
      </c>
      <c r="D1077" s="163">
        <v>155656045</v>
      </c>
      <c r="E1077" s="163">
        <v>37515608.210000001</v>
      </c>
    </row>
    <row r="1078" spans="3:5">
      <c r="C1078" s="164" t="s">
        <v>1338</v>
      </c>
      <c r="D1078" s="163">
        <v>8000000</v>
      </c>
      <c r="E1078" s="163">
        <v>0</v>
      </c>
    </row>
    <row r="1079" spans="3:5">
      <c r="C1079" s="164" t="s">
        <v>1339</v>
      </c>
      <c r="D1079" s="163">
        <v>230794055</v>
      </c>
      <c r="E1079" s="163">
        <v>3986964</v>
      </c>
    </row>
    <row r="1080" spans="3:5">
      <c r="C1080" s="164" t="s">
        <v>1340</v>
      </c>
      <c r="D1080" s="163">
        <v>103935146</v>
      </c>
      <c r="E1080" s="163">
        <v>71039147.170000002</v>
      </c>
    </row>
    <row r="1081" spans="3:5">
      <c r="C1081" s="164" t="s">
        <v>1341</v>
      </c>
      <c r="D1081" s="163">
        <v>135000000</v>
      </c>
      <c r="E1081" s="163">
        <v>6355302.8700000001</v>
      </c>
    </row>
    <row r="1082" spans="3:5">
      <c r="C1082" s="164" t="s">
        <v>1342</v>
      </c>
      <c r="D1082" s="163">
        <v>40000000</v>
      </c>
      <c r="E1082" s="163">
        <v>0</v>
      </c>
    </row>
    <row r="1083" spans="3:5">
      <c r="C1083" s="162" t="s">
        <v>244</v>
      </c>
      <c r="D1083" s="163">
        <v>67749732</v>
      </c>
      <c r="E1083" s="163">
        <v>33659644.689999998</v>
      </c>
    </row>
    <row r="1084" spans="3:5">
      <c r="C1084" s="164" t="s">
        <v>1343</v>
      </c>
      <c r="D1084" s="163">
        <v>57208005</v>
      </c>
      <c r="E1084" s="163">
        <v>23284265.309999999</v>
      </c>
    </row>
    <row r="1085" spans="3:5">
      <c r="C1085" s="164" t="s">
        <v>1344</v>
      </c>
      <c r="D1085" s="163">
        <v>3555960</v>
      </c>
      <c r="E1085" s="163">
        <v>0</v>
      </c>
    </row>
    <row r="1086" spans="3:5">
      <c r="C1086" s="164" t="s">
        <v>1345</v>
      </c>
      <c r="D1086" s="163">
        <v>6985767</v>
      </c>
      <c r="E1086" s="163">
        <v>0</v>
      </c>
    </row>
    <row r="1087" spans="3:5">
      <c r="C1087" s="164" t="s">
        <v>1346</v>
      </c>
      <c r="D1087" s="163">
        <v>0</v>
      </c>
      <c r="E1087" s="163">
        <v>10375379.379999999</v>
      </c>
    </row>
    <row r="1088" spans="3:5">
      <c r="C1088" s="162" t="s">
        <v>245</v>
      </c>
      <c r="D1088" s="163">
        <v>274301203</v>
      </c>
      <c r="E1088" s="163">
        <v>0</v>
      </c>
    </row>
    <row r="1089" spans="3:5">
      <c r="C1089" s="164" t="s">
        <v>1347</v>
      </c>
      <c r="D1089" s="163">
        <v>274301203</v>
      </c>
      <c r="E1089" s="163">
        <v>0</v>
      </c>
    </row>
    <row r="1090" spans="3:5">
      <c r="C1090" s="121" t="s">
        <v>274</v>
      </c>
      <c r="D1090" s="122">
        <v>4088437272</v>
      </c>
      <c r="E1090" s="122">
        <v>841094427.65999997</v>
      </c>
    </row>
    <row r="1091" spans="3:5">
      <c r="C1091" s="162" t="s">
        <v>242</v>
      </c>
      <c r="D1091" s="163">
        <v>691977336</v>
      </c>
      <c r="E1091" s="163">
        <v>280416507.74000001</v>
      </c>
    </row>
    <row r="1092" spans="3:5">
      <c r="C1092" s="164" t="s">
        <v>1348</v>
      </c>
      <c r="D1092" s="163">
        <v>34603615</v>
      </c>
      <c r="E1092" s="163">
        <v>0</v>
      </c>
    </row>
    <row r="1093" spans="3:5">
      <c r="C1093" s="164" t="s">
        <v>1349</v>
      </c>
      <c r="D1093" s="163">
        <v>21000000</v>
      </c>
      <c r="E1093" s="163">
        <v>14132285.48</v>
      </c>
    </row>
    <row r="1094" spans="3:5">
      <c r="C1094" s="164" t="s">
        <v>1350</v>
      </c>
      <c r="D1094" s="163">
        <v>73507758</v>
      </c>
      <c r="E1094" s="163">
        <v>0</v>
      </c>
    </row>
    <row r="1095" spans="3:5">
      <c r="C1095" s="164" t="s">
        <v>1351</v>
      </c>
      <c r="D1095" s="163">
        <v>84027878</v>
      </c>
      <c r="E1095" s="163">
        <v>86056891.719999999</v>
      </c>
    </row>
    <row r="1096" spans="3:5">
      <c r="C1096" s="164" t="s">
        <v>1352</v>
      </c>
      <c r="D1096" s="163">
        <v>51610779</v>
      </c>
      <c r="E1096" s="163">
        <v>0</v>
      </c>
    </row>
    <row r="1097" spans="3:5">
      <c r="C1097" s="164" t="s">
        <v>1353</v>
      </c>
      <c r="D1097" s="163">
        <v>2542220</v>
      </c>
      <c r="E1097" s="163">
        <v>0</v>
      </c>
    </row>
    <row r="1098" spans="3:5">
      <c r="C1098" s="164" t="s">
        <v>1354</v>
      </c>
      <c r="D1098" s="163">
        <v>2542220</v>
      </c>
      <c r="E1098" s="163">
        <v>0</v>
      </c>
    </row>
    <row r="1099" spans="3:5">
      <c r="C1099" s="164" t="s">
        <v>1355</v>
      </c>
      <c r="D1099" s="163">
        <v>2523769</v>
      </c>
      <c r="E1099" s="163">
        <v>0</v>
      </c>
    </row>
    <row r="1100" spans="3:5">
      <c r="C1100" s="164" t="s">
        <v>1356</v>
      </c>
      <c r="D1100" s="163">
        <v>6071992</v>
      </c>
      <c r="E1100" s="163">
        <v>0</v>
      </c>
    </row>
    <row r="1101" spans="3:5">
      <c r="C1101" s="164" t="s">
        <v>1357</v>
      </c>
      <c r="D1101" s="163">
        <v>3689328</v>
      </c>
      <c r="E1101" s="163">
        <v>0</v>
      </c>
    </row>
    <row r="1102" spans="3:5">
      <c r="C1102" s="164" t="s">
        <v>1358</v>
      </c>
      <c r="D1102" s="163">
        <v>3689328</v>
      </c>
      <c r="E1102" s="163">
        <v>0</v>
      </c>
    </row>
    <row r="1103" spans="3:5">
      <c r="C1103" s="164" t="s">
        <v>1359</v>
      </c>
      <c r="D1103" s="163">
        <v>3689328</v>
      </c>
      <c r="E1103" s="163">
        <v>0</v>
      </c>
    </row>
    <row r="1104" spans="3:5">
      <c r="C1104" s="164" t="s">
        <v>1360</v>
      </c>
      <c r="D1104" s="163">
        <v>2523767</v>
      </c>
      <c r="E1104" s="163">
        <v>0</v>
      </c>
    </row>
    <row r="1105" spans="3:5">
      <c r="C1105" s="164" t="s">
        <v>1361</v>
      </c>
      <c r="D1105" s="163">
        <v>3689328</v>
      </c>
      <c r="E1105" s="163">
        <v>0</v>
      </c>
    </row>
    <row r="1106" spans="3:5">
      <c r="C1106" s="164" t="s">
        <v>1362</v>
      </c>
      <c r="D1106" s="163">
        <v>3689328</v>
      </c>
      <c r="E1106" s="163">
        <v>0</v>
      </c>
    </row>
    <row r="1107" spans="3:5">
      <c r="C1107" s="164" t="s">
        <v>1363</v>
      </c>
      <c r="D1107" s="163">
        <v>3689328</v>
      </c>
      <c r="E1107" s="163">
        <v>0</v>
      </c>
    </row>
    <row r="1108" spans="3:5">
      <c r="C1108" s="164" t="s">
        <v>1364</v>
      </c>
      <c r="D1108" s="163">
        <v>1407491</v>
      </c>
      <c r="E1108" s="163">
        <v>0</v>
      </c>
    </row>
    <row r="1109" spans="3:5">
      <c r="C1109" s="164" t="s">
        <v>1365</v>
      </c>
      <c r="D1109" s="163">
        <v>2113557</v>
      </c>
      <c r="E1109" s="163">
        <v>0</v>
      </c>
    </row>
    <row r="1110" spans="3:5">
      <c r="C1110" s="164" t="s">
        <v>1366</v>
      </c>
      <c r="D1110" s="163">
        <v>5103177</v>
      </c>
      <c r="E1110" s="163">
        <v>0</v>
      </c>
    </row>
    <row r="1111" spans="3:5">
      <c r="C1111" s="164" t="s">
        <v>1367</v>
      </c>
      <c r="D1111" s="163">
        <v>6071992</v>
      </c>
      <c r="E1111" s="163">
        <v>0</v>
      </c>
    </row>
    <row r="1112" spans="3:5">
      <c r="C1112" s="164" t="s">
        <v>1368</v>
      </c>
      <c r="D1112" s="163">
        <v>3609752</v>
      </c>
      <c r="E1112" s="163">
        <v>0</v>
      </c>
    </row>
    <row r="1113" spans="3:5">
      <c r="C1113" s="164" t="s">
        <v>1369</v>
      </c>
      <c r="D1113" s="163">
        <v>3689328</v>
      </c>
      <c r="E1113" s="163">
        <v>0</v>
      </c>
    </row>
    <row r="1114" spans="3:5">
      <c r="C1114" s="164" t="s">
        <v>1370</v>
      </c>
      <c r="D1114" s="163">
        <v>59238928</v>
      </c>
      <c r="E1114" s="163">
        <v>35670605.579999998</v>
      </c>
    </row>
    <row r="1115" spans="3:5">
      <c r="C1115" s="164" t="s">
        <v>1371</v>
      </c>
      <c r="D1115" s="163">
        <v>92860473</v>
      </c>
      <c r="E1115" s="163">
        <v>51537448.5</v>
      </c>
    </row>
    <row r="1116" spans="3:5">
      <c r="C1116" s="164" t="s">
        <v>1372</v>
      </c>
      <c r="D1116" s="163">
        <v>3689328</v>
      </c>
      <c r="E1116" s="163">
        <v>0</v>
      </c>
    </row>
    <row r="1117" spans="3:5">
      <c r="C1117" s="164" t="s">
        <v>1373</v>
      </c>
      <c r="D1117" s="163">
        <v>6071992</v>
      </c>
      <c r="E1117" s="163">
        <v>0</v>
      </c>
    </row>
    <row r="1118" spans="3:5">
      <c r="C1118" s="164" t="s">
        <v>1374</v>
      </c>
      <c r="D1118" s="163">
        <v>57592521</v>
      </c>
      <c r="E1118" s="163">
        <v>34124763</v>
      </c>
    </row>
    <row r="1119" spans="3:5">
      <c r="C1119" s="164" t="s">
        <v>1375</v>
      </c>
      <c r="D1119" s="163">
        <v>10000000</v>
      </c>
      <c r="E1119" s="163">
        <v>0</v>
      </c>
    </row>
    <row r="1120" spans="3:5">
      <c r="C1120" s="164" t="s">
        <v>1376</v>
      </c>
      <c r="D1120" s="163">
        <v>137438831</v>
      </c>
      <c r="E1120" s="163">
        <v>58894513.460000001</v>
      </c>
    </row>
    <row r="1121" spans="3:5">
      <c r="C1121" s="162" t="s">
        <v>244</v>
      </c>
      <c r="D1121" s="163">
        <v>240959936</v>
      </c>
      <c r="E1121" s="163">
        <v>50503325.159999996</v>
      </c>
    </row>
    <row r="1122" spans="3:5">
      <c r="C1122" s="164" t="s">
        <v>1377</v>
      </c>
      <c r="D1122" s="163">
        <v>207951833</v>
      </c>
      <c r="E1122" s="163">
        <v>22147719.149999999</v>
      </c>
    </row>
    <row r="1123" spans="3:5">
      <c r="C1123" s="164" t="s">
        <v>1378</v>
      </c>
      <c r="D1123" s="163">
        <v>33008103</v>
      </c>
      <c r="E1123" s="163">
        <v>28355606.010000002</v>
      </c>
    </row>
    <row r="1124" spans="3:5">
      <c r="C1124" s="162" t="s">
        <v>245</v>
      </c>
      <c r="D1124" s="163">
        <v>3155500000</v>
      </c>
      <c r="E1124" s="163">
        <v>510174594.75999999</v>
      </c>
    </row>
    <row r="1125" spans="3:5">
      <c r="C1125" s="164" t="s">
        <v>1379</v>
      </c>
      <c r="D1125" s="163">
        <v>3155500000</v>
      </c>
      <c r="E1125" s="163">
        <v>510174594.75999999</v>
      </c>
    </row>
    <row r="1126" spans="3:5">
      <c r="C1126" s="121" t="s">
        <v>255</v>
      </c>
      <c r="D1126" s="122">
        <v>3391840772</v>
      </c>
      <c r="E1126" s="122">
        <v>1123100473.25</v>
      </c>
    </row>
    <row r="1127" spans="3:5">
      <c r="C1127" s="162" t="s">
        <v>242</v>
      </c>
      <c r="D1127" s="163">
        <v>3044735772</v>
      </c>
      <c r="E1127" s="163">
        <v>1123100473.25</v>
      </c>
    </row>
    <row r="1128" spans="3:5">
      <c r="C1128" s="164" t="s">
        <v>1380</v>
      </c>
      <c r="D1128" s="163">
        <v>100001</v>
      </c>
      <c r="E1128" s="163">
        <v>0</v>
      </c>
    </row>
    <row r="1129" spans="3:5">
      <c r="C1129" s="164" t="s">
        <v>1381</v>
      </c>
      <c r="D1129" s="163">
        <v>887087444</v>
      </c>
      <c r="E1129" s="163">
        <v>0</v>
      </c>
    </row>
    <row r="1130" spans="3:5">
      <c r="C1130" s="164" t="s">
        <v>1382</v>
      </c>
      <c r="D1130" s="163">
        <v>130146458</v>
      </c>
      <c r="E1130" s="163">
        <v>0</v>
      </c>
    </row>
    <row r="1131" spans="3:5">
      <c r="C1131" s="164" t="s">
        <v>1383</v>
      </c>
      <c r="D1131" s="163">
        <v>0</v>
      </c>
      <c r="E1131" s="163">
        <v>44572767.579999998</v>
      </c>
    </row>
    <row r="1132" spans="3:5">
      <c r="C1132" s="164" t="s">
        <v>1384</v>
      </c>
      <c r="D1132" s="163">
        <v>11196288</v>
      </c>
      <c r="E1132" s="163">
        <v>0</v>
      </c>
    </row>
    <row r="1133" spans="3:5">
      <c r="C1133" s="164" t="s">
        <v>1385</v>
      </c>
      <c r="D1133" s="163">
        <v>16077858</v>
      </c>
      <c r="E1133" s="163">
        <v>0</v>
      </c>
    </row>
    <row r="1134" spans="3:5">
      <c r="C1134" s="164" t="s">
        <v>1386</v>
      </c>
      <c r="D1134" s="163">
        <v>3492752</v>
      </c>
      <c r="E1134" s="163">
        <v>0</v>
      </c>
    </row>
    <row r="1135" spans="3:5">
      <c r="C1135" s="164" t="s">
        <v>1387</v>
      </c>
      <c r="D1135" s="163">
        <v>3835091</v>
      </c>
      <c r="E1135" s="163">
        <v>3402857.55</v>
      </c>
    </row>
    <row r="1136" spans="3:5">
      <c r="C1136" s="164" t="s">
        <v>1388</v>
      </c>
      <c r="D1136" s="163">
        <v>2783204</v>
      </c>
      <c r="E1136" s="163">
        <v>2633104</v>
      </c>
    </row>
    <row r="1137" spans="3:5">
      <c r="C1137" s="164" t="s">
        <v>1389</v>
      </c>
      <c r="D1137" s="163">
        <v>1521692</v>
      </c>
      <c r="E1137" s="163">
        <v>0</v>
      </c>
    </row>
    <row r="1138" spans="3:5">
      <c r="C1138" s="164" t="s">
        <v>1390</v>
      </c>
      <c r="D1138" s="163">
        <v>10000000</v>
      </c>
      <c r="E1138" s="163">
        <v>8593594.4900000002</v>
      </c>
    </row>
    <row r="1139" spans="3:5">
      <c r="C1139" s="164" t="s">
        <v>1391</v>
      </c>
      <c r="D1139" s="163">
        <v>0</v>
      </c>
      <c r="E1139" s="163">
        <v>0</v>
      </c>
    </row>
    <row r="1140" spans="3:5">
      <c r="C1140" s="164" t="s">
        <v>1392</v>
      </c>
      <c r="D1140" s="163">
        <v>75000000</v>
      </c>
      <c r="E1140" s="163">
        <v>39696800.729999997</v>
      </c>
    </row>
    <row r="1141" spans="3:5">
      <c r="C1141" s="164" t="s">
        <v>1393</v>
      </c>
      <c r="D1141" s="163">
        <v>131058</v>
      </c>
      <c r="E1141" s="163">
        <v>0</v>
      </c>
    </row>
    <row r="1142" spans="3:5">
      <c r="C1142" s="164" t="s">
        <v>1394</v>
      </c>
      <c r="D1142" s="163">
        <v>50250419</v>
      </c>
      <c r="E1142" s="163">
        <v>24295927.98</v>
      </c>
    </row>
    <row r="1143" spans="3:5">
      <c r="C1143" s="164" t="s">
        <v>1395</v>
      </c>
      <c r="D1143" s="163">
        <v>45904305</v>
      </c>
      <c r="E1143" s="163">
        <v>20697479</v>
      </c>
    </row>
    <row r="1144" spans="3:5">
      <c r="C1144" s="164" t="s">
        <v>1396</v>
      </c>
      <c r="D1144" s="163">
        <v>70496679</v>
      </c>
      <c r="E1144" s="163">
        <v>35444289.990000002</v>
      </c>
    </row>
    <row r="1145" spans="3:5">
      <c r="C1145" s="164" t="s">
        <v>1397</v>
      </c>
      <c r="D1145" s="163">
        <v>9261623</v>
      </c>
      <c r="E1145" s="163">
        <v>0</v>
      </c>
    </row>
    <row r="1146" spans="3:5">
      <c r="C1146" s="164" t="s">
        <v>1398</v>
      </c>
      <c r="D1146" s="163">
        <v>92033458</v>
      </c>
      <c r="E1146" s="163">
        <v>55578857.399999999</v>
      </c>
    </row>
    <row r="1147" spans="3:5">
      <c r="C1147" s="164" t="s">
        <v>1399</v>
      </c>
      <c r="D1147" s="163">
        <v>811151</v>
      </c>
      <c r="E1147" s="163">
        <v>0</v>
      </c>
    </row>
    <row r="1148" spans="3:5">
      <c r="C1148" s="164" t="s">
        <v>1400</v>
      </c>
      <c r="D1148" s="163">
        <v>38549089</v>
      </c>
      <c r="E1148" s="163">
        <v>9381000</v>
      </c>
    </row>
    <row r="1149" spans="3:5">
      <c r="C1149" s="164" t="s">
        <v>1401</v>
      </c>
      <c r="D1149" s="163">
        <v>121446905</v>
      </c>
      <c r="E1149" s="163">
        <v>0</v>
      </c>
    </row>
    <row r="1150" spans="3:5">
      <c r="C1150" s="164" t="s">
        <v>1402</v>
      </c>
      <c r="D1150" s="163">
        <v>811351</v>
      </c>
      <c r="E1150" s="163">
        <v>0</v>
      </c>
    </row>
    <row r="1151" spans="3:5">
      <c r="C1151" s="164" t="s">
        <v>1403</v>
      </c>
      <c r="D1151" s="163">
        <v>72982996</v>
      </c>
      <c r="E1151" s="163">
        <v>48959189</v>
      </c>
    </row>
    <row r="1152" spans="3:5">
      <c r="C1152" s="164" t="s">
        <v>1404</v>
      </c>
      <c r="D1152" s="163">
        <v>2047022</v>
      </c>
      <c r="E1152" s="163">
        <v>0</v>
      </c>
    </row>
    <row r="1153" spans="3:5">
      <c r="C1153" s="164" t="s">
        <v>1405</v>
      </c>
      <c r="D1153" s="163">
        <v>24381867</v>
      </c>
      <c r="E1153" s="163">
        <v>0</v>
      </c>
    </row>
    <row r="1154" spans="3:5">
      <c r="C1154" s="164" t="s">
        <v>1406</v>
      </c>
      <c r="D1154" s="163">
        <v>93836919</v>
      </c>
      <c r="E1154" s="163">
        <v>0</v>
      </c>
    </row>
    <row r="1155" spans="3:5">
      <c r="C1155" s="164" t="s">
        <v>1407</v>
      </c>
      <c r="D1155" s="163">
        <v>787856</v>
      </c>
      <c r="E1155" s="163">
        <v>0</v>
      </c>
    </row>
    <row r="1156" spans="3:5">
      <c r="C1156" s="164" t="s">
        <v>1408</v>
      </c>
      <c r="D1156" s="163">
        <v>28490997</v>
      </c>
      <c r="E1156" s="163">
        <v>21065416</v>
      </c>
    </row>
    <row r="1157" spans="3:5">
      <c r="C1157" s="164" t="s">
        <v>1409</v>
      </c>
      <c r="D1157" s="163">
        <v>1578136</v>
      </c>
      <c r="E1157" s="163">
        <v>0</v>
      </c>
    </row>
    <row r="1158" spans="3:5">
      <c r="C1158" s="164" t="s">
        <v>1410</v>
      </c>
      <c r="D1158" s="163">
        <v>681879</v>
      </c>
      <c r="E1158" s="163">
        <v>0</v>
      </c>
    </row>
    <row r="1159" spans="3:5">
      <c r="C1159" s="164" t="s">
        <v>1411</v>
      </c>
      <c r="D1159" s="163">
        <v>861339</v>
      </c>
      <c r="E1159" s="163">
        <v>0</v>
      </c>
    </row>
    <row r="1160" spans="3:5">
      <c r="C1160" s="164" t="s">
        <v>1412</v>
      </c>
      <c r="D1160" s="163">
        <v>21532897</v>
      </c>
      <c r="E1160" s="163">
        <v>0</v>
      </c>
    </row>
    <row r="1161" spans="3:5">
      <c r="C1161" s="164" t="s">
        <v>1413</v>
      </c>
      <c r="D1161" s="163">
        <v>1375936</v>
      </c>
      <c r="E1161" s="163">
        <v>0</v>
      </c>
    </row>
    <row r="1162" spans="3:5">
      <c r="C1162" s="164" t="s">
        <v>1414</v>
      </c>
      <c r="D1162" s="163">
        <v>61878395</v>
      </c>
      <c r="E1162" s="163">
        <v>35314347.609999999</v>
      </c>
    </row>
    <row r="1163" spans="3:5">
      <c r="C1163" s="164" t="s">
        <v>1415</v>
      </c>
      <c r="D1163" s="163">
        <v>2658544</v>
      </c>
      <c r="E1163" s="163">
        <v>0</v>
      </c>
    </row>
    <row r="1164" spans="3:5">
      <c r="C1164" s="164" t="s">
        <v>1416</v>
      </c>
      <c r="D1164" s="163">
        <v>9413897</v>
      </c>
      <c r="E1164" s="163">
        <v>77205715.769999996</v>
      </c>
    </row>
    <row r="1165" spans="3:5">
      <c r="C1165" s="164" t="s">
        <v>1417</v>
      </c>
      <c r="D1165" s="163">
        <v>2658544</v>
      </c>
      <c r="E1165" s="163">
        <v>0</v>
      </c>
    </row>
    <row r="1166" spans="3:5">
      <c r="C1166" s="164" t="s">
        <v>1418</v>
      </c>
      <c r="D1166" s="163">
        <v>4988020</v>
      </c>
      <c r="E1166" s="163">
        <v>0</v>
      </c>
    </row>
    <row r="1167" spans="3:5">
      <c r="C1167" s="164" t="s">
        <v>1419</v>
      </c>
      <c r="D1167" s="163">
        <v>1366852</v>
      </c>
      <c r="E1167" s="163">
        <v>0</v>
      </c>
    </row>
    <row r="1168" spans="3:5">
      <c r="C1168" s="164" t="s">
        <v>1420</v>
      </c>
      <c r="D1168" s="163">
        <v>250000000</v>
      </c>
      <c r="E1168" s="163">
        <v>0</v>
      </c>
    </row>
    <row r="1169" spans="3:5">
      <c r="C1169" s="164" t="s">
        <v>1421</v>
      </c>
      <c r="D1169" s="163">
        <v>1173513</v>
      </c>
      <c r="E1169" s="163">
        <v>0</v>
      </c>
    </row>
    <row r="1170" spans="3:5">
      <c r="C1170" s="164" t="s">
        <v>1422</v>
      </c>
      <c r="D1170" s="163">
        <v>334551</v>
      </c>
      <c r="E1170" s="163">
        <v>0</v>
      </c>
    </row>
    <row r="1171" spans="3:5">
      <c r="C1171" s="164" t="s">
        <v>1423</v>
      </c>
      <c r="D1171" s="163">
        <v>926225</v>
      </c>
      <c r="E1171" s="163">
        <v>0</v>
      </c>
    </row>
    <row r="1172" spans="3:5">
      <c r="C1172" s="164" t="s">
        <v>1424</v>
      </c>
      <c r="D1172" s="163">
        <v>7299770</v>
      </c>
      <c r="E1172" s="163">
        <v>0</v>
      </c>
    </row>
    <row r="1173" spans="3:5">
      <c r="C1173" s="164" t="s">
        <v>1425</v>
      </c>
      <c r="D1173" s="163">
        <v>5047821</v>
      </c>
      <c r="E1173" s="163">
        <v>0</v>
      </c>
    </row>
    <row r="1174" spans="3:5">
      <c r="C1174" s="164" t="s">
        <v>1426</v>
      </c>
      <c r="D1174" s="163">
        <v>2423798</v>
      </c>
      <c r="E1174" s="163">
        <v>0</v>
      </c>
    </row>
    <row r="1175" spans="3:5">
      <c r="C1175" s="164" t="s">
        <v>1427</v>
      </c>
      <c r="D1175" s="163">
        <v>12177968</v>
      </c>
      <c r="E1175" s="163">
        <v>0</v>
      </c>
    </row>
    <row r="1176" spans="3:5">
      <c r="C1176" s="164" t="s">
        <v>1428</v>
      </c>
      <c r="D1176" s="163">
        <v>1307788</v>
      </c>
      <c r="E1176" s="163">
        <v>0</v>
      </c>
    </row>
    <row r="1177" spans="3:5">
      <c r="C1177" s="164" t="s">
        <v>1429</v>
      </c>
      <c r="D1177" s="163">
        <v>2419653</v>
      </c>
      <c r="E1177" s="163">
        <v>0</v>
      </c>
    </row>
    <row r="1178" spans="3:5">
      <c r="C1178" s="164" t="s">
        <v>1430</v>
      </c>
      <c r="D1178" s="163">
        <v>1523118</v>
      </c>
      <c r="E1178" s="163">
        <v>0</v>
      </c>
    </row>
    <row r="1179" spans="3:5">
      <c r="C1179" s="164" t="s">
        <v>1431</v>
      </c>
      <c r="D1179" s="163">
        <v>0</v>
      </c>
      <c r="E1179" s="163">
        <v>24497200</v>
      </c>
    </row>
    <row r="1180" spans="3:5">
      <c r="C1180" s="164" t="s">
        <v>1432</v>
      </c>
      <c r="D1180" s="163">
        <v>1523118</v>
      </c>
      <c r="E1180" s="163">
        <v>0</v>
      </c>
    </row>
    <row r="1181" spans="3:5">
      <c r="C1181" s="164" t="s">
        <v>1433</v>
      </c>
      <c r="D1181" s="163">
        <v>1493665</v>
      </c>
      <c r="E1181" s="163">
        <v>0</v>
      </c>
    </row>
    <row r="1182" spans="3:5">
      <c r="C1182" s="164" t="s">
        <v>1434</v>
      </c>
      <c r="D1182" s="163">
        <v>2413782</v>
      </c>
      <c r="E1182" s="163">
        <v>0</v>
      </c>
    </row>
    <row r="1183" spans="3:5">
      <c r="C1183" s="164" t="s">
        <v>1435</v>
      </c>
      <c r="D1183" s="163">
        <v>1493665</v>
      </c>
      <c r="E1183" s="163">
        <v>0</v>
      </c>
    </row>
    <row r="1184" spans="3:5">
      <c r="C1184" s="164" t="s">
        <v>1436</v>
      </c>
      <c r="D1184" s="163">
        <v>2731352</v>
      </c>
      <c r="E1184" s="163">
        <v>0</v>
      </c>
    </row>
    <row r="1185" spans="3:5">
      <c r="C1185" s="164" t="s">
        <v>1437</v>
      </c>
      <c r="D1185" s="163">
        <v>1665477</v>
      </c>
      <c r="E1185" s="163">
        <v>0</v>
      </c>
    </row>
    <row r="1186" spans="3:5">
      <c r="C1186" s="164" t="s">
        <v>1438</v>
      </c>
      <c r="D1186" s="163">
        <v>1000000</v>
      </c>
      <c r="E1186" s="163">
        <v>0</v>
      </c>
    </row>
    <row r="1187" spans="3:5">
      <c r="C1187" s="164" t="s">
        <v>1439</v>
      </c>
      <c r="D1187" s="163">
        <v>23000000</v>
      </c>
      <c r="E1187" s="163">
        <v>0</v>
      </c>
    </row>
    <row r="1188" spans="3:5">
      <c r="C1188" s="164" t="s">
        <v>1440</v>
      </c>
      <c r="D1188" s="163">
        <v>1665477</v>
      </c>
      <c r="E1188" s="163">
        <v>0</v>
      </c>
    </row>
    <row r="1189" spans="3:5">
      <c r="C1189" s="164" t="s">
        <v>1441</v>
      </c>
      <c r="D1189" s="163">
        <v>1880812</v>
      </c>
      <c r="E1189" s="163">
        <v>0</v>
      </c>
    </row>
    <row r="1190" spans="3:5">
      <c r="C1190" s="164" t="s">
        <v>1442</v>
      </c>
      <c r="D1190" s="163">
        <v>2420044</v>
      </c>
      <c r="E1190" s="163">
        <v>0</v>
      </c>
    </row>
    <row r="1191" spans="3:5">
      <c r="C1191" s="164" t="s">
        <v>1443</v>
      </c>
      <c r="D1191" s="163">
        <v>2420044</v>
      </c>
      <c r="E1191" s="163">
        <v>0</v>
      </c>
    </row>
    <row r="1192" spans="3:5">
      <c r="C1192" s="164" t="s">
        <v>1444</v>
      </c>
      <c r="D1192" s="163">
        <v>105000000</v>
      </c>
      <c r="E1192" s="163">
        <v>30453162.550000001</v>
      </c>
    </row>
    <row r="1193" spans="3:5">
      <c r="C1193" s="164" t="s">
        <v>1445</v>
      </c>
      <c r="D1193" s="163">
        <v>1378176</v>
      </c>
      <c r="E1193" s="163">
        <v>0</v>
      </c>
    </row>
    <row r="1194" spans="3:5">
      <c r="C1194" s="164" t="s">
        <v>1446</v>
      </c>
      <c r="D1194" s="163">
        <v>1641497</v>
      </c>
      <c r="E1194" s="163">
        <v>0</v>
      </c>
    </row>
    <row r="1195" spans="3:5">
      <c r="C1195" s="164" t="s">
        <v>1447</v>
      </c>
      <c r="D1195" s="163">
        <v>1991636</v>
      </c>
      <c r="E1195" s="163">
        <v>0</v>
      </c>
    </row>
    <row r="1196" spans="3:5">
      <c r="C1196" s="164" t="s">
        <v>1448</v>
      </c>
      <c r="D1196" s="163">
        <v>1991636</v>
      </c>
      <c r="E1196" s="163">
        <v>0</v>
      </c>
    </row>
    <row r="1197" spans="3:5">
      <c r="C1197" s="164" t="s">
        <v>1449</v>
      </c>
      <c r="D1197" s="163">
        <v>466982</v>
      </c>
      <c r="E1197" s="163">
        <v>0</v>
      </c>
    </row>
    <row r="1198" spans="3:5">
      <c r="C1198" s="164" t="s">
        <v>1450</v>
      </c>
      <c r="D1198" s="163">
        <v>646004</v>
      </c>
      <c r="E1198" s="163">
        <v>0</v>
      </c>
    </row>
    <row r="1199" spans="3:5">
      <c r="C1199" s="164" t="s">
        <v>1451</v>
      </c>
      <c r="D1199" s="163">
        <v>36345632</v>
      </c>
      <c r="E1199" s="163">
        <v>0</v>
      </c>
    </row>
    <row r="1200" spans="3:5">
      <c r="C1200" s="164" t="s">
        <v>1452</v>
      </c>
      <c r="D1200" s="163">
        <v>1230541</v>
      </c>
      <c r="E1200" s="163">
        <v>0</v>
      </c>
    </row>
    <row r="1201" spans="3:5">
      <c r="C1201" s="164" t="s">
        <v>1453</v>
      </c>
      <c r="D1201" s="163">
        <v>2654072</v>
      </c>
      <c r="E1201" s="163">
        <v>0</v>
      </c>
    </row>
    <row r="1202" spans="3:5">
      <c r="C1202" s="164" t="s">
        <v>1454</v>
      </c>
      <c r="D1202" s="163">
        <v>2654072</v>
      </c>
      <c r="E1202" s="163">
        <v>0</v>
      </c>
    </row>
    <row r="1203" spans="3:5">
      <c r="C1203" s="164" t="s">
        <v>1455</v>
      </c>
      <c r="D1203" s="163">
        <v>1375936</v>
      </c>
      <c r="E1203" s="163">
        <v>0</v>
      </c>
    </row>
    <row r="1204" spans="3:5">
      <c r="C1204" s="164" t="s">
        <v>1456</v>
      </c>
      <c r="D1204" s="163">
        <v>2309159</v>
      </c>
      <c r="E1204" s="163">
        <v>0</v>
      </c>
    </row>
    <row r="1205" spans="3:5">
      <c r="C1205" s="164" t="s">
        <v>1457</v>
      </c>
      <c r="D1205" s="163">
        <v>2654072</v>
      </c>
      <c r="E1205" s="163">
        <v>0</v>
      </c>
    </row>
    <row r="1206" spans="3:5">
      <c r="C1206" s="164" t="s">
        <v>1458</v>
      </c>
      <c r="D1206" s="163">
        <v>215335</v>
      </c>
      <c r="E1206" s="163">
        <v>0</v>
      </c>
    </row>
    <row r="1207" spans="3:5">
      <c r="C1207" s="164" t="s">
        <v>1459</v>
      </c>
      <c r="D1207" s="163">
        <v>2654072</v>
      </c>
      <c r="E1207" s="163">
        <v>0</v>
      </c>
    </row>
    <row r="1208" spans="3:5">
      <c r="C1208" s="164" t="s">
        <v>1460</v>
      </c>
      <c r="D1208" s="163">
        <v>18377817</v>
      </c>
      <c r="E1208" s="163">
        <v>0</v>
      </c>
    </row>
    <row r="1209" spans="3:5">
      <c r="C1209" s="164" t="s">
        <v>1461</v>
      </c>
      <c r="D1209" s="163">
        <v>2654072</v>
      </c>
      <c r="E1209" s="163">
        <v>0</v>
      </c>
    </row>
    <row r="1210" spans="3:5">
      <c r="C1210" s="164" t="s">
        <v>1462</v>
      </c>
      <c r="D1210" s="163">
        <v>1375936</v>
      </c>
      <c r="E1210" s="163">
        <v>0</v>
      </c>
    </row>
    <row r="1211" spans="3:5">
      <c r="C1211" s="164" t="s">
        <v>1463</v>
      </c>
      <c r="D1211" s="163">
        <v>85248595</v>
      </c>
      <c r="E1211" s="163">
        <v>55931131.450000003</v>
      </c>
    </row>
    <row r="1212" spans="3:5">
      <c r="C1212" s="164" t="s">
        <v>1464</v>
      </c>
      <c r="D1212" s="163">
        <v>2654072</v>
      </c>
      <c r="E1212" s="163">
        <v>0</v>
      </c>
    </row>
    <row r="1213" spans="3:5">
      <c r="C1213" s="164" t="s">
        <v>1465</v>
      </c>
      <c r="D1213" s="163">
        <v>1312634</v>
      </c>
      <c r="E1213" s="163">
        <v>0</v>
      </c>
    </row>
    <row r="1214" spans="3:5">
      <c r="C1214" s="164" t="s">
        <v>1466</v>
      </c>
      <c r="D1214" s="163">
        <v>2445396</v>
      </c>
      <c r="E1214" s="163">
        <v>0</v>
      </c>
    </row>
    <row r="1215" spans="3:5">
      <c r="C1215" s="164" t="s">
        <v>1467</v>
      </c>
      <c r="D1215" s="163">
        <v>2445396</v>
      </c>
      <c r="E1215" s="163">
        <v>0</v>
      </c>
    </row>
    <row r="1216" spans="3:5">
      <c r="C1216" s="164" t="s">
        <v>1468</v>
      </c>
      <c r="D1216" s="163">
        <v>21704683</v>
      </c>
      <c r="E1216" s="163">
        <v>0</v>
      </c>
    </row>
    <row r="1217" spans="3:5">
      <c r="C1217" s="164" t="s">
        <v>1469</v>
      </c>
      <c r="D1217" s="163">
        <v>2445396</v>
      </c>
      <c r="E1217" s="163">
        <v>0</v>
      </c>
    </row>
    <row r="1218" spans="3:5">
      <c r="C1218" s="164" t="s">
        <v>1470</v>
      </c>
      <c r="D1218" s="163">
        <v>2454667</v>
      </c>
      <c r="E1218" s="163">
        <v>0</v>
      </c>
    </row>
    <row r="1219" spans="3:5">
      <c r="C1219" s="164" t="s">
        <v>1471</v>
      </c>
      <c r="D1219" s="163">
        <v>1284813</v>
      </c>
      <c r="E1219" s="163">
        <v>0</v>
      </c>
    </row>
    <row r="1220" spans="3:5">
      <c r="C1220" s="164" t="s">
        <v>1472</v>
      </c>
      <c r="D1220" s="163">
        <v>2454667</v>
      </c>
      <c r="E1220" s="163">
        <v>0</v>
      </c>
    </row>
    <row r="1221" spans="3:5">
      <c r="C1221" s="164" t="s">
        <v>1473</v>
      </c>
      <c r="D1221" s="163">
        <v>0</v>
      </c>
      <c r="E1221" s="163">
        <v>515936490.73000002</v>
      </c>
    </row>
    <row r="1222" spans="3:5">
      <c r="C1222" s="164" t="s">
        <v>1474</v>
      </c>
      <c r="D1222" s="163">
        <v>496723</v>
      </c>
      <c r="E1222" s="163">
        <v>0</v>
      </c>
    </row>
    <row r="1223" spans="3:5">
      <c r="C1223" s="164" t="s">
        <v>1475</v>
      </c>
      <c r="D1223" s="163">
        <v>474875</v>
      </c>
      <c r="E1223" s="163">
        <v>0</v>
      </c>
    </row>
    <row r="1224" spans="3:5">
      <c r="C1224" s="164" t="s">
        <v>1476</v>
      </c>
      <c r="D1224" s="163">
        <v>60378413</v>
      </c>
      <c r="E1224" s="163">
        <v>29497438.73</v>
      </c>
    </row>
    <row r="1225" spans="3:5">
      <c r="C1225" s="164" t="s">
        <v>1477</v>
      </c>
      <c r="D1225" s="163">
        <v>496723</v>
      </c>
      <c r="E1225" s="163">
        <v>0</v>
      </c>
    </row>
    <row r="1226" spans="3:5">
      <c r="C1226" s="164" t="s">
        <v>1478</v>
      </c>
      <c r="D1226" s="163">
        <v>306326996</v>
      </c>
      <c r="E1226" s="163">
        <v>37255562.380000003</v>
      </c>
    </row>
    <row r="1227" spans="3:5">
      <c r="C1227" s="164" t="s">
        <v>1479</v>
      </c>
      <c r="D1227" s="163">
        <v>760823</v>
      </c>
      <c r="E1227" s="163">
        <v>0</v>
      </c>
    </row>
    <row r="1228" spans="3:5">
      <c r="C1228" s="164" t="s">
        <v>1480</v>
      </c>
      <c r="D1228" s="163">
        <v>760823</v>
      </c>
      <c r="E1228" s="163">
        <v>0</v>
      </c>
    </row>
    <row r="1229" spans="3:5">
      <c r="C1229" s="164" t="s">
        <v>1481</v>
      </c>
      <c r="D1229" s="163">
        <v>5056888</v>
      </c>
      <c r="E1229" s="163">
        <v>0</v>
      </c>
    </row>
    <row r="1230" spans="3:5">
      <c r="C1230" s="164" t="s">
        <v>1482</v>
      </c>
      <c r="D1230" s="163">
        <v>3128008</v>
      </c>
      <c r="E1230" s="163">
        <v>0</v>
      </c>
    </row>
    <row r="1231" spans="3:5">
      <c r="C1231" s="164" t="s">
        <v>1483</v>
      </c>
      <c r="D1231" s="163">
        <v>114292123</v>
      </c>
      <c r="E1231" s="163">
        <v>2688140.31</v>
      </c>
    </row>
    <row r="1232" spans="3:5">
      <c r="C1232" s="164" t="s">
        <v>1484</v>
      </c>
      <c r="D1232" s="163">
        <v>2367205</v>
      </c>
      <c r="E1232" s="163">
        <v>0</v>
      </c>
    </row>
    <row r="1233" spans="3:5">
      <c r="C1233" s="164" t="s">
        <v>1485</v>
      </c>
      <c r="D1233" s="163">
        <v>1492003</v>
      </c>
      <c r="E1233" s="163">
        <v>0</v>
      </c>
    </row>
    <row r="1234" spans="3:5">
      <c r="C1234" s="164" t="s">
        <v>1486</v>
      </c>
      <c r="D1234" s="163">
        <v>1375936</v>
      </c>
      <c r="E1234" s="163">
        <v>0</v>
      </c>
    </row>
    <row r="1235" spans="3:5">
      <c r="C1235" s="164" t="s">
        <v>1487</v>
      </c>
      <c r="D1235" s="163">
        <v>2046922</v>
      </c>
      <c r="E1235" s="163">
        <v>0</v>
      </c>
    </row>
    <row r="1236" spans="3:5">
      <c r="C1236" s="164" t="s">
        <v>1488</v>
      </c>
      <c r="D1236" s="163">
        <v>2413782</v>
      </c>
      <c r="E1236" s="163">
        <v>0</v>
      </c>
    </row>
    <row r="1237" spans="3:5">
      <c r="C1237" s="162" t="s">
        <v>259</v>
      </c>
      <c r="D1237" s="163">
        <v>0</v>
      </c>
      <c r="E1237" s="163">
        <v>0</v>
      </c>
    </row>
    <row r="1238" spans="3:5">
      <c r="C1238" s="164" t="s">
        <v>1381</v>
      </c>
      <c r="D1238" s="163">
        <v>0</v>
      </c>
      <c r="E1238" s="163">
        <v>0</v>
      </c>
    </row>
    <row r="1239" spans="3:5">
      <c r="C1239" s="162" t="s">
        <v>245</v>
      </c>
      <c r="D1239" s="163">
        <v>347105000</v>
      </c>
      <c r="E1239" s="163">
        <v>0</v>
      </c>
    </row>
    <row r="1240" spans="3:5">
      <c r="C1240" s="164" t="s">
        <v>243</v>
      </c>
      <c r="D1240" s="163">
        <v>347105000</v>
      </c>
      <c r="E1240" s="163">
        <v>0</v>
      </c>
    </row>
    <row r="1241" spans="3:5">
      <c r="C1241" s="164" t="s">
        <v>1381</v>
      </c>
      <c r="D1241" s="163">
        <v>0</v>
      </c>
      <c r="E1241" s="163">
        <v>0</v>
      </c>
    </row>
    <row r="1242" spans="3:5">
      <c r="C1242" s="121" t="s">
        <v>275</v>
      </c>
      <c r="D1242" s="122">
        <v>224237198</v>
      </c>
      <c r="E1242" s="122">
        <v>56921523.460000008</v>
      </c>
    </row>
    <row r="1243" spans="3:5">
      <c r="C1243" s="162" t="s">
        <v>242</v>
      </c>
      <c r="D1243" s="163">
        <v>219237198</v>
      </c>
      <c r="E1243" s="163">
        <v>56921523.460000008</v>
      </c>
    </row>
    <row r="1244" spans="3:5">
      <c r="C1244" s="164" t="s">
        <v>1489</v>
      </c>
      <c r="D1244" s="163">
        <v>2000000</v>
      </c>
      <c r="E1244" s="163">
        <v>0</v>
      </c>
    </row>
    <row r="1245" spans="3:5">
      <c r="C1245" s="164" t="s">
        <v>1490</v>
      </c>
      <c r="D1245" s="163">
        <v>5000000</v>
      </c>
      <c r="E1245" s="163">
        <v>4193227.87</v>
      </c>
    </row>
    <row r="1246" spans="3:5">
      <c r="C1246" s="164" t="s">
        <v>1491</v>
      </c>
      <c r="D1246" s="163">
        <v>4826380</v>
      </c>
      <c r="E1246" s="163">
        <v>0</v>
      </c>
    </row>
    <row r="1247" spans="3:5">
      <c r="C1247" s="164" t="s">
        <v>1492</v>
      </c>
      <c r="D1247" s="163">
        <v>2448638</v>
      </c>
      <c r="E1247" s="163">
        <v>0</v>
      </c>
    </row>
    <row r="1248" spans="3:5">
      <c r="C1248" s="164" t="s">
        <v>1493</v>
      </c>
      <c r="D1248" s="163">
        <v>2425754</v>
      </c>
      <c r="E1248" s="163">
        <v>0</v>
      </c>
    </row>
    <row r="1249" spans="3:5">
      <c r="C1249" s="164" t="s">
        <v>1494</v>
      </c>
      <c r="D1249" s="163">
        <v>2425754</v>
      </c>
      <c r="E1249" s="163">
        <v>0</v>
      </c>
    </row>
    <row r="1250" spans="3:5">
      <c r="C1250" s="164" t="s">
        <v>1495</v>
      </c>
      <c r="D1250" s="163">
        <v>1556180</v>
      </c>
      <c r="E1250" s="163">
        <v>0</v>
      </c>
    </row>
    <row r="1251" spans="3:5">
      <c r="C1251" s="164" t="s">
        <v>1496</v>
      </c>
      <c r="D1251" s="163">
        <v>31787417</v>
      </c>
      <c r="E1251" s="163">
        <v>17296946</v>
      </c>
    </row>
    <row r="1252" spans="3:5">
      <c r="C1252" s="164" t="s">
        <v>1497</v>
      </c>
      <c r="D1252" s="163">
        <v>1556180</v>
      </c>
      <c r="E1252" s="163">
        <v>0</v>
      </c>
    </row>
    <row r="1253" spans="3:5">
      <c r="C1253" s="164" t="s">
        <v>1498</v>
      </c>
      <c r="D1253" s="163">
        <v>4067285</v>
      </c>
      <c r="E1253" s="163">
        <v>0</v>
      </c>
    </row>
    <row r="1254" spans="3:5">
      <c r="C1254" s="164" t="s">
        <v>1499</v>
      </c>
      <c r="D1254" s="163">
        <v>33147489</v>
      </c>
      <c r="E1254" s="163">
        <v>25754265</v>
      </c>
    </row>
    <row r="1255" spans="3:5">
      <c r="C1255" s="164" t="s">
        <v>1500</v>
      </c>
      <c r="D1255" s="163">
        <v>892319</v>
      </c>
      <c r="E1255" s="163">
        <v>0</v>
      </c>
    </row>
    <row r="1256" spans="3:5">
      <c r="C1256" s="164" t="s">
        <v>1501</v>
      </c>
      <c r="D1256" s="163">
        <v>2052030</v>
      </c>
      <c r="E1256" s="163">
        <v>0</v>
      </c>
    </row>
    <row r="1257" spans="3:5">
      <c r="C1257" s="164" t="s">
        <v>1502</v>
      </c>
      <c r="D1257" s="163">
        <v>2052030</v>
      </c>
      <c r="E1257" s="163">
        <v>0</v>
      </c>
    </row>
    <row r="1258" spans="3:5">
      <c r="C1258" s="164" t="s">
        <v>1503</v>
      </c>
      <c r="D1258" s="163">
        <v>95168846</v>
      </c>
      <c r="E1258" s="163">
        <v>0</v>
      </c>
    </row>
    <row r="1259" spans="3:5">
      <c r="C1259" s="164" t="s">
        <v>1504</v>
      </c>
      <c r="D1259" s="163">
        <v>5000000</v>
      </c>
      <c r="E1259" s="163">
        <v>0</v>
      </c>
    </row>
    <row r="1260" spans="3:5">
      <c r="C1260" s="164" t="s">
        <v>1505</v>
      </c>
      <c r="D1260" s="163">
        <v>22830896</v>
      </c>
      <c r="E1260" s="163">
        <v>9677084.5899999999</v>
      </c>
    </row>
    <row r="1261" spans="3:5">
      <c r="C1261" s="162" t="s">
        <v>244</v>
      </c>
      <c r="D1261" s="163">
        <v>5000000</v>
      </c>
      <c r="E1261" s="163">
        <v>0</v>
      </c>
    </row>
    <row r="1262" spans="3:5">
      <c r="C1262" s="164" t="s">
        <v>1506</v>
      </c>
      <c r="D1262" s="163">
        <v>5000000</v>
      </c>
      <c r="E1262" s="163">
        <v>0</v>
      </c>
    </row>
    <row r="1263" spans="3:5">
      <c r="C1263" s="121" t="s">
        <v>256</v>
      </c>
      <c r="D1263" s="122">
        <v>257316285</v>
      </c>
      <c r="E1263" s="122">
        <v>313721973.86000001</v>
      </c>
    </row>
    <row r="1264" spans="3:5">
      <c r="C1264" s="162" t="s">
        <v>242</v>
      </c>
      <c r="D1264" s="163">
        <v>257316285</v>
      </c>
      <c r="E1264" s="163">
        <v>313721973.86000001</v>
      </c>
    </row>
    <row r="1265" spans="3:5">
      <c r="C1265" s="164" t="s">
        <v>1507</v>
      </c>
      <c r="D1265" s="163">
        <v>2434110</v>
      </c>
      <c r="E1265" s="163">
        <v>0</v>
      </c>
    </row>
    <row r="1266" spans="3:5">
      <c r="C1266" s="164" t="s">
        <v>1508</v>
      </c>
      <c r="D1266" s="163">
        <v>1534460</v>
      </c>
      <c r="E1266" s="163">
        <v>0</v>
      </c>
    </row>
    <row r="1267" spans="3:5">
      <c r="C1267" s="164" t="s">
        <v>1509</v>
      </c>
      <c r="D1267" s="163">
        <v>2434110</v>
      </c>
      <c r="E1267" s="163">
        <v>0</v>
      </c>
    </row>
    <row r="1268" spans="3:5">
      <c r="C1268" s="164" t="s">
        <v>1510</v>
      </c>
      <c r="D1268" s="163">
        <v>1534460</v>
      </c>
      <c r="E1268" s="163">
        <v>0</v>
      </c>
    </row>
    <row r="1269" spans="3:5">
      <c r="C1269" s="164" t="s">
        <v>1511</v>
      </c>
      <c r="D1269" s="163">
        <v>2871043</v>
      </c>
      <c r="E1269" s="163">
        <v>0</v>
      </c>
    </row>
    <row r="1270" spans="3:5">
      <c r="C1270" s="164" t="s">
        <v>1512</v>
      </c>
      <c r="D1270" s="163">
        <v>4818780</v>
      </c>
      <c r="E1270" s="163">
        <v>0</v>
      </c>
    </row>
    <row r="1271" spans="3:5">
      <c r="C1271" s="164" t="s">
        <v>1513</v>
      </c>
      <c r="D1271" s="163">
        <v>1880094</v>
      </c>
      <c r="E1271" s="163">
        <v>0</v>
      </c>
    </row>
    <row r="1272" spans="3:5">
      <c r="C1272" s="164" t="s">
        <v>1514</v>
      </c>
      <c r="D1272" s="163">
        <v>723610</v>
      </c>
      <c r="E1272" s="163">
        <v>0</v>
      </c>
    </row>
    <row r="1273" spans="3:5">
      <c r="C1273" s="164" t="s">
        <v>1515</v>
      </c>
      <c r="D1273" s="163">
        <v>723610</v>
      </c>
      <c r="E1273" s="163">
        <v>0</v>
      </c>
    </row>
    <row r="1274" spans="3:5">
      <c r="C1274" s="164" t="s">
        <v>1516</v>
      </c>
      <c r="D1274" s="163">
        <v>4734410</v>
      </c>
      <c r="E1274" s="163">
        <v>0</v>
      </c>
    </row>
    <row r="1275" spans="3:5">
      <c r="C1275" s="164" t="s">
        <v>1517</v>
      </c>
      <c r="D1275" s="163">
        <v>2183018</v>
      </c>
      <c r="E1275" s="163">
        <v>0</v>
      </c>
    </row>
    <row r="1276" spans="3:5">
      <c r="C1276" s="164" t="s">
        <v>1518</v>
      </c>
      <c r="D1276" s="163">
        <v>2183018</v>
      </c>
      <c r="E1276" s="163">
        <v>0</v>
      </c>
    </row>
    <row r="1277" spans="3:5">
      <c r="C1277" s="164" t="s">
        <v>1519</v>
      </c>
      <c r="D1277" s="163">
        <v>882194</v>
      </c>
      <c r="E1277" s="163">
        <v>0</v>
      </c>
    </row>
    <row r="1278" spans="3:5">
      <c r="C1278" s="164" t="s">
        <v>1520</v>
      </c>
      <c r="D1278" s="163">
        <v>2183018</v>
      </c>
      <c r="E1278" s="163">
        <v>0</v>
      </c>
    </row>
    <row r="1279" spans="3:5">
      <c r="C1279" s="164" t="s">
        <v>1521</v>
      </c>
      <c r="D1279" s="163">
        <v>3000000</v>
      </c>
      <c r="E1279" s="163">
        <v>0</v>
      </c>
    </row>
    <row r="1280" spans="3:5">
      <c r="C1280" s="164" t="s">
        <v>1522</v>
      </c>
      <c r="D1280" s="163">
        <v>2004892</v>
      </c>
      <c r="E1280" s="163">
        <v>0</v>
      </c>
    </row>
    <row r="1281" spans="3:5">
      <c r="C1281" s="164" t="s">
        <v>1523</v>
      </c>
      <c r="D1281" s="163">
        <v>2179643</v>
      </c>
      <c r="E1281" s="163">
        <v>0</v>
      </c>
    </row>
    <row r="1282" spans="3:5">
      <c r="C1282" s="164" t="s">
        <v>1524</v>
      </c>
      <c r="D1282" s="163">
        <v>2179643</v>
      </c>
      <c r="E1282" s="163">
        <v>0</v>
      </c>
    </row>
    <row r="1283" spans="3:5">
      <c r="C1283" s="164" t="s">
        <v>1525</v>
      </c>
      <c r="D1283" s="163">
        <v>2179643</v>
      </c>
      <c r="E1283" s="163">
        <v>0</v>
      </c>
    </row>
    <row r="1284" spans="3:5">
      <c r="C1284" s="164" t="s">
        <v>1526</v>
      </c>
      <c r="D1284" s="163">
        <v>10849293</v>
      </c>
      <c r="E1284" s="163">
        <v>0</v>
      </c>
    </row>
    <row r="1285" spans="3:5">
      <c r="C1285" s="164" t="s">
        <v>1527</v>
      </c>
      <c r="D1285" s="163">
        <v>2052030</v>
      </c>
      <c r="E1285" s="163">
        <v>0</v>
      </c>
    </row>
    <row r="1286" spans="3:5">
      <c r="C1286" s="164" t="s">
        <v>1528</v>
      </c>
      <c r="D1286" s="163">
        <v>4103995</v>
      </c>
      <c r="E1286" s="163">
        <v>0</v>
      </c>
    </row>
    <row r="1287" spans="3:5">
      <c r="C1287" s="164" t="s">
        <v>1529</v>
      </c>
      <c r="D1287" s="163">
        <v>32918997</v>
      </c>
      <c r="E1287" s="163">
        <v>48396176</v>
      </c>
    </row>
    <row r="1288" spans="3:5">
      <c r="C1288" s="164" t="s">
        <v>1530</v>
      </c>
      <c r="D1288" s="163">
        <v>74223502</v>
      </c>
      <c r="E1288" s="163">
        <v>199086279.16999999</v>
      </c>
    </row>
    <row r="1289" spans="3:5">
      <c r="C1289" s="164" t="s">
        <v>1531</v>
      </c>
      <c r="D1289" s="163">
        <v>13388396</v>
      </c>
      <c r="E1289" s="163">
        <v>0</v>
      </c>
    </row>
    <row r="1290" spans="3:5">
      <c r="C1290" s="164" t="s">
        <v>1532</v>
      </c>
      <c r="D1290" s="163">
        <v>15000000</v>
      </c>
      <c r="E1290" s="163">
        <v>0</v>
      </c>
    </row>
    <row r="1291" spans="3:5">
      <c r="C1291" s="164" t="s">
        <v>1533</v>
      </c>
      <c r="D1291" s="163">
        <v>62116316</v>
      </c>
      <c r="E1291" s="163">
        <v>57152295.079999998</v>
      </c>
    </row>
    <row r="1292" spans="3:5">
      <c r="C1292" s="164" t="s">
        <v>1534</v>
      </c>
      <c r="D1292" s="163">
        <v>0</v>
      </c>
      <c r="E1292" s="163">
        <v>9087223.6099999994</v>
      </c>
    </row>
    <row r="1293" spans="3:5">
      <c r="C1293" s="121" t="s">
        <v>276</v>
      </c>
      <c r="D1293" s="122">
        <v>699192504</v>
      </c>
      <c r="E1293" s="122">
        <v>112232730.38000001</v>
      </c>
    </row>
    <row r="1294" spans="3:5">
      <c r="C1294" s="162" t="s">
        <v>242</v>
      </c>
      <c r="D1294" s="163">
        <v>698547023</v>
      </c>
      <c r="E1294" s="163">
        <v>112232730.38000001</v>
      </c>
    </row>
    <row r="1295" spans="3:5">
      <c r="C1295" s="164" t="s">
        <v>1535</v>
      </c>
      <c r="D1295" s="163">
        <v>0</v>
      </c>
      <c r="E1295" s="163">
        <v>11439789.09</v>
      </c>
    </row>
    <row r="1296" spans="3:5">
      <c r="C1296" s="164" t="s">
        <v>1536</v>
      </c>
      <c r="D1296" s="163">
        <v>265169142</v>
      </c>
      <c r="E1296" s="163">
        <v>0</v>
      </c>
    </row>
    <row r="1297" spans="3:5">
      <c r="C1297" s="164" t="s">
        <v>1537</v>
      </c>
      <c r="D1297" s="163">
        <v>1197921</v>
      </c>
      <c r="E1297" s="163">
        <v>0</v>
      </c>
    </row>
    <row r="1298" spans="3:5">
      <c r="C1298" s="164" t="s">
        <v>1538</v>
      </c>
      <c r="D1298" s="163">
        <v>39359011</v>
      </c>
      <c r="E1298" s="163">
        <v>0</v>
      </c>
    </row>
    <row r="1299" spans="3:5">
      <c r="C1299" s="164" t="s">
        <v>1539</v>
      </c>
      <c r="D1299" s="163">
        <v>0</v>
      </c>
      <c r="E1299" s="163">
        <v>398403.5</v>
      </c>
    </row>
    <row r="1300" spans="3:5">
      <c r="C1300" s="164" t="s">
        <v>1540</v>
      </c>
      <c r="D1300" s="163">
        <v>29354</v>
      </c>
      <c r="E1300" s="163">
        <v>274258</v>
      </c>
    </row>
    <row r="1301" spans="3:5">
      <c r="C1301" s="164" t="s">
        <v>1541</v>
      </c>
      <c r="D1301" s="163">
        <v>0</v>
      </c>
      <c r="E1301" s="163">
        <v>2467824.85</v>
      </c>
    </row>
    <row r="1302" spans="3:5">
      <c r="C1302" s="164" t="s">
        <v>1542</v>
      </c>
      <c r="D1302" s="163">
        <v>0</v>
      </c>
      <c r="E1302" s="163">
        <v>425332.99</v>
      </c>
    </row>
    <row r="1303" spans="3:5">
      <c r="C1303" s="164" t="s">
        <v>1543</v>
      </c>
      <c r="D1303" s="163">
        <v>0</v>
      </c>
      <c r="E1303" s="163">
        <v>0</v>
      </c>
    </row>
    <row r="1304" spans="3:5">
      <c r="C1304" s="164" t="s">
        <v>1544</v>
      </c>
      <c r="D1304" s="163">
        <v>0</v>
      </c>
      <c r="E1304" s="163">
        <v>0</v>
      </c>
    </row>
    <row r="1305" spans="3:5">
      <c r="C1305" s="164" t="s">
        <v>1545</v>
      </c>
      <c r="D1305" s="163">
        <v>3784204</v>
      </c>
      <c r="E1305" s="163">
        <v>0</v>
      </c>
    </row>
    <row r="1306" spans="3:5">
      <c r="C1306" s="164" t="s">
        <v>1546</v>
      </c>
      <c r="D1306" s="163">
        <v>3784204</v>
      </c>
      <c r="E1306" s="163">
        <v>0</v>
      </c>
    </row>
    <row r="1307" spans="3:5">
      <c r="C1307" s="164" t="s">
        <v>1547</v>
      </c>
      <c r="D1307" s="163">
        <v>6679438</v>
      </c>
      <c r="E1307" s="163">
        <v>0</v>
      </c>
    </row>
    <row r="1308" spans="3:5">
      <c r="C1308" s="164" t="s">
        <v>1548</v>
      </c>
      <c r="D1308" s="163">
        <v>7298589</v>
      </c>
      <c r="E1308" s="163">
        <v>0</v>
      </c>
    </row>
    <row r="1309" spans="3:5">
      <c r="C1309" s="164" t="s">
        <v>1549</v>
      </c>
      <c r="D1309" s="163">
        <v>30055331</v>
      </c>
      <c r="E1309" s="163">
        <v>19163363.030000001</v>
      </c>
    </row>
    <row r="1310" spans="3:5">
      <c r="C1310" s="164" t="s">
        <v>1550</v>
      </c>
      <c r="D1310" s="163">
        <v>65424950</v>
      </c>
      <c r="E1310" s="163">
        <v>0</v>
      </c>
    </row>
    <row r="1311" spans="3:5">
      <c r="C1311" s="164" t="s">
        <v>1551</v>
      </c>
      <c r="D1311" s="163">
        <v>6071992</v>
      </c>
      <c r="E1311" s="163">
        <v>0</v>
      </c>
    </row>
    <row r="1312" spans="3:5">
      <c r="C1312" s="164" t="s">
        <v>1552</v>
      </c>
      <c r="D1312" s="163">
        <v>56195690</v>
      </c>
      <c r="E1312" s="163">
        <v>0</v>
      </c>
    </row>
    <row r="1313" spans="3:5">
      <c r="C1313" s="164" t="s">
        <v>1553</v>
      </c>
      <c r="D1313" s="163">
        <v>627725</v>
      </c>
      <c r="E1313" s="163">
        <v>0</v>
      </c>
    </row>
    <row r="1314" spans="3:5">
      <c r="C1314" s="164" t="s">
        <v>1554</v>
      </c>
      <c r="D1314" s="163">
        <v>14504078</v>
      </c>
      <c r="E1314" s="163">
        <v>0</v>
      </c>
    </row>
    <row r="1315" spans="3:5">
      <c r="C1315" s="164" t="s">
        <v>1555</v>
      </c>
      <c r="D1315" s="163">
        <v>4736551</v>
      </c>
      <c r="E1315" s="163">
        <v>0</v>
      </c>
    </row>
    <row r="1316" spans="3:5">
      <c r="C1316" s="164" t="s">
        <v>1556</v>
      </c>
      <c r="D1316" s="163">
        <v>12144488</v>
      </c>
      <c r="E1316" s="163">
        <v>0</v>
      </c>
    </row>
    <row r="1317" spans="3:5">
      <c r="C1317" s="164" t="s">
        <v>1557</v>
      </c>
      <c r="D1317" s="163">
        <v>4883815</v>
      </c>
      <c r="E1317" s="163">
        <v>3567434.69</v>
      </c>
    </row>
    <row r="1318" spans="3:5">
      <c r="C1318" s="164" t="s">
        <v>1558</v>
      </c>
      <c r="D1318" s="163">
        <v>2094888</v>
      </c>
      <c r="E1318" s="163">
        <v>0</v>
      </c>
    </row>
    <row r="1319" spans="3:5">
      <c r="C1319" s="164" t="s">
        <v>1559</v>
      </c>
      <c r="D1319" s="163">
        <v>1129568</v>
      </c>
      <c r="E1319" s="163">
        <v>0</v>
      </c>
    </row>
    <row r="1320" spans="3:5">
      <c r="C1320" s="164" t="s">
        <v>1560</v>
      </c>
      <c r="D1320" s="163">
        <v>7132499</v>
      </c>
      <c r="E1320" s="163">
        <v>0</v>
      </c>
    </row>
    <row r="1321" spans="3:5">
      <c r="C1321" s="164" t="s">
        <v>1561</v>
      </c>
      <c r="D1321" s="163">
        <v>2985453</v>
      </c>
      <c r="E1321" s="163">
        <v>0</v>
      </c>
    </row>
    <row r="1322" spans="3:5">
      <c r="C1322" s="164" t="s">
        <v>1562</v>
      </c>
      <c r="D1322" s="163">
        <v>3689328</v>
      </c>
      <c r="E1322" s="163">
        <v>0</v>
      </c>
    </row>
    <row r="1323" spans="3:5">
      <c r="C1323" s="164" t="s">
        <v>1563</v>
      </c>
      <c r="D1323" s="163">
        <v>3689328</v>
      </c>
      <c r="E1323" s="163">
        <v>0</v>
      </c>
    </row>
    <row r="1324" spans="3:5">
      <c r="C1324" s="164" t="s">
        <v>1564</v>
      </c>
      <c r="D1324" s="163">
        <v>14387174</v>
      </c>
      <c r="E1324" s="163">
        <v>0</v>
      </c>
    </row>
    <row r="1325" spans="3:5">
      <c r="C1325" s="164" t="s">
        <v>1565</v>
      </c>
      <c r="D1325" s="163">
        <v>137077398</v>
      </c>
      <c r="E1325" s="163">
        <v>71977613.810000002</v>
      </c>
    </row>
    <row r="1326" spans="3:5">
      <c r="C1326" s="164" t="s">
        <v>1566</v>
      </c>
      <c r="D1326" s="163">
        <v>0</v>
      </c>
      <c r="E1326" s="163">
        <v>0</v>
      </c>
    </row>
    <row r="1327" spans="3:5">
      <c r="C1327" s="164" t="s">
        <v>1567</v>
      </c>
      <c r="D1327" s="163">
        <v>0</v>
      </c>
      <c r="E1327" s="163">
        <v>2518710.42</v>
      </c>
    </row>
    <row r="1328" spans="3:5">
      <c r="C1328" s="164" t="s">
        <v>1568</v>
      </c>
      <c r="D1328" s="163">
        <v>4414904</v>
      </c>
      <c r="E1328" s="163">
        <v>0</v>
      </c>
    </row>
    <row r="1329" spans="3:5">
      <c r="C1329" s="162" t="s">
        <v>244</v>
      </c>
      <c r="D1329" s="163">
        <v>645481</v>
      </c>
      <c r="E1329" s="163">
        <v>0</v>
      </c>
    </row>
    <row r="1330" spans="3:5">
      <c r="C1330" s="164" t="s">
        <v>1554</v>
      </c>
      <c r="D1330" s="163">
        <v>645481</v>
      </c>
      <c r="E1330" s="163">
        <v>0</v>
      </c>
    </row>
    <row r="1331" spans="3:5">
      <c r="C1331" s="162" t="s">
        <v>245</v>
      </c>
      <c r="D1331" s="163">
        <v>0</v>
      </c>
      <c r="E1331" s="163">
        <v>0</v>
      </c>
    </row>
    <row r="1332" spans="3:5">
      <c r="C1332" s="164" t="s">
        <v>1835</v>
      </c>
      <c r="D1332" s="163">
        <v>0</v>
      </c>
      <c r="E1332" s="163">
        <v>0</v>
      </c>
    </row>
    <row r="1333" spans="3:5">
      <c r="C1333" s="121" t="s">
        <v>277</v>
      </c>
      <c r="D1333" s="122">
        <v>1595945099</v>
      </c>
      <c r="E1333" s="122">
        <v>279047263.12</v>
      </c>
    </row>
    <row r="1334" spans="3:5">
      <c r="C1334" s="162" t="s">
        <v>242</v>
      </c>
      <c r="D1334" s="163">
        <v>1587689099</v>
      </c>
      <c r="E1334" s="163">
        <v>262297909.09000003</v>
      </c>
    </row>
    <row r="1335" spans="3:5">
      <c r="C1335" s="164" t="s">
        <v>1569</v>
      </c>
      <c r="D1335" s="163">
        <v>785524</v>
      </c>
      <c r="E1335" s="163">
        <v>0</v>
      </c>
    </row>
    <row r="1336" spans="3:5">
      <c r="C1336" s="164" t="s">
        <v>1570</v>
      </c>
      <c r="D1336" s="163">
        <v>785524</v>
      </c>
      <c r="E1336" s="163">
        <v>0</v>
      </c>
    </row>
    <row r="1337" spans="3:5">
      <c r="C1337" s="164" t="s">
        <v>1571</v>
      </c>
      <c r="D1337" s="163">
        <v>7805395</v>
      </c>
      <c r="E1337" s="163">
        <v>4077253</v>
      </c>
    </row>
    <row r="1338" spans="3:5">
      <c r="C1338" s="164" t="s">
        <v>1572</v>
      </c>
      <c r="D1338" s="163">
        <v>2389237</v>
      </c>
      <c r="E1338" s="163">
        <v>0</v>
      </c>
    </row>
    <row r="1339" spans="3:5">
      <c r="C1339" s="164" t="s">
        <v>1573</v>
      </c>
      <c r="D1339" s="163">
        <v>785524</v>
      </c>
      <c r="E1339" s="163">
        <v>0</v>
      </c>
    </row>
    <row r="1340" spans="3:5">
      <c r="C1340" s="164" t="s">
        <v>1574</v>
      </c>
      <c r="D1340" s="163">
        <v>5000000</v>
      </c>
      <c r="E1340" s="163">
        <v>0</v>
      </c>
    </row>
    <row r="1341" spans="3:5">
      <c r="C1341" s="164" t="s">
        <v>1575</v>
      </c>
      <c r="D1341" s="163">
        <v>91315016</v>
      </c>
      <c r="E1341" s="163">
        <v>0</v>
      </c>
    </row>
    <row r="1342" spans="3:5">
      <c r="C1342" s="164" t="s">
        <v>1576</v>
      </c>
      <c r="D1342" s="163">
        <v>56921068</v>
      </c>
      <c r="E1342" s="163">
        <v>0</v>
      </c>
    </row>
    <row r="1343" spans="3:5">
      <c r="C1343" s="164" t="s">
        <v>1577</v>
      </c>
      <c r="D1343" s="163">
        <v>71000000</v>
      </c>
      <c r="E1343" s="163">
        <v>0</v>
      </c>
    </row>
    <row r="1344" spans="3:5">
      <c r="C1344" s="164" t="s">
        <v>1578</v>
      </c>
      <c r="D1344" s="163">
        <v>37115924</v>
      </c>
      <c r="E1344" s="163">
        <v>0</v>
      </c>
    </row>
    <row r="1345" spans="3:5">
      <c r="C1345" s="164" t="s">
        <v>1579</v>
      </c>
      <c r="D1345" s="163">
        <v>17056142</v>
      </c>
      <c r="E1345" s="163">
        <v>17056142</v>
      </c>
    </row>
    <row r="1346" spans="3:5">
      <c r="C1346" s="164" t="s">
        <v>1580</v>
      </c>
      <c r="D1346" s="163">
        <v>1350000</v>
      </c>
      <c r="E1346" s="163">
        <v>0</v>
      </c>
    </row>
    <row r="1347" spans="3:5">
      <c r="C1347" s="164" t="s">
        <v>1581</v>
      </c>
      <c r="D1347" s="163">
        <v>3886577</v>
      </c>
      <c r="E1347" s="163">
        <v>0</v>
      </c>
    </row>
    <row r="1348" spans="3:5">
      <c r="C1348" s="164" t="s">
        <v>1582</v>
      </c>
      <c r="D1348" s="163">
        <v>1048064</v>
      </c>
      <c r="E1348" s="163">
        <v>0</v>
      </c>
    </row>
    <row r="1349" spans="3:5">
      <c r="C1349" s="164" t="s">
        <v>1583</v>
      </c>
      <c r="D1349" s="163">
        <v>3890701</v>
      </c>
      <c r="E1349" s="163">
        <v>926187</v>
      </c>
    </row>
    <row r="1350" spans="3:5">
      <c r="C1350" s="164" t="s">
        <v>1584</v>
      </c>
      <c r="D1350" s="163">
        <v>9357241</v>
      </c>
      <c r="E1350" s="163">
        <v>0</v>
      </c>
    </row>
    <row r="1351" spans="3:5">
      <c r="C1351" s="164" t="s">
        <v>1585</v>
      </c>
      <c r="D1351" s="163">
        <v>0</v>
      </c>
      <c r="E1351" s="163">
        <v>0</v>
      </c>
    </row>
    <row r="1352" spans="3:5">
      <c r="C1352" s="164" t="s">
        <v>1586</v>
      </c>
      <c r="D1352" s="163">
        <v>20000000</v>
      </c>
      <c r="E1352" s="163">
        <v>7887227</v>
      </c>
    </row>
    <row r="1353" spans="3:5">
      <c r="C1353" s="164" t="s">
        <v>1587</v>
      </c>
      <c r="D1353" s="163">
        <v>10235232</v>
      </c>
      <c r="E1353" s="163">
        <v>0</v>
      </c>
    </row>
    <row r="1354" spans="3:5">
      <c r="C1354" s="164" t="s">
        <v>1588</v>
      </c>
      <c r="D1354" s="163">
        <v>84954779</v>
      </c>
      <c r="E1354" s="163">
        <v>0</v>
      </c>
    </row>
    <row r="1355" spans="3:5">
      <c r="C1355" s="164" t="s">
        <v>1589</v>
      </c>
      <c r="D1355" s="163">
        <v>50000000</v>
      </c>
      <c r="E1355" s="163">
        <v>59508080.799999997</v>
      </c>
    </row>
    <row r="1356" spans="3:5">
      <c r="C1356" s="164" t="s">
        <v>1590</v>
      </c>
      <c r="D1356" s="163">
        <v>30000000</v>
      </c>
      <c r="E1356" s="163">
        <v>0</v>
      </c>
    </row>
    <row r="1357" spans="3:5">
      <c r="C1357" s="164" t="s">
        <v>1591</v>
      </c>
      <c r="D1357" s="163">
        <v>14157037</v>
      </c>
      <c r="E1357" s="163">
        <v>0</v>
      </c>
    </row>
    <row r="1358" spans="3:5">
      <c r="C1358" s="164" t="s">
        <v>1592</v>
      </c>
      <c r="D1358" s="163">
        <v>30000000</v>
      </c>
      <c r="E1358" s="163">
        <v>6485621.4800000004</v>
      </c>
    </row>
    <row r="1359" spans="3:5">
      <c r="C1359" s="164" t="s">
        <v>1593</v>
      </c>
      <c r="D1359" s="163">
        <v>26731745</v>
      </c>
      <c r="E1359" s="163">
        <v>0</v>
      </c>
    </row>
    <row r="1360" spans="3:5">
      <c r="C1360" s="164" t="s">
        <v>1594</v>
      </c>
      <c r="D1360" s="163">
        <v>7564426</v>
      </c>
      <c r="E1360" s="163">
        <v>0</v>
      </c>
    </row>
    <row r="1361" spans="3:5">
      <c r="C1361" s="164" t="s">
        <v>1595</v>
      </c>
      <c r="D1361" s="163">
        <v>71052120</v>
      </c>
      <c r="E1361" s="163">
        <v>0</v>
      </c>
    </row>
    <row r="1362" spans="3:5">
      <c r="C1362" s="164" t="s">
        <v>1596</v>
      </c>
      <c r="D1362" s="163">
        <v>54690059</v>
      </c>
      <c r="E1362" s="163">
        <v>0</v>
      </c>
    </row>
    <row r="1363" spans="3:5">
      <c r="C1363" s="164" t="s">
        <v>1597</v>
      </c>
      <c r="D1363" s="163">
        <v>53144182</v>
      </c>
      <c r="E1363" s="163">
        <v>30422745.710000001</v>
      </c>
    </row>
    <row r="1364" spans="3:5">
      <c r="C1364" s="164" t="s">
        <v>1598</v>
      </c>
      <c r="D1364" s="163">
        <v>82755391</v>
      </c>
      <c r="E1364" s="163">
        <v>3013200</v>
      </c>
    </row>
    <row r="1365" spans="3:5">
      <c r="C1365" s="164" t="s">
        <v>1599</v>
      </c>
      <c r="D1365" s="163">
        <v>19012173</v>
      </c>
      <c r="E1365" s="163">
        <v>39434470.18</v>
      </c>
    </row>
    <row r="1366" spans="3:5">
      <c r="C1366" s="164" t="s">
        <v>1600</v>
      </c>
      <c r="D1366" s="163">
        <v>11354101</v>
      </c>
      <c r="E1366" s="163">
        <v>19012173</v>
      </c>
    </row>
    <row r="1367" spans="3:5">
      <c r="C1367" s="164" t="s">
        <v>1601</v>
      </c>
      <c r="D1367" s="163">
        <v>7317947</v>
      </c>
      <c r="E1367" s="163">
        <v>0</v>
      </c>
    </row>
    <row r="1368" spans="3:5">
      <c r="C1368" s="164" t="s">
        <v>1602</v>
      </c>
      <c r="D1368" s="163">
        <v>34156083</v>
      </c>
      <c r="E1368" s="163">
        <v>0</v>
      </c>
    </row>
    <row r="1369" spans="3:5">
      <c r="C1369" s="164" t="s">
        <v>1603</v>
      </c>
      <c r="D1369" s="163">
        <v>12018533</v>
      </c>
      <c r="E1369" s="163">
        <v>0</v>
      </c>
    </row>
    <row r="1370" spans="3:5">
      <c r="C1370" s="164" t="s">
        <v>1604</v>
      </c>
      <c r="D1370" s="163">
        <v>10000000</v>
      </c>
      <c r="E1370" s="163">
        <v>0</v>
      </c>
    </row>
    <row r="1371" spans="3:5">
      <c r="C1371" s="164" t="s">
        <v>1605</v>
      </c>
      <c r="D1371" s="163">
        <v>7281426</v>
      </c>
      <c r="E1371" s="163">
        <v>0</v>
      </c>
    </row>
    <row r="1372" spans="3:5">
      <c r="C1372" s="164" t="s">
        <v>1606</v>
      </c>
      <c r="D1372" s="163">
        <v>20000000</v>
      </c>
      <c r="E1372" s="163">
        <v>0</v>
      </c>
    </row>
    <row r="1373" spans="3:5">
      <c r="C1373" s="164" t="s">
        <v>1607</v>
      </c>
      <c r="D1373" s="163">
        <v>5124621</v>
      </c>
      <c r="E1373" s="163">
        <v>0</v>
      </c>
    </row>
    <row r="1374" spans="3:5">
      <c r="C1374" s="164" t="s">
        <v>1608</v>
      </c>
      <c r="D1374" s="163">
        <v>45570901</v>
      </c>
      <c r="E1374" s="163">
        <v>0</v>
      </c>
    </row>
    <row r="1375" spans="3:5">
      <c r="C1375" s="164" t="s">
        <v>1609</v>
      </c>
      <c r="D1375" s="163">
        <v>10000000</v>
      </c>
      <c r="E1375" s="163">
        <v>0</v>
      </c>
    </row>
    <row r="1376" spans="3:5">
      <c r="C1376" s="164" t="s">
        <v>1610</v>
      </c>
      <c r="D1376" s="163">
        <v>10000000</v>
      </c>
      <c r="E1376" s="163">
        <v>0</v>
      </c>
    </row>
    <row r="1377" spans="3:5">
      <c r="C1377" s="164" t="s">
        <v>1611</v>
      </c>
      <c r="D1377" s="163">
        <v>130371036</v>
      </c>
      <c r="E1377" s="163">
        <v>0</v>
      </c>
    </row>
    <row r="1378" spans="3:5">
      <c r="C1378" s="164" t="s">
        <v>1612</v>
      </c>
      <c r="D1378" s="163">
        <v>7278512</v>
      </c>
      <c r="E1378" s="163">
        <v>0</v>
      </c>
    </row>
    <row r="1379" spans="3:5">
      <c r="C1379" s="164" t="s">
        <v>1613</v>
      </c>
      <c r="D1379" s="163">
        <v>685956</v>
      </c>
      <c r="E1379" s="163">
        <v>0</v>
      </c>
    </row>
    <row r="1380" spans="3:5">
      <c r="C1380" s="164" t="s">
        <v>1614</v>
      </c>
      <c r="D1380" s="163">
        <v>21530521</v>
      </c>
      <c r="E1380" s="163">
        <v>0</v>
      </c>
    </row>
    <row r="1381" spans="3:5">
      <c r="C1381" s="164" t="s">
        <v>1615</v>
      </c>
      <c r="D1381" s="163">
        <v>2000000</v>
      </c>
      <c r="E1381" s="163">
        <v>0</v>
      </c>
    </row>
    <row r="1382" spans="3:5">
      <c r="C1382" s="164" t="s">
        <v>1616</v>
      </c>
      <c r="D1382" s="163">
        <v>100000000</v>
      </c>
      <c r="E1382" s="163">
        <v>0</v>
      </c>
    </row>
    <row r="1383" spans="3:5">
      <c r="C1383" s="164" t="s">
        <v>1617</v>
      </c>
      <c r="D1383" s="163">
        <v>7264502</v>
      </c>
      <c r="E1383" s="163">
        <v>0</v>
      </c>
    </row>
    <row r="1384" spans="3:5">
      <c r="C1384" s="164" t="s">
        <v>1618</v>
      </c>
      <c r="D1384" s="163">
        <v>13310723</v>
      </c>
      <c r="E1384" s="163">
        <v>0</v>
      </c>
    </row>
    <row r="1385" spans="3:5">
      <c r="C1385" s="164" t="s">
        <v>1619</v>
      </c>
      <c r="D1385" s="163">
        <v>101397996</v>
      </c>
      <c r="E1385" s="163">
        <v>0</v>
      </c>
    </row>
    <row r="1386" spans="3:5">
      <c r="C1386" s="164" t="s">
        <v>1620</v>
      </c>
      <c r="D1386" s="163">
        <v>7281033</v>
      </c>
      <c r="E1386" s="163">
        <v>74474808.920000002</v>
      </c>
    </row>
    <row r="1387" spans="3:5">
      <c r="C1387" s="164" t="s">
        <v>1621</v>
      </c>
      <c r="D1387" s="163">
        <v>25000000</v>
      </c>
      <c r="E1387" s="163">
        <v>0</v>
      </c>
    </row>
    <row r="1388" spans="3:5">
      <c r="C1388" s="164" t="s">
        <v>1622</v>
      </c>
      <c r="D1388" s="163">
        <v>78000000</v>
      </c>
      <c r="E1388" s="163">
        <v>0</v>
      </c>
    </row>
    <row r="1389" spans="3:5">
      <c r="C1389" s="164" t="s">
        <v>1623</v>
      </c>
      <c r="D1389" s="163">
        <v>5050000</v>
      </c>
      <c r="E1389" s="163">
        <v>0</v>
      </c>
    </row>
    <row r="1390" spans="3:5">
      <c r="C1390" s="164" t="s">
        <v>1624</v>
      </c>
      <c r="D1390" s="163">
        <v>7281426</v>
      </c>
      <c r="E1390" s="163">
        <v>0</v>
      </c>
    </row>
    <row r="1391" spans="3:5">
      <c r="C1391" s="164" t="s">
        <v>1625</v>
      </c>
      <c r="D1391" s="163">
        <v>10000000</v>
      </c>
      <c r="E1391" s="163">
        <v>0</v>
      </c>
    </row>
    <row r="1392" spans="3:5">
      <c r="C1392" s="164" t="s">
        <v>1626</v>
      </c>
      <c r="D1392" s="163">
        <v>2803805</v>
      </c>
      <c r="E1392" s="163">
        <v>0</v>
      </c>
    </row>
    <row r="1393" spans="3:5">
      <c r="C1393" s="164" t="s">
        <v>1627</v>
      </c>
      <c r="D1393" s="163">
        <v>30820896</v>
      </c>
      <c r="E1393" s="163">
        <v>0</v>
      </c>
    </row>
    <row r="1394" spans="3:5">
      <c r="C1394" s="162" t="s">
        <v>244</v>
      </c>
      <c r="D1394" s="163">
        <v>8256000</v>
      </c>
      <c r="E1394" s="163">
        <v>0</v>
      </c>
    </row>
    <row r="1395" spans="3:5">
      <c r="C1395" s="164" t="s">
        <v>1628</v>
      </c>
      <c r="D1395" s="163">
        <v>0</v>
      </c>
      <c r="E1395" s="163">
        <v>16749354.029999999</v>
      </c>
    </row>
    <row r="1396" spans="3:5">
      <c r="C1396" s="164" t="s">
        <v>1619</v>
      </c>
      <c r="D1396" s="163">
        <v>8256000</v>
      </c>
      <c r="E1396" s="163">
        <v>14541299.529999999</v>
      </c>
    </row>
    <row r="1397" spans="3:5">
      <c r="C1397" s="121" t="s">
        <v>278</v>
      </c>
      <c r="D1397" s="122">
        <v>1141004658</v>
      </c>
      <c r="E1397" s="122">
        <v>405177412.13000005</v>
      </c>
    </row>
    <row r="1398" spans="3:5">
      <c r="C1398" s="162" t="s">
        <v>242</v>
      </c>
      <c r="D1398" s="163">
        <v>1124202528</v>
      </c>
      <c r="E1398" s="163">
        <v>399586302.21000004</v>
      </c>
    </row>
    <row r="1399" spans="3:5">
      <c r="C1399" s="164" t="s">
        <v>1629</v>
      </c>
      <c r="D1399" s="163">
        <v>170900000</v>
      </c>
      <c r="E1399" s="163">
        <v>900000</v>
      </c>
    </row>
    <row r="1400" spans="3:5">
      <c r="C1400" s="164" t="s">
        <v>1630</v>
      </c>
      <c r="D1400" s="163">
        <v>3355957</v>
      </c>
      <c r="E1400" s="163">
        <v>0</v>
      </c>
    </row>
    <row r="1401" spans="3:5">
      <c r="C1401" s="164" t="s">
        <v>1631</v>
      </c>
      <c r="D1401" s="163">
        <v>31984150</v>
      </c>
      <c r="E1401" s="163">
        <v>20000000</v>
      </c>
    </row>
    <row r="1402" spans="3:5">
      <c r="C1402" s="164" t="s">
        <v>1632</v>
      </c>
      <c r="D1402" s="163">
        <v>25587303</v>
      </c>
      <c r="E1402" s="163">
        <v>20000000</v>
      </c>
    </row>
    <row r="1403" spans="3:5">
      <c r="C1403" s="164" t="s">
        <v>1633</v>
      </c>
      <c r="D1403" s="163">
        <v>230022862</v>
      </c>
      <c r="E1403" s="163">
        <v>92922776.859999999</v>
      </c>
    </row>
    <row r="1404" spans="3:5">
      <c r="C1404" s="164" t="s">
        <v>1634</v>
      </c>
      <c r="D1404" s="163">
        <v>259163406</v>
      </c>
      <c r="E1404" s="163">
        <v>31423376.289999999</v>
      </c>
    </row>
    <row r="1405" spans="3:5">
      <c r="C1405" s="164" t="s">
        <v>1635</v>
      </c>
      <c r="D1405" s="163">
        <v>5045444</v>
      </c>
      <c r="E1405" s="163">
        <v>0</v>
      </c>
    </row>
    <row r="1406" spans="3:5">
      <c r="C1406" s="164" t="s">
        <v>1636</v>
      </c>
      <c r="D1406" s="163">
        <v>28835516</v>
      </c>
      <c r="E1406" s="163">
        <v>55973368.079999998</v>
      </c>
    </row>
    <row r="1407" spans="3:5">
      <c r="C1407" s="164" t="s">
        <v>1637</v>
      </c>
      <c r="D1407" s="163">
        <v>1394931</v>
      </c>
      <c r="E1407" s="163">
        <v>0</v>
      </c>
    </row>
    <row r="1408" spans="3:5">
      <c r="C1408" s="164" t="s">
        <v>1638</v>
      </c>
      <c r="D1408" s="163">
        <v>17690642</v>
      </c>
      <c r="E1408" s="163">
        <v>0</v>
      </c>
    </row>
    <row r="1409" spans="3:5">
      <c r="C1409" s="164" t="s">
        <v>1639</v>
      </c>
      <c r="D1409" s="163">
        <v>67437623</v>
      </c>
      <c r="E1409" s="163">
        <v>62797736</v>
      </c>
    </row>
    <row r="1410" spans="3:5">
      <c r="C1410" s="164" t="s">
        <v>1640</v>
      </c>
      <c r="D1410" s="163">
        <v>26976614</v>
      </c>
      <c r="E1410" s="163">
        <v>0</v>
      </c>
    </row>
    <row r="1411" spans="3:5">
      <c r="C1411" s="164" t="s">
        <v>1641</v>
      </c>
      <c r="D1411" s="163">
        <v>6195995</v>
      </c>
      <c r="E1411" s="163">
        <v>0</v>
      </c>
    </row>
    <row r="1412" spans="3:5">
      <c r="C1412" s="164" t="s">
        <v>1642</v>
      </c>
      <c r="D1412" s="163">
        <v>10000000</v>
      </c>
      <c r="E1412" s="163">
        <v>0</v>
      </c>
    </row>
    <row r="1413" spans="3:5">
      <c r="C1413" s="164" t="s">
        <v>1643</v>
      </c>
      <c r="D1413" s="163">
        <v>239612085</v>
      </c>
      <c r="E1413" s="163">
        <v>0</v>
      </c>
    </row>
    <row r="1414" spans="3:5">
      <c r="C1414" s="162" t="s">
        <v>244</v>
      </c>
      <c r="D1414" s="163">
        <v>16802130</v>
      </c>
      <c r="E1414" s="163">
        <v>115569044.97999999</v>
      </c>
    </row>
    <row r="1415" spans="3:5">
      <c r="C1415" s="164" t="s">
        <v>1643</v>
      </c>
      <c r="D1415" s="163">
        <v>16802130</v>
      </c>
      <c r="E1415" s="163">
        <v>0</v>
      </c>
    </row>
    <row r="1416" spans="3:5">
      <c r="C1416" s="162" t="s">
        <v>259</v>
      </c>
      <c r="D1416" s="163">
        <v>0</v>
      </c>
      <c r="E1416" s="163">
        <v>0</v>
      </c>
    </row>
    <row r="1417" spans="3:5">
      <c r="C1417" s="164" t="s">
        <v>1636</v>
      </c>
      <c r="D1417" s="163">
        <v>0</v>
      </c>
      <c r="E1417" s="163">
        <v>5591109.9199999999</v>
      </c>
    </row>
    <row r="1418" spans="3:5">
      <c r="C1418" s="121" t="s">
        <v>279</v>
      </c>
      <c r="D1418" s="122">
        <v>883749625</v>
      </c>
      <c r="E1418" s="122">
        <v>5591109.9199999999</v>
      </c>
    </row>
    <row r="1419" spans="3:5">
      <c r="C1419" s="162" t="s">
        <v>242</v>
      </c>
      <c r="D1419" s="163">
        <v>768749625</v>
      </c>
      <c r="E1419" s="163">
        <v>223226285.72</v>
      </c>
    </row>
    <row r="1420" spans="3:5">
      <c r="C1420" s="164" t="s">
        <v>1644</v>
      </c>
      <c r="D1420" s="163">
        <v>79437546</v>
      </c>
      <c r="E1420" s="163">
        <v>215579693.84999999</v>
      </c>
    </row>
    <row r="1421" spans="3:5">
      <c r="C1421" s="164" t="s">
        <v>1645</v>
      </c>
      <c r="D1421" s="163">
        <v>47785043</v>
      </c>
      <c r="E1421" s="163">
        <v>7652665.9100000001</v>
      </c>
    </row>
    <row r="1422" spans="3:5">
      <c r="C1422" s="164" t="s">
        <v>1646</v>
      </c>
      <c r="D1422" s="163">
        <v>100000000</v>
      </c>
      <c r="E1422" s="163">
        <v>10420394.09</v>
      </c>
    </row>
    <row r="1423" spans="3:5">
      <c r="C1423" s="164" t="s">
        <v>1647</v>
      </c>
      <c r="D1423" s="163">
        <v>38876602</v>
      </c>
      <c r="E1423" s="163">
        <v>0</v>
      </c>
    </row>
    <row r="1424" spans="3:5">
      <c r="C1424" s="164" t="s">
        <v>1648</v>
      </c>
      <c r="D1424" s="163">
        <v>5000000</v>
      </c>
      <c r="E1424" s="163">
        <v>49727897.390000001</v>
      </c>
    </row>
    <row r="1425" spans="3:5">
      <c r="C1425" s="164" t="s">
        <v>1649</v>
      </c>
      <c r="D1425" s="163">
        <v>2080338</v>
      </c>
      <c r="E1425" s="163">
        <v>0</v>
      </c>
    </row>
    <row r="1426" spans="3:5">
      <c r="C1426" s="164" t="s">
        <v>1650</v>
      </c>
      <c r="D1426" s="163">
        <v>1787840</v>
      </c>
      <c r="E1426" s="163">
        <v>0</v>
      </c>
    </row>
    <row r="1427" spans="3:5">
      <c r="C1427" s="164" t="s">
        <v>1651</v>
      </c>
      <c r="D1427" s="163">
        <v>65220743</v>
      </c>
      <c r="E1427" s="163">
        <v>0</v>
      </c>
    </row>
    <row r="1428" spans="3:5">
      <c r="C1428" s="164" t="s">
        <v>1652</v>
      </c>
      <c r="D1428" s="163">
        <v>3148512</v>
      </c>
      <c r="E1428" s="163">
        <v>0</v>
      </c>
    </row>
    <row r="1429" spans="3:5">
      <c r="C1429" s="164" t="s">
        <v>1653</v>
      </c>
      <c r="D1429" s="163">
        <v>0</v>
      </c>
      <c r="E1429" s="163">
        <v>0</v>
      </c>
    </row>
    <row r="1430" spans="3:5">
      <c r="C1430" s="164" t="s">
        <v>1654</v>
      </c>
      <c r="D1430" s="163">
        <v>3534444</v>
      </c>
      <c r="E1430" s="163">
        <v>0</v>
      </c>
    </row>
    <row r="1431" spans="3:5">
      <c r="C1431" s="164" t="s">
        <v>1655</v>
      </c>
      <c r="D1431" s="163">
        <v>99753891</v>
      </c>
      <c r="E1431" s="163">
        <v>0</v>
      </c>
    </row>
    <row r="1432" spans="3:5">
      <c r="C1432" s="164" t="s">
        <v>1656</v>
      </c>
      <c r="D1432" s="163">
        <v>21660226</v>
      </c>
      <c r="E1432" s="163">
        <v>50108775.68</v>
      </c>
    </row>
    <row r="1433" spans="3:5">
      <c r="C1433" s="164" t="s">
        <v>1657</v>
      </c>
      <c r="D1433" s="163">
        <v>5000000</v>
      </c>
      <c r="E1433" s="163">
        <v>0</v>
      </c>
    </row>
    <row r="1434" spans="3:5">
      <c r="C1434" s="164" t="s">
        <v>1658</v>
      </c>
      <c r="D1434" s="163">
        <v>35607958</v>
      </c>
      <c r="E1434" s="163">
        <v>0</v>
      </c>
    </row>
    <row r="1435" spans="3:5">
      <c r="C1435" s="164" t="s">
        <v>1659</v>
      </c>
      <c r="D1435" s="163">
        <v>36368030</v>
      </c>
      <c r="E1435" s="163">
        <v>16295470.060000001</v>
      </c>
    </row>
    <row r="1436" spans="3:5">
      <c r="C1436" s="164" t="s">
        <v>1660</v>
      </c>
      <c r="D1436" s="163">
        <v>123841896</v>
      </c>
      <c r="E1436" s="163">
        <v>28718037.289999999</v>
      </c>
    </row>
    <row r="1437" spans="3:5">
      <c r="C1437" s="164" t="s">
        <v>1661</v>
      </c>
      <c r="D1437" s="163">
        <v>24700</v>
      </c>
      <c r="E1437" s="163">
        <v>52656453.43</v>
      </c>
    </row>
    <row r="1438" spans="3:5">
      <c r="C1438" s="164" t="s">
        <v>1662</v>
      </c>
      <c r="D1438" s="163">
        <v>20000000</v>
      </c>
      <c r="E1438" s="163">
        <v>0</v>
      </c>
    </row>
    <row r="1439" spans="3:5">
      <c r="C1439" s="164" t="s">
        <v>1663</v>
      </c>
      <c r="D1439" s="163">
        <v>5000000</v>
      </c>
      <c r="E1439" s="163">
        <v>0</v>
      </c>
    </row>
    <row r="1440" spans="3:5">
      <c r="C1440" s="164" t="s">
        <v>1664</v>
      </c>
      <c r="D1440" s="163">
        <v>74621856</v>
      </c>
      <c r="E1440" s="163">
        <v>0</v>
      </c>
    </row>
    <row r="1441" spans="3:5">
      <c r="C1441" s="162" t="s">
        <v>244</v>
      </c>
      <c r="D1441" s="163">
        <v>115000000</v>
      </c>
      <c r="E1441" s="163">
        <v>0</v>
      </c>
    </row>
    <row r="1442" spans="3:5">
      <c r="C1442" s="164" t="s">
        <v>1665</v>
      </c>
      <c r="D1442" s="163">
        <v>10000000</v>
      </c>
      <c r="E1442" s="163">
        <v>7646591.8700000001</v>
      </c>
    </row>
    <row r="1443" spans="3:5">
      <c r="C1443" s="164" t="s">
        <v>1663</v>
      </c>
      <c r="D1443" s="163">
        <v>105000000</v>
      </c>
      <c r="E1443" s="163">
        <v>7646591.8700000001</v>
      </c>
    </row>
    <row r="1444" spans="3:5">
      <c r="C1444" s="121" t="s">
        <v>257</v>
      </c>
      <c r="D1444" s="122">
        <v>23638967274</v>
      </c>
      <c r="E1444" s="122">
        <v>8509794318.0999994</v>
      </c>
    </row>
    <row r="1445" spans="3:5">
      <c r="C1445" s="162" t="s">
        <v>242</v>
      </c>
      <c r="D1445" s="163">
        <v>8185911633</v>
      </c>
      <c r="E1445" s="163">
        <v>4904816330.7800007</v>
      </c>
    </row>
    <row r="1446" spans="3:5">
      <c r="C1446" s="164" t="s">
        <v>1666</v>
      </c>
      <c r="D1446" s="163">
        <v>7362516</v>
      </c>
      <c r="E1446" s="163">
        <v>0</v>
      </c>
    </row>
    <row r="1447" spans="3:5">
      <c r="C1447" s="164" t="s">
        <v>1667</v>
      </c>
      <c r="D1447" s="163">
        <v>1000000</v>
      </c>
      <c r="E1447" s="163">
        <v>0</v>
      </c>
    </row>
    <row r="1448" spans="3:5">
      <c r="C1448" s="164" t="s">
        <v>1668</v>
      </c>
      <c r="D1448" s="163">
        <v>194161377</v>
      </c>
      <c r="E1448" s="163">
        <v>55227649.189999998</v>
      </c>
    </row>
    <row r="1449" spans="3:5">
      <c r="C1449" s="164" t="s">
        <v>1669</v>
      </c>
      <c r="D1449" s="163">
        <v>25000000</v>
      </c>
      <c r="E1449" s="163">
        <v>0</v>
      </c>
    </row>
    <row r="1450" spans="3:5">
      <c r="C1450" s="164" t="s">
        <v>1670</v>
      </c>
      <c r="D1450" s="163">
        <v>6228157</v>
      </c>
      <c r="E1450" s="163">
        <v>0</v>
      </c>
    </row>
    <row r="1451" spans="3:5">
      <c r="C1451" s="164" t="s">
        <v>1671</v>
      </c>
      <c r="D1451" s="163">
        <v>4329132</v>
      </c>
      <c r="E1451" s="163">
        <v>0</v>
      </c>
    </row>
    <row r="1452" spans="3:5">
      <c r="C1452" s="164" t="s">
        <v>1672</v>
      </c>
      <c r="D1452" s="163">
        <v>2513122</v>
      </c>
      <c r="E1452" s="163">
        <v>0</v>
      </c>
    </row>
    <row r="1453" spans="3:5">
      <c r="C1453" s="164" t="s">
        <v>1673</v>
      </c>
      <c r="D1453" s="163">
        <v>150000000</v>
      </c>
      <c r="E1453" s="163">
        <v>41791999.079999998</v>
      </c>
    </row>
    <row r="1454" spans="3:5">
      <c r="C1454" s="164" t="s">
        <v>1674</v>
      </c>
      <c r="D1454" s="163">
        <v>1300000000</v>
      </c>
      <c r="E1454" s="163">
        <v>1042915867.9599999</v>
      </c>
    </row>
    <row r="1455" spans="3:5">
      <c r="C1455" s="164" t="s">
        <v>1675</v>
      </c>
      <c r="D1455" s="163">
        <v>0</v>
      </c>
      <c r="E1455" s="163">
        <v>0</v>
      </c>
    </row>
    <row r="1456" spans="3:5">
      <c r="C1456" s="164" t="s">
        <v>1676</v>
      </c>
      <c r="D1456" s="163">
        <v>9000000</v>
      </c>
      <c r="E1456" s="163">
        <v>0</v>
      </c>
    </row>
    <row r="1457" spans="3:5">
      <c r="C1457" s="164" t="s">
        <v>1677</v>
      </c>
      <c r="D1457" s="163">
        <v>77011014</v>
      </c>
      <c r="E1457" s="163">
        <v>0</v>
      </c>
    </row>
    <row r="1458" spans="3:5">
      <c r="C1458" s="164" t="s">
        <v>1678</v>
      </c>
      <c r="D1458" s="163">
        <v>2000000</v>
      </c>
      <c r="E1458" s="163">
        <v>19022339.789999999</v>
      </c>
    </row>
    <row r="1459" spans="3:5">
      <c r="C1459" s="164" t="s">
        <v>1679</v>
      </c>
      <c r="D1459" s="163">
        <v>65535117</v>
      </c>
      <c r="E1459" s="163">
        <v>0</v>
      </c>
    </row>
    <row r="1460" spans="3:5">
      <c r="C1460" s="164" t="s">
        <v>1680</v>
      </c>
      <c r="D1460" s="163">
        <v>610000001</v>
      </c>
      <c r="E1460" s="163">
        <v>33808216.619999997</v>
      </c>
    </row>
    <row r="1461" spans="3:5">
      <c r="C1461" s="164" t="s">
        <v>1681</v>
      </c>
      <c r="D1461" s="163">
        <v>0</v>
      </c>
      <c r="E1461" s="163">
        <v>835280166.6500001</v>
      </c>
    </row>
    <row r="1462" spans="3:5">
      <c r="C1462" s="164" t="s">
        <v>1682</v>
      </c>
      <c r="D1462" s="163">
        <v>0</v>
      </c>
      <c r="E1462" s="163">
        <v>0</v>
      </c>
    </row>
    <row r="1463" spans="3:5">
      <c r="C1463" s="164" t="s">
        <v>1683</v>
      </c>
      <c r="D1463" s="163">
        <v>779207</v>
      </c>
      <c r="E1463" s="163">
        <v>52326556.109999999</v>
      </c>
    </row>
    <row r="1464" spans="3:5">
      <c r="C1464" s="164" t="s">
        <v>1684</v>
      </c>
      <c r="D1464" s="163">
        <v>940000000</v>
      </c>
      <c r="E1464" s="163">
        <v>0</v>
      </c>
    </row>
    <row r="1465" spans="3:5">
      <c r="C1465" s="164" t="s">
        <v>1685</v>
      </c>
      <c r="D1465" s="163">
        <v>0</v>
      </c>
      <c r="E1465" s="163">
        <v>316321568.47000003</v>
      </c>
    </row>
    <row r="1466" spans="3:5">
      <c r="C1466" s="164" t="s">
        <v>1686</v>
      </c>
      <c r="D1466" s="163">
        <v>8415087</v>
      </c>
      <c r="E1466" s="163">
        <v>0</v>
      </c>
    </row>
    <row r="1467" spans="3:5">
      <c r="C1467" s="164" t="s">
        <v>1687</v>
      </c>
      <c r="D1467" s="163">
        <v>17424123</v>
      </c>
      <c r="E1467" s="163">
        <v>0</v>
      </c>
    </row>
    <row r="1468" spans="3:5">
      <c r="C1468" s="164" t="s">
        <v>1688</v>
      </c>
      <c r="D1468" s="163">
        <v>0</v>
      </c>
      <c r="E1468" s="163">
        <v>0</v>
      </c>
    </row>
    <row r="1469" spans="3:5">
      <c r="C1469" s="164" t="s">
        <v>1689</v>
      </c>
      <c r="D1469" s="163">
        <v>16847189</v>
      </c>
      <c r="E1469" s="163">
        <v>0</v>
      </c>
    </row>
    <row r="1470" spans="3:5">
      <c r="C1470" s="164" t="s">
        <v>1690</v>
      </c>
      <c r="D1470" s="163">
        <v>193657772</v>
      </c>
      <c r="E1470" s="163">
        <v>0</v>
      </c>
    </row>
    <row r="1471" spans="3:5">
      <c r="C1471" s="164" t="s">
        <v>1691</v>
      </c>
      <c r="D1471" s="163">
        <v>10554785</v>
      </c>
      <c r="E1471" s="163">
        <v>0</v>
      </c>
    </row>
    <row r="1472" spans="3:5">
      <c r="C1472" s="164" t="s">
        <v>1692</v>
      </c>
      <c r="D1472" s="163">
        <v>0</v>
      </c>
      <c r="E1472" s="163">
        <v>0</v>
      </c>
    </row>
    <row r="1473" spans="3:5">
      <c r="C1473" s="164" t="s">
        <v>1693</v>
      </c>
      <c r="D1473" s="163">
        <v>1235409</v>
      </c>
      <c r="E1473" s="163">
        <v>516724.65</v>
      </c>
    </row>
    <row r="1474" spans="3:5">
      <c r="C1474" s="164" t="s">
        <v>1694</v>
      </c>
      <c r="D1474" s="163">
        <v>6755924</v>
      </c>
      <c r="E1474" s="163">
        <v>0</v>
      </c>
    </row>
    <row r="1475" spans="3:5">
      <c r="C1475" s="164" t="s">
        <v>1695</v>
      </c>
      <c r="D1475" s="163">
        <v>0</v>
      </c>
      <c r="E1475" s="163">
        <v>0</v>
      </c>
    </row>
    <row r="1476" spans="3:5">
      <c r="C1476" s="164" t="s">
        <v>1696</v>
      </c>
      <c r="D1476" s="163">
        <v>41882</v>
      </c>
      <c r="E1476" s="163">
        <v>391877834.93000001</v>
      </c>
    </row>
    <row r="1477" spans="3:5">
      <c r="C1477" s="164" t="s">
        <v>1697</v>
      </c>
      <c r="D1477" s="163">
        <v>24000000</v>
      </c>
      <c r="E1477" s="163">
        <v>0</v>
      </c>
    </row>
    <row r="1478" spans="3:5">
      <c r="C1478" s="164" t="s">
        <v>1698</v>
      </c>
      <c r="D1478" s="163">
        <v>2873229</v>
      </c>
      <c r="E1478" s="163">
        <v>0</v>
      </c>
    </row>
    <row r="1479" spans="3:5">
      <c r="C1479" s="164" t="s">
        <v>1699</v>
      </c>
      <c r="D1479" s="163">
        <v>55999</v>
      </c>
      <c r="E1479" s="163">
        <v>2860566.7</v>
      </c>
    </row>
    <row r="1480" spans="3:5">
      <c r="C1480" s="164" t="s">
        <v>1700</v>
      </c>
      <c r="D1480" s="163">
        <v>3264355</v>
      </c>
      <c r="E1480" s="163">
        <v>0</v>
      </c>
    </row>
    <row r="1481" spans="3:5">
      <c r="C1481" s="164" t="s">
        <v>1701</v>
      </c>
      <c r="D1481" s="163">
        <v>486807313</v>
      </c>
      <c r="E1481" s="163">
        <v>1395593.77</v>
      </c>
    </row>
    <row r="1482" spans="3:5">
      <c r="C1482" s="164" t="s">
        <v>1702</v>
      </c>
      <c r="D1482" s="163">
        <v>135000000</v>
      </c>
      <c r="E1482" s="163">
        <v>1121166578.4100001</v>
      </c>
    </row>
    <row r="1483" spans="3:5">
      <c r="C1483" s="164" t="s">
        <v>1703</v>
      </c>
      <c r="D1483" s="163">
        <v>1235409</v>
      </c>
      <c r="E1483" s="163">
        <v>0</v>
      </c>
    </row>
    <row r="1484" spans="3:5">
      <c r="C1484" s="164" t="s">
        <v>1704</v>
      </c>
      <c r="D1484" s="163">
        <v>2000000</v>
      </c>
      <c r="E1484" s="163">
        <v>0</v>
      </c>
    </row>
    <row r="1485" spans="3:5">
      <c r="C1485" s="164" t="s">
        <v>1705</v>
      </c>
      <c r="D1485" s="163">
        <v>1235409</v>
      </c>
      <c r="E1485" s="163">
        <v>0</v>
      </c>
    </row>
    <row r="1486" spans="3:5">
      <c r="C1486" s="164" t="s">
        <v>1706</v>
      </c>
      <c r="D1486" s="163">
        <v>2223577</v>
      </c>
      <c r="E1486" s="163">
        <v>0</v>
      </c>
    </row>
    <row r="1487" spans="3:5">
      <c r="C1487" s="164" t="s">
        <v>1707</v>
      </c>
      <c r="D1487" s="163">
        <v>13816424</v>
      </c>
      <c r="E1487" s="163">
        <v>0</v>
      </c>
    </row>
    <row r="1488" spans="3:5">
      <c r="C1488" s="164" t="s">
        <v>1708</v>
      </c>
      <c r="D1488" s="163">
        <v>80162210</v>
      </c>
      <c r="E1488" s="163">
        <v>27852969.370000001</v>
      </c>
    </row>
    <row r="1489" spans="3:5">
      <c r="C1489" s="164" t="s">
        <v>1709</v>
      </c>
      <c r="D1489" s="163">
        <v>0</v>
      </c>
      <c r="E1489" s="163">
        <v>42134871.380000003</v>
      </c>
    </row>
    <row r="1490" spans="3:5">
      <c r="C1490" s="164" t="s">
        <v>1710</v>
      </c>
      <c r="D1490" s="163">
        <v>74323660</v>
      </c>
      <c r="E1490" s="163">
        <v>0</v>
      </c>
    </row>
    <row r="1491" spans="3:5">
      <c r="C1491" s="164" t="s">
        <v>1711</v>
      </c>
      <c r="D1491" s="163">
        <v>5885745</v>
      </c>
      <c r="E1491" s="163">
        <v>0</v>
      </c>
    </row>
    <row r="1492" spans="3:5">
      <c r="C1492" s="164" t="s">
        <v>1712</v>
      </c>
      <c r="D1492" s="163">
        <v>0</v>
      </c>
      <c r="E1492" s="163">
        <v>0</v>
      </c>
    </row>
    <row r="1493" spans="3:5">
      <c r="C1493" s="164" t="s">
        <v>1713</v>
      </c>
      <c r="D1493" s="163">
        <v>0</v>
      </c>
      <c r="E1493" s="163">
        <v>0</v>
      </c>
    </row>
    <row r="1494" spans="3:5">
      <c r="C1494" s="164" t="s">
        <v>1714</v>
      </c>
      <c r="D1494" s="163">
        <v>1217491</v>
      </c>
      <c r="E1494" s="163">
        <v>0</v>
      </c>
    </row>
    <row r="1495" spans="3:5">
      <c r="C1495" s="164" t="s">
        <v>1715</v>
      </c>
      <c r="D1495" s="163">
        <v>779207</v>
      </c>
      <c r="E1495" s="163">
        <v>0</v>
      </c>
    </row>
    <row r="1496" spans="3:5">
      <c r="C1496" s="164" t="s">
        <v>1716</v>
      </c>
      <c r="D1496" s="163">
        <v>1226842</v>
      </c>
      <c r="E1496" s="163">
        <v>0</v>
      </c>
    </row>
    <row r="1497" spans="3:5">
      <c r="C1497" s="164" t="s">
        <v>1717</v>
      </c>
      <c r="D1497" s="163">
        <v>50000000</v>
      </c>
      <c r="E1497" s="163">
        <v>0</v>
      </c>
    </row>
    <row r="1498" spans="3:5">
      <c r="C1498" s="164" t="s">
        <v>1718</v>
      </c>
      <c r="D1498" s="163">
        <v>75000000</v>
      </c>
      <c r="E1498" s="163">
        <v>0</v>
      </c>
    </row>
    <row r="1499" spans="3:5">
      <c r="C1499" s="164" t="s">
        <v>1719</v>
      </c>
      <c r="D1499" s="163">
        <v>0</v>
      </c>
      <c r="E1499" s="163">
        <v>0</v>
      </c>
    </row>
    <row r="1500" spans="3:5">
      <c r="C1500" s="164" t="s">
        <v>1720</v>
      </c>
      <c r="D1500" s="163">
        <v>0</v>
      </c>
      <c r="E1500" s="163">
        <v>0</v>
      </c>
    </row>
    <row r="1501" spans="3:5">
      <c r="C1501" s="164" t="s">
        <v>1721</v>
      </c>
      <c r="D1501" s="163">
        <v>0</v>
      </c>
      <c r="E1501" s="163">
        <v>0</v>
      </c>
    </row>
    <row r="1502" spans="3:5">
      <c r="C1502" s="164" t="s">
        <v>1722</v>
      </c>
      <c r="D1502" s="163">
        <v>0</v>
      </c>
      <c r="E1502" s="163">
        <v>0</v>
      </c>
    </row>
    <row r="1503" spans="3:5">
      <c r="C1503" s="164" t="s">
        <v>1723</v>
      </c>
      <c r="D1503" s="163">
        <v>5000000</v>
      </c>
      <c r="E1503" s="163">
        <v>0</v>
      </c>
    </row>
    <row r="1504" spans="3:5">
      <c r="C1504" s="164" t="s">
        <v>1724</v>
      </c>
      <c r="D1504" s="163">
        <v>80000000</v>
      </c>
      <c r="E1504" s="163">
        <v>1960357.84</v>
      </c>
    </row>
    <row r="1505" spans="3:5">
      <c r="C1505" s="164" t="s">
        <v>1725</v>
      </c>
      <c r="D1505" s="163">
        <v>0</v>
      </c>
      <c r="E1505" s="163">
        <v>0</v>
      </c>
    </row>
    <row r="1506" spans="3:5">
      <c r="C1506" s="164" t="s">
        <v>1726</v>
      </c>
      <c r="D1506" s="163">
        <v>31691995</v>
      </c>
      <c r="E1506" s="163">
        <v>0</v>
      </c>
    </row>
    <row r="1507" spans="3:5">
      <c r="C1507" s="164" t="s">
        <v>1727</v>
      </c>
      <c r="D1507" s="163">
        <v>3922569</v>
      </c>
      <c r="E1507" s="163">
        <v>665219949.79999995</v>
      </c>
    </row>
    <row r="1508" spans="3:5">
      <c r="C1508" s="164" t="s">
        <v>1728</v>
      </c>
      <c r="D1508" s="163">
        <v>0</v>
      </c>
      <c r="E1508" s="163">
        <v>0</v>
      </c>
    </row>
    <row r="1509" spans="3:5">
      <c r="C1509" s="164" t="s">
        <v>1729</v>
      </c>
      <c r="D1509" s="163">
        <v>2000000</v>
      </c>
      <c r="E1509" s="163">
        <v>0</v>
      </c>
    </row>
    <row r="1510" spans="3:5">
      <c r="C1510" s="164" t="s">
        <v>1730</v>
      </c>
      <c r="D1510" s="163">
        <v>1000000000</v>
      </c>
      <c r="E1510" s="163">
        <v>0</v>
      </c>
    </row>
    <row r="1511" spans="3:5">
      <c r="C1511" s="164" t="s">
        <v>1731</v>
      </c>
      <c r="D1511" s="163">
        <v>36754019</v>
      </c>
      <c r="E1511" s="163">
        <v>0</v>
      </c>
    </row>
    <row r="1512" spans="3:5">
      <c r="C1512" s="164" t="s">
        <v>1732</v>
      </c>
      <c r="D1512" s="163">
        <v>0</v>
      </c>
      <c r="E1512" s="163">
        <v>0</v>
      </c>
    </row>
    <row r="1513" spans="3:5">
      <c r="C1513" s="164" t="s">
        <v>1733</v>
      </c>
      <c r="D1513" s="163">
        <v>2642087</v>
      </c>
      <c r="E1513" s="163">
        <v>0</v>
      </c>
    </row>
    <row r="1514" spans="3:5">
      <c r="C1514" s="164" t="s">
        <v>1843</v>
      </c>
      <c r="D1514" s="163">
        <v>0</v>
      </c>
      <c r="E1514" s="163">
        <v>0</v>
      </c>
    </row>
    <row r="1515" spans="3:5">
      <c r="C1515" s="164" t="s">
        <v>1734</v>
      </c>
      <c r="D1515" s="163">
        <v>2083629</v>
      </c>
      <c r="E1515" s="163">
        <v>0</v>
      </c>
    </row>
    <row r="1516" spans="3:5">
      <c r="C1516" s="164" t="s">
        <v>1735</v>
      </c>
      <c r="D1516" s="163">
        <v>3397736</v>
      </c>
      <c r="E1516" s="163">
        <v>0</v>
      </c>
    </row>
    <row r="1517" spans="3:5">
      <c r="C1517" s="164" t="s">
        <v>1736</v>
      </c>
      <c r="D1517" s="163">
        <v>12635469</v>
      </c>
      <c r="E1517" s="163">
        <v>0</v>
      </c>
    </row>
    <row r="1518" spans="3:5">
      <c r="C1518" s="164" t="s">
        <v>1737</v>
      </c>
      <c r="D1518" s="163">
        <v>26665895</v>
      </c>
      <c r="E1518" s="163">
        <v>0</v>
      </c>
    </row>
    <row r="1519" spans="3:5">
      <c r="C1519" s="164" t="s">
        <v>1738</v>
      </c>
      <c r="D1519" s="163">
        <v>138712</v>
      </c>
      <c r="E1519" s="163">
        <v>0</v>
      </c>
    </row>
    <row r="1520" spans="3:5">
      <c r="C1520" s="164" t="s">
        <v>1739</v>
      </c>
      <c r="D1520" s="163">
        <v>3356164</v>
      </c>
      <c r="E1520" s="163">
        <v>0</v>
      </c>
    </row>
    <row r="1521" spans="3:5">
      <c r="C1521" s="164" t="s">
        <v>1740</v>
      </c>
      <c r="D1521" s="163">
        <v>14404663</v>
      </c>
      <c r="E1521" s="163">
        <v>0</v>
      </c>
    </row>
    <row r="1522" spans="3:5">
      <c r="C1522" s="164" t="s">
        <v>1741</v>
      </c>
      <c r="D1522" s="163">
        <v>5404349</v>
      </c>
      <c r="E1522" s="163">
        <v>0</v>
      </c>
    </row>
    <row r="1523" spans="3:5">
      <c r="C1523" s="164" t="s">
        <v>1742</v>
      </c>
      <c r="D1523" s="163">
        <v>3397736</v>
      </c>
      <c r="E1523" s="163">
        <v>0</v>
      </c>
    </row>
    <row r="1524" spans="3:5">
      <c r="C1524" s="164" t="s">
        <v>1743</v>
      </c>
      <c r="D1524" s="163">
        <v>70707142</v>
      </c>
      <c r="E1524" s="163">
        <v>0</v>
      </c>
    </row>
    <row r="1525" spans="3:5">
      <c r="C1525" s="164" t="s">
        <v>1744</v>
      </c>
      <c r="D1525" s="163">
        <v>45320695</v>
      </c>
      <c r="E1525" s="163">
        <v>21320164.829999998</v>
      </c>
    </row>
    <row r="1526" spans="3:5">
      <c r="C1526" s="164" t="s">
        <v>1745</v>
      </c>
      <c r="D1526" s="163">
        <v>3397736</v>
      </c>
      <c r="E1526" s="163">
        <v>0</v>
      </c>
    </row>
    <row r="1527" spans="3:5">
      <c r="C1527" s="164" t="s">
        <v>1746</v>
      </c>
      <c r="D1527" s="163">
        <v>13049408</v>
      </c>
      <c r="E1527" s="163">
        <v>0</v>
      </c>
    </row>
    <row r="1528" spans="3:5">
      <c r="C1528" s="164" t="s">
        <v>1747</v>
      </c>
      <c r="D1528" s="163">
        <v>3397736</v>
      </c>
      <c r="E1528" s="163">
        <v>0</v>
      </c>
    </row>
    <row r="1529" spans="3:5">
      <c r="C1529" s="164" t="s">
        <v>1748</v>
      </c>
      <c r="D1529" s="163">
        <v>10991381</v>
      </c>
      <c r="E1529" s="163">
        <v>0</v>
      </c>
    </row>
    <row r="1530" spans="3:5">
      <c r="C1530" s="164" t="s">
        <v>1749</v>
      </c>
      <c r="D1530" s="163">
        <v>0</v>
      </c>
      <c r="E1530" s="163">
        <v>0</v>
      </c>
    </row>
    <row r="1531" spans="3:5">
      <c r="C1531" s="164" t="s">
        <v>1750</v>
      </c>
      <c r="D1531" s="163">
        <v>327553</v>
      </c>
      <c r="E1531" s="163">
        <v>0</v>
      </c>
    </row>
    <row r="1532" spans="3:5">
      <c r="C1532" s="164" t="s">
        <v>1751</v>
      </c>
      <c r="D1532" s="163">
        <v>7508745</v>
      </c>
      <c r="E1532" s="163">
        <v>0</v>
      </c>
    </row>
    <row r="1533" spans="3:5">
      <c r="C1533" s="164" t="s">
        <v>1752</v>
      </c>
      <c r="D1533" s="163">
        <v>79000000</v>
      </c>
      <c r="E1533" s="163">
        <v>32849145.789999999</v>
      </c>
    </row>
    <row r="1534" spans="3:5">
      <c r="C1534" s="164" t="s">
        <v>1753</v>
      </c>
      <c r="D1534" s="163">
        <v>5872846</v>
      </c>
      <c r="E1534" s="163">
        <v>0</v>
      </c>
    </row>
    <row r="1535" spans="3:5">
      <c r="C1535" s="164" t="s">
        <v>1754</v>
      </c>
      <c r="D1535" s="163">
        <v>1000000</v>
      </c>
      <c r="E1535" s="163">
        <v>0</v>
      </c>
    </row>
    <row r="1536" spans="3:5">
      <c r="C1536" s="164" t="s">
        <v>1755</v>
      </c>
      <c r="D1536" s="163">
        <v>150000000</v>
      </c>
      <c r="E1536" s="163">
        <v>31305678.969999999</v>
      </c>
    </row>
    <row r="1537" spans="3:5">
      <c r="C1537" s="164" t="s">
        <v>1756</v>
      </c>
      <c r="D1537" s="163">
        <v>0</v>
      </c>
      <c r="E1537" s="163">
        <v>0</v>
      </c>
    </row>
    <row r="1538" spans="3:5">
      <c r="C1538" s="164" t="s">
        <v>1757</v>
      </c>
      <c r="D1538" s="163">
        <v>0</v>
      </c>
      <c r="E1538" s="163">
        <v>0</v>
      </c>
    </row>
    <row r="1539" spans="3:5">
      <c r="C1539" s="164" t="s">
        <v>1758</v>
      </c>
      <c r="D1539" s="163">
        <v>3397736</v>
      </c>
      <c r="E1539" s="163">
        <v>0</v>
      </c>
    </row>
    <row r="1540" spans="3:5">
      <c r="C1540" s="164" t="s">
        <v>1759</v>
      </c>
      <c r="D1540" s="163">
        <v>2768368</v>
      </c>
      <c r="E1540" s="163">
        <v>0</v>
      </c>
    </row>
    <row r="1541" spans="3:5">
      <c r="C1541" s="164" t="s">
        <v>1760</v>
      </c>
      <c r="D1541" s="163">
        <v>2083629</v>
      </c>
      <c r="E1541" s="163">
        <v>285927.18</v>
      </c>
    </row>
    <row r="1542" spans="3:5">
      <c r="C1542" s="164" t="s">
        <v>1761</v>
      </c>
      <c r="D1542" s="163">
        <v>113083454</v>
      </c>
      <c r="E1542" s="163">
        <v>12652879.619999999</v>
      </c>
    </row>
    <row r="1543" spans="3:5">
      <c r="C1543" s="164" t="s">
        <v>1762</v>
      </c>
      <c r="D1543" s="163">
        <v>0</v>
      </c>
      <c r="E1543" s="163">
        <v>0</v>
      </c>
    </row>
    <row r="1544" spans="3:5">
      <c r="C1544" s="164" t="s">
        <v>1763</v>
      </c>
      <c r="D1544" s="163">
        <v>3397736</v>
      </c>
      <c r="E1544" s="163">
        <v>0</v>
      </c>
    </row>
    <row r="1545" spans="3:5">
      <c r="C1545" s="164" t="s">
        <v>1764</v>
      </c>
      <c r="D1545" s="163">
        <v>511857547</v>
      </c>
      <c r="E1545" s="163">
        <v>0</v>
      </c>
    </row>
    <row r="1546" spans="3:5">
      <c r="C1546" s="164" t="s">
        <v>1765</v>
      </c>
      <c r="D1546" s="163">
        <v>0</v>
      </c>
      <c r="E1546" s="163">
        <v>0</v>
      </c>
    </row>
    <row r="1547" spans="3:5">
      <c r="C1547" s="164" t="s">
        <v>1766</v>
      </c>
      <c r="D1547" s="163">
        <v>1386558</v>
      </c>
      <c r="E1547" s="163">
        <v>0</v>
      </c>
    </row>
    <row r="1548" spans="3:5">
      <c r="C1548" s="164" t="s">
        <v>1767</v>
      </c>
      <c r="D1548" s="163">
        <v>162584301</v>
      </c>
      <c r="E1548" s="163">
        <v>0</v>
      </c>
    </row>
    <row r="1549" spans="3:5">
      <c r="C1549" s="164" t="s">
        <v>1768</v>
      </c>
      <c r="D1549" s="163">
        <v>10362072</v>
      </c>
      <c r="E1549" s="163">
        <v>22382582.420000002</v>
      </c>
    </row>
    <row r="1550" spans="3:5">
      <c r="C1550" s="164" t="s">
        <v>1769</v>
      </c>
      <c r="D1550" s="163">
        <v>4956061</v>
      </c>
      <c r="E1550" s="163">
        <v>0</v>
      </c>
    </row>
    <row r="1551" spans="3:5">
      <c r="C1551" s="164" t="s">
        <v>1770</v>
      </c>
      <c r="D1551" s="163">
        <v>3630913</v>
      </c>
      <c r="E1551" s="163">
        <v>0</v>
      </c>
    </row>
    <row r="1552" spans="3:5">
      <c r="C1552" s="164" t="s">
        <v>1771</v>
      </c>
      <c r="D1552" s="163">
        <v>2751631</v>
      </c>
      <c r="E1552" s="163">
        <v>0</v>
      </c>
    </row>
    <row r="1553" spans="3:5">
      <c r="C1553" s="164" t="s">
        <v>1772</v>
      </c>
      <c r="D1553" s="163">
        <v>26302201</v>
      </c>
      <c r="E1553" s="163">
        <v>0</v>
      </c>
    </row>
    <row r="1554" spans="3:5">
      <c r="C1554" s="164" t="s">
        <v>1773</v>
      </c>
      <c r="D1554" s="163">
        <v>249956945</v>
      </c>
      <c r="E1554" s="163">
        <v>85389419.920000002</v>
      </c>
    </row>
    <row r="1555" spans="3:5">
      <c r="C1555" s="164" t="s">
        <v>1774</v>
      </c>
      <c r="D1555" s="163">
        <v>1900475</v>
      </c>
      <c r="E1555" s="163">
        <v>16726463.689999999</v>
      </c>
    </row>
    <row r="1556" spans="3:5">
      <c r="C1556" s="164" t="s">
        <v>1775</v>
      </c>
      <c r="D1556" s="163">
        <v>0</v>
      </c>
      <c r="E1556" s="163">
        <v>0</v>
      </c>
    </row>
    <row r="1557" spans="3:5">
      <c r="C1557" s="164" t="s">
        <v>1776</v>
      </c>
      <c r="D1557" s="163">
        <v>7000000</v>
      </c>
      <c r="E1557" s="163">
        <v>0</v>
      </c>
    </row>
    <row r="1558" spans="3:5">
      <c r="C1558" s="164" t="s">
        <v>1777</v>
      </c>
      <c r="D1558" s="163">
        <v>2692079</v>
      </c>
      <c r="E1558" s="163">
        <v>0</v>
      </c>
    </row>
    <row r="1559" spans="3:5">
      <c r="C1559" s="164" t="s">
        <v>1778</v>
      </c>
      <c r="D1559" s="163">
        <v>1572428</v>
      </c>
      <c r="E1559" s="163">
        <v>0</v>
      </c>
    </row>
    <row r="1560" spans="3:5">
      <c r="C1560" s="164" t="s">
        <v>1779</v>
      </c>
      <c r="D1560" s="163">
        <v>15000000</v>
      </c>
      <c r="E1560" s="163">
        <v>0</v>
      </c>
    </row>
    <row r="1561" spans="3:5">
      <c r="C1561" s="164" t="s">
        <v>1780</v>
      </c>
      <c r="D1561" s="163">
        <v>11067494</v>
      </c>
      <c r="E1561" s="163">
        <v>10671795.310000001</v>
      </c>
    </row>
    <row r="1562" spans="3:5">
      <c r="C1562" s="164" t="s">
        <v>1781</v>
      </c>
      <c r="D1562" s="163">
        <v>11067494</v>
      </c>
      <c r="E1562" s="163">
        <v>0</v>
      </c>
    </row>
    <row r="1563" spans="3:5">
      <c r="C1563" s="164" t="s">
        <v>1782</v>
      </c>
      <c r="D1563" s="163">
        <v>11602629</v>
      </c>
      <c r="E1563" s="163">
        <v>0</v>
      </c>
    </row>
    <row r="1564" spans="3:5">
      <c r="C1564" s="164" t="s">
        <v>1783</v>
      </c>
      <c r="D1564" s="163">
        <v>498000</v>
      </c>
      <c r="E1564" s="163">
        <v>19552462.329999998</v>
      </c>
    </row>
    <row r="1565" spans="3:5">
      <c r="C1565" s="164" t="s">
        <v>1784</v>
      </c>
      <c r="D1565" s="163">
        <v>7011234</v>
      </c>
      <c r="E1565" s="163">
        <v>0</v>
      </c>
    </row>
    <row r="1566" spans="3:5">
      <c r="C1566" s="164" t="s">
        <v>1785</v>
      </c>
      <c r="D1566" s="163">
        <v>498000</v>
      </c>
      <c r="E1566" s="163">
        <v>0</v>
      </c>
    </row>
    <row r="1567" spans="3:5">
      <c r="C1567" s="164" t="s">
        <v>1786</v>
      </c>
      <c r="D1567" s="163">
        <v>2083629</v>
      </c>
      <c r="E1567" s="163">
        <v>0</v>
      </c>
    </row>
    <row r="1568" spans="3:5">
      <c r="C1568" s="164" t="s">
        <v>1787</v>
      </c>
      <c r="D1568" s="163">
        <v>0</v>
      </c>
      <c r="E1568" s="163">
        <v>0</v>
      </c>
    </row>
    <row r="1569" spans="3:5">
      <c r="C1569" s="164" t="s">
        <v>1788</v>
      </c>
      <c r="D1569" s="163">
        <v>498000</v>
      </c>
      <c r="E1569" s="163">
        <v>0</v>
      </c>
    </row>
    <row r="1570" spans="3:5">
      <c r="C1570" s="164" t="s">
        <v>1789</v>
      </c>
      <c r="D1570" s="163">
        <v>3397736</v>
      </c>
      <c r="E1570" s="163">
        <v>0</v>
      </c>
    </row>
    <row r="1571" spans="3:5">
      <c r="C1571" s="164" t="s">
        <v>1790</v>
      </c>
      <c r="D1571" s="163">
        <v>3397736</v>
      </c>
      <c r="E1571" s="163">
        <v>0</v>
      </c>
    </row>
    <row r="1572" spans="3:5">
      <c r="C1572" s="164" t="s">
        <v>1791</v>
      </c>
      <c r="D1572" s="163">
        <v>3924529</v>
      </c>
      <c r="E1572" s="163">
        <v>0</v>
      </c>
    </row>
    <row r="1573" spans="3:5">
      <c r="C1573" s="164" t="s">
        <v>1792</v>
      </c>
      <c r="D1573" s="163">
        <v>745000000</v>
      </c>
      <c r="E1573" s="163">
        <v>0</v>
      </c>
    </row>
    <row r="1574" spans="3:5">
      <c r="C1574" s="164" t="s">
        <v>1793</v>
      </c>
      <c r="D1574" s="163">
        <v>11936392</v>
      </c>
      <c r="E1574" s="163">
        <v>0</v>
      </c>
    </row>
    <row r="1575" spans="3:5">
      <c r="C1575" s="164" t="s">
        <v>1794</v>
      </c>
      <c r="D1575" s="163">
        <v>3397736</v>
      </c>
      <c r="E1575" s="163">
        <v>0</v>
      </c>
    </row>
    <row r="1576" spans="3:5">
      <c r="C1576" s="164" t="s">
        <v>1795</v>
      </c>
      <c r="D1576" s="163">
        <v>1386558</v>
      </c>
      <c r="E1576" s="163">
        <v>0</v>
      </c>
    </row>
    <row r="1577" spans="3:5">
      <c r="C1577" s="164" t="s">
        <v>1796</v>
      </c>
      <c r="D1577" s="163">
        <v>3397736</v>
      </c>
      <c r="E1577" s="163">
        <v>0</v>
      </c>
    </row>
    <row r="1578" spans="3:5">
      <c r="C1578" s="164" t="s">
        <v>1797</v>
      </c>
      <c r="D1578" s="163">
        <v>2083629</v>
      </c>
      <c r="E1578" s="163">
        <v>0</v>
      </c>
    </row>
    <row r="1579" spans="3:5">
      <c r="C1579" s="164" t="s">
        <v>1798</v>
      </c>
      <c r="D1579" s="163">
        <v>976009</v>
      </c>
      <c r="E1579" s="163">
        <v>0</v>
      </c>
    </row>
    <row r="1580" spans="3:5">
      <c r="C1580" s="164" t="s">
        <v>1799</v>
      </c>
      <c r="D1580" s="163">
        <v>976009</v>
      </c>
      <c r="E1580" s="163">
        <v>0</v>
      </c>
    </row>
    <row r="1581" spans="3:5">
      <c r="C1581" s="162" t="s">
        <v>244</v>
      </c>
      <c r="D1581" s="163">
        <v>896795398</v>
      </c>
      <c r="E1581" s="163">
        <v>541066518.83999991</v>
      </c>
    </row>
    <row r="1582" spans="3:5">
      <c r="C1582" s="164" t="s">
        <v>1800</v>
      </c>
      <c r="D1582" s="163">
        <v>241231338</v>
      </c>
      <c r="E1582" s="163">
        <v>43662286.799999997</v>
      </c>
    </row>
    <row r="1583" spans="3:5">
      <c r="C1583" s="164" t="s">
        <v>1801</v>
      </c>
      <c r="D1583" s="163">
        <v>172342885</v>
      </c>
      <c r="E1583" s="163">
        <v>14304009.449999999</v>
      </c>
    </row>
    <row r="1584" spans="3:5">
      <c r="C1584" s="164" t="s">
        <v>1802</v>
      </c>
      <c r="D1584" s="163">
        <v>300000000</v>
      </c>
      <c r="E1584" s="163">
        <v>299995762.07999998</v>
      </c>
    </row>
    <row r="1585" spans="3:5">
      <c r="C1585" s="164" t="s">
        <v>1803</v>
      </c>
      <c r="D1585" s="163">
        <v>66984706</v>
      </c>
      <c r="E1585" s="163">
        <v>66983739.340000004</v>
      </c>
    </row>
    <row r="1586" spans="3:5">
      <c r="C1586" s="164" t="s">
        <v>1804</v>
      </c>
      <c r="D1586" s="163">
        <v>48027920</v>
      </c>
      <c r="E1586" s="163">
        <v>47970721.170000002</v>
      </c>
    </row>
    <row r="1587" spans="3:5">
      <c r="C1587" s="164" t="s">
        <v>1805</v>
      </c>
      <c r="D1587" s="163">
        <v>68208549</v>
      </c>
      <c r="E1587" s="163">
        <v>68150000</v>
      </c>
    </row>
    <row r="1588" spans="3:5">
      <c r="C1588" s="162" t="s">
        <v>259</v>
      </c>
      <c r="D1588" s="163">
        <v>3073696114</v>
      </c>
      <c r="E1588" s="163">
        <v>694918148.87</v>
      </c>
    </row>
    <row r="1589" spans="3:5">
      <c r="C1589" s="164" t="s">
        <v>1806</v>
      </c>
      <c r="D1589" s="163">
        <v>3073696114</v>
      </c>
      <c r="E1589" s="163">
        <v>694918148.87</v>
      </c>
    </row>
    <row r="1590" spans="3:5">
      <c r="C1590" s="162" t="s">
        <v>245</v>
      </c>
      <c r="D1590" s="163">
        <v>11482564129</v>
      </c>
      <c r="E1590" s="163">
        <v>2368993319.6100001</v>
      </c>
    </row>
    <row r="1591" spans="3:5">
      <c r="C1591" s="164" t="s">
        <v>1807</v>
      </c>
      <c r="D1591" s="163">
        <v>631100000</v>
      </c>
      <c r="E1591" s="163">
        <v>0</v>
      </c>
    </row>
    <row r="1592" spans="3:5">
      <c r="C1592" s="164" t="s">
        <v>1673</v>
      </c>
      <c r="D1592" s="163">
        <v>1914989645</v>
      </c>
      <c r="E1592" s="163">
        <v>212916993.44</v>
      </c>
    </row>
    <row r="1593" spans="3:5">
      <c r="C1593" s="164" t="s">
        <v>1680</v>
      </c>
      <c r="D1593" s="163">
        <v>7257650000</v>
      </c>
      <c r="E1593" s="163">
        <v>2016367820.3599999</v>
      </c>
    </row>
    <row r="1594" spans="3:5">
      <c r="C1594" s="164" t="s">
        <v>1808</v>
      </c>
      <c r="D1594" s="163">
        <v>12622000</v>
      </c>
      <c r="E1594" s="163">
        <v>0</v>
      </c>
    </row>
    <row r="1595" spans="3:5">
      <c r="C1595" s="164" t="s">
        <v>1690</v>
      </c>
      <c r="D1595" s="163">
        <v>167092639</v>
      </c>
      <c r="E1595" s="163">
        <v>2008408.53</v>
      </c>
    </row>
    <row r="1596" spans="3:5">
      <c r="C1596" s="164" t="s">
        <v>1697</v>
      </c>
      <c r="D1596" s="163">
        <v>607907361</v>
      </c>
      <c r="E1596" s="163">
        <v>0</v>
      </c>
    </row>
    <row r="1597" spans="3:5">
      <c r="C1597" s="164" t="s">
        <v>1809</v>
      </c>
      <c r="D1597" s="163">
        <v>750000000</v>
      </c>
      <c r="E1597" s="163">
        <v>0</v>
      </c>
    </row>
    <row r="1598" spans="3:5">
      <c r="C1598" s="164" t="s">
        <v>1755</v>
      </c>
      <c r="D1598" s="163">
        <v>0</v>
      </c>
      <c r="E1598" s="163">
        <v>0</v>
      </c>
    </row>
    <row r="1599" spans="3:5">
      <c r="C1599" s="164" t="s">
        <v>1802</v>
      </c>
      <c r="D1599" s="163">
        <v>141202484</v>
      </c>
      <c r="E1599" s="163">
        <v>95817765.840000004</v>
      </c>
    </row>
    <row r="1600" spans="3:5">
      <c r="C1600" s="121" t="s">
        <v>258</v>
      </c>
      <c r="D1600" s="122">
        <v>5994134828</v>
      </c>
      <c r="E1600" s="122">
        <v>41882331.439999998</v>
      </c>
    </row>
    <row r="1601" spans="3:5">
      <c r="C1601" s="162" t="s">
        <v>242</v>
      </c>
      <c r="D1601" s="163">
        <v>1377504632</v>
      </c>
      <c r="E1601" s="163">
        <v>591684631.89999986</v>
      </c>
    </row>
    <row r="1602" spans="3:5">
      <c r="C1602" s="164" t="s">
        <v>243</v>
      </c>
      <c r="D1602" s="163">
        <v>352483469</v>
      </c>
      <c r="E1602" s="163">
        <v>338003063.34999996</v>
      </c>
    </row>
    <row r="1603" spans="3:5">
      <c r="C1603" s="164" t="s">
        <v>1810</v>
      </c>
      <c r="D1603" s="163">
        <v>79360000</v>
      </c>
      <c r="E1603" s="163">
        <v>66357675.900000006</v>
      </c>
    </row>
    <row r="1604" spans="3:5">
      <c r="C1604" s="173" t="s">
        <v>1811</v>
      </c>
      <c r="D1604" s="163">
        <v>4289420</v>
      </c>
      <c r="E1604" s="163">
        <v>15835987.219999999</v>
      </c>
    </row>
    <row r="1605" spans="3:5">
      <c r="C1605" s="164" t="s">
        <v>1812</v>
      </c>
      <c r="D1605" s="163">
        <v>50000001</v>
      </c>
      <c r="E1605" s="163">
        <v>0</v>
      </c>
    </row>
    <row r="1606" spans="3:5">
      <c r="C1606" s="164" t="s">
        <v>1813</v>
      </c>
      <c r="D1606" s="163">
        <v>9806189</v>
      </c>
      <c r="E1606" s="163">
        <v>14236003.1</v>
      </c>
    </row>
    <row r="1607" spans="3:5">
      <c r="C1607" s="164" t="s">
        <v>1814</v>
      </c>
      <c r="D1607" s="163">
        <v>33681857</v>
      </c>
      <c r="E1607" s="163">
        <v>1283093.03</v>
      </c>
    </row>
    <row r="1608" spans="3:5">
      <c r="C1608" s="164" t="s">
        <v>1815</v>
      </c>
      <c r="D1608" s="163">
        <v>9418649</v>
      </c>
      <c r="E1608" s="163">
        <v>11971361.82</v>
      </c>
    </row>
    <row r="1609" spans="3:5">
      <c r="C1609" s="164" t="s">
        <v>1816</v>
      </c>
      <c r="D1609" s="163">
        <v>0</v>
      </c>
      <c r="E1609" s="163">
        <v>10123420.039999999</v>
      </c>
    </row>
    <row r="1610" spans="3:5">
      <c r="C1610" s="164" t="s">
        <v>1817</v>
      </c>
      <c r="D1610" s="163">
        <v>0</v>
      </c>
      <c r="E1610" s="163">
        <v>0</v>
      </c>
    </row>
    <row r="1611" spans="3:5">
      <c r="C1611" s="164" t="s">
        <v>1818</v>
      </c>
      <c r="D1611" s="163">
        <v>82824634</v>
      </c>
      <c r="E1611" s="163">
        <v>0</v>
      </c>
    </row>
    <row r="1612" spans="3:5">
      <c r="C1612" s="164" t="s">
        <v>1819</v>
      </c>
      <c r="D1612" s="163">
        <v>144114678</v>
      </c>
      <c r="E1612" s="163">
        <v>13202354.859999999</v>
      </c>
    </row>
    <row r="1613" spans="3:5">
      <c r="C1613" s="164" t="s">
        <v>1820</v>
      </c>
      <c r="D1613" s="163">
        <v>1712885</v>
      </c>
      <c r="E1613" s="163">
        <v>0</v>
      </c>
    </row>
    <row r="1614" spans="3:5">
      <c r="C1614" s="164" t="s">
        <v>1821</v>
      </c>
      <c r="D1614" s="163">
        <v>0</v>
      </c>
      <c r="E1614" s="163">
        <v>0</v>
      </c>
    </row>
    <row r="1615" spans="3:5">
      <c r="C1615" s="164" t="s">
        <v>1822</v>
      </c>
      <c r="D1615" s="163">
        <v>0</v>
      </c>
      <c r="E1615" s="163">
        <v>0</v>
      </c>
    </row>
    <row r="1616" spans="3:5">
      <c r="C1616" s="164" t="s">
        <v>1823</v>
      </c>
      <c r="D1616" s="163">
        <v>188726880</v>
      </c>
      <c r="E1616" s="163">
        <v>0</v>
      </c>
    </row>
    <row r="1617" spans="3:5">
      <c r="C1617" s="164" t="s">
        <v>1824</v>
      </c>
      <c r="D1617" s="163">
        <v>4654539</v>
      </c>
      <c r="E1617" s="163">
        <v>0</v>
      </c>
    </row>
    <row r="1618" spans="3:5">
      <c r="C1618" s="164" t="s">
        <v>1825</v>
      </c>
      <c r="D1618" s="163">
        <v>5000000</v>
      </c>
      <c r="E1618" s="163">
        <v>0</v>
      </c>
    </row>
    <row r="1619" spans="3:5">
      <c r="C1619" s="164" t="s">
        <v>1826</v>
      </c>
      <c r="D1619" s="163">
        <v>31324599</v>
      </c>
      <c r="E1619" s="163">
        <v>1500600.34</v>
      </c>
    </row>
    <row r="1620" spans="3:5">
      <c r="C1620" s="164" t="s">
        <v>1827</v>
      </c>
      <c r="D1620" s="163">
        <v>380106832</v>
      </c>
      <c r="E1620" s="163">
        <v>203492567.03999999</v>
      </c>
    </row>
    <row r="1621" spans="3:5">
      <c r="C1621" s="162" t="s">
        <v>244</v>
      </c>
      <c r="D1621" s="163">
        <v>20000000</v>
      </c>
      <c r="E1621" s="163">
        <v>0</v>
      </c>
    </row>
    <row r="1622" spans="3:5">
      <c r="C1622" s="164" t="s">
        <v>1828</v>
      </c>
      <c r="D1622" s="163">
        <v>20000000</v>
      </c>
      <c r="E1622" s="163">
        <v>0</v>
      </c>
    </row>
    <row r="1623" spans="3:5">
      <c r="C1623" s="162" t="s">
        <v>259</v>
      </c>
      <c r="D1623" s="163">
        <v>250000000</v>
      </c>
      <c r="E1623" s="163">
        <v>27527721</v>
      </c>
    </row>
    <row r="1624" spans="3:5">
      <c r="C1624" s="164" t="s">
        <v>1827</v>
      </c>
      <c r="D1624" s="163">
        <v>250000000</v>
      </c>
      <c r="E1624" s="163">
        <v>27527721</v>
      </c>
    </row>
    <row r="1625" spans="3:5">
      <c r="C1625" s="162" t="s">
        <v>245</v>
      </c>
      <c r="D1625" s="163">
        <v>3962605662</v>
      </c>
      <c r="E1625" s="163">
        <v>177464207.99000001</v>
      </c>
    </row>
    <row r="1626" spans="3:5">
      <c r="C1626" s="164" t="s">
        <v>243</v>
      </c>
      <c r="D1626" s="163">
        <v>2017388708</v>
      </c>
      <c r="E1626" s="163">
        <v>177464207.99000001</v>
      </c>
    </row>
    <row r="1627" spans="3:5">
      <c r="C1627" s="164" t="s">
        <v>1829</v>
      </c>
      <c r="D1627" s="163">
        <v>315550000</v>
      </c>
      <c r="E1627" s="163">
        <v>0</v>
      </c>
    </row>
    <row r="1628" spans="3:5">
      <c r="C1628" s="164" t="s">
        <v>1810</v>
      </c>
      <c r="D1628" s="163">
        <v>757320000</v>
      </c>
      <c r="E1628" s="163">
        <v>0</v>
      </c>
    </row>
    <row r="1629" spans="3:5">
      <c r="C1629" s="164" t="s">
        <v>1830</v>
      </c>
      <c r="D1629" s="163">
        <v>252440000</v>
      </c>
      <c r="E1629" s="163">
        <v>0</v>
      </c>
    </row>
    <row r="1630" spans="3:5">
      <c r="C1630" s="164" t="s">
        <v>1818</v>
      </c>
      <c r="D1630" s="163">
        <v>410215000</v>
      </c>
      <c r="E1630" s="163">
        <v>0</v>
      </c>
    </row>
    <row r="1631" spans="3:5">
      <c r="C1631" s="164" t="s">
        <v>1831</v>
      </c>
      <c r="D1631" s="163">
        <v>209691954</v>
      </c>
      <c r="E1631" s="163">
        <v>0</v>
      </c>
    </row>
    <row r="1632" spans="3:5">
      <c r="C1632" s="164" t="s">
        <v>1827</v>
      </c>
      <c r="D1632" s="163">
        <v>0</v>
      </c>
      <c r="E1632" s="163">
        <v>0</v>
      </c>
    </row>
    <row r="1633" spans="3:5">
      <c r="C1633" s="162" t="s">
        <v>246</v>
      </c>
      <c r="D1633" s="163">
        <v>384024534</v>
      </c>
      <c r="E1633" s="163">
        <v>48689639.560000002</v>
      </c>
    </row>
    <row r="1634" spans="3:5">
      <c r="C1634" s="164" t="s">
        <v>243</v>
      </c>
      <c r="D1634" s="163">
        <v>292042534</v>
      </c>
      <c r="E1634" s="163">
        <v>48689639.560000002</v>
      </c>
    </row>
    <row r="1635" spans="3:5">
      <c r="C1635" s="164" t="s">
        <v>1829</v>
      </c>
      <c r="D1635" s="163">
        <v>91982000</v>
      </c>
      <c r="E1635" s="163">
        <v>0</v>
      </c>
    </row>
    <row r="1636" spans="3:5">
      <c r="C1636" s="145" t="s">
        <v>280</v>
      </c>
      <c r="D1636" s="146">
        <v>79003383385</v>
      </c>
      <c r="E1636" s="146">
        <v>26413704536.410007</v>
      </c>
    </row>
    <row r="1638" spans="3:5">
      <c r="C1638" s="30" t="s">
        <v>358</v>
      </c>
    </row>
    <row r="1639" spans="3:5">
      <c r="C1639" s="148" t="s">
        <v>1841</v>
      </c>
    </row>
    <row r="1640" spans="3:5">
      <c r="C1640" s="148" t="s">
        <v>1842</v>
      </c>
    </row>
    <row r="1641" spans="3:5" ht="22.5">
      <c r="C1641" s="150" t="s">
        <v>1847</v>
      </c>
    </row>
    <row r="1642" spans="3:5">
      <c r="C1642" s="28" t="s">
        <v>356</v>
      </c>
    </row>
  </sheetData>
  <mergeCells count="10">
    <mergeCell ref="A7:E7"/>
    <mergeCell ref="A8:E8"/>
    <mergeCell ref="A9:E9"/>
    <mergeCell ref="E11:E12"/>
    <mergeCell ref="A1:E1"/>
    <mergeCell ref="A2:E2"/>
    <mergeCell ref="A3:E3"/>
    <mergeCell ref="A5:E5"/>
    <mergeCell ref="A6:E6"/>
    <mergeCell ref="C11:C1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6EC02-BC8C-4B14-B984-EB69428A1B3D}">
  <sheetPr codeName="Hoja7"/>
  <dimension ref="C1:G260"/>
  <sheetViews>
    <sheetView showGridLines="0" zoomScaleNormal="100" workbookViewId="0">
      <selection activeCell="E12" sqref="E12:E14"/>
    </sheetView>
  </sheetViews>
  <sheetFormatPr baseColWidth="10" defaultColWidth="11.42578125" defaultRowHeight="15"/>
  <cols>
    <col min="1" max="2" width="11.42578125" style="1"/>
    <col min="3" max="3" width="93" style="1" customWidth="1"/>
    <col min="4" max="5" width="15.42578125" style="1" customWidth="1"/>
    <col min="6" max="6" width="21.85546875" style="1" bestFit="1" customWidth="1"/>
    <col min="7" max="7" width="38.5703125" style="1" customWidth="1"/>
    <col min="8" max="16384" width="11.42578125" style="1"/>
  </cols>
  <sheetData>
    <row r="1" spans="3:7" ht="27.75">
      <c r="C1" s="178" t="s">
        <v>0</v>
      </c>
      <c r="D1" s="178"/>
      <c r="E1" s="12"/>
    </row>
    <row r="2" spans="3:7" ht="31.5" customHeight="1">
      <c r="C2" s="206" t="s">
        <v>1</v>
      </c>
      <c r="D2" s="206"/>
      <c r="E2" s="73"/>
    </row>
    <row r="3" spans="3:7" ht="15.6" customHeight="1">
      <c r="C3" s="191" t="s">
        <v>2</v>
      </c>
      <c r="D3" s="191"/>
      <c r="E3" s="14"/>
    </row>
    <row r="4" spans="3:7" ht="13.9" customHeight="1">
      <c r="C4" s="13"/>
      <c r="D4" s="13"/>
      <c r="E4" s="13"/>
    </row>
    <row r="5" spans="3:7" ht="18.75">
      <c r="C5" s="181" t="s">
        <v>23</v>
      </c>
      <c r="D5" s="181"/>
      <c r="E5" s="39"/>
    </row>
    <row r="6" spans="3:7" ht="18.75">
      <c r="C6" s="181" t="s">
        <v>306</v>
      </c>
      <c r="D6" s="181"/>
      <c r="E6" s="39"/>
      <c r="G6" s="2"/>
    </row>
    <row r="7" spans="3:7" ht="18.75">
      <c r="C7" s="190" t="s">
        <v>1846</v>
      </c>
      <c r="D7" s="190"/>
      <c r="E7" s="17"/>
      <c r="G7" s="2"/>
    </row>
    <row r="8" spans="3:7" ht="18.75">
      <c r="C8" s="185" t="s">
        <v>316</v>
      </c>
      <c r="D8" s="185"/>
      <c r="E8" s="17"/>
      <c r="F8" s="41"/>
      <c r="G8" s="2"/>
    </row>
    <row r="9" spans="3:7" ht="15.75">
      <c r="C9" s="177" t="s">
        <v>5</v>
      </c>
      <c r="D9" s="177"/>
      <c r="E9" s="18"/>
      <c r="G9" s="3"/>
    </row>
    <row r="10" spans="3:7">
      <c r="C10" s="13"/>
      <c r="D10" s="13"/>
      <c r="E10" s="13"/>
      <c r="G10" s="3"/>
    </row>
    <row r="11" spans="3:7" ht="14.45" customHeight="1">
      <c r="C11" s="8"/>
      <c r="D11" s="8"/>
      <c r="E11" s="8"/>
      <c r="G11" s="3"/>
    </row>
    <row r="12" spans="3:7" ht="9.6" customHeight="1">
      <c r="C12" s="194" t="s">
        <v>6</v>
      </c>
      <c r="D12" s="207" t="s">
        <v>359</v>
      </c>
      <c r="E12" s="207" t="s">
        <v>340</v>
      </c>
    </row>
    <row r="13" spans="3:7" ht="13.15" customHeight="1">
      <c r="C13" s="194"/>
      <c r="D13" s="207"/>
      <c r="E13" s="207"/>
      <c r="F13" s="10"/>
    </row>
    <row r="14" spans="3:7" ht="15" customHeight="1">
      <c r="C14" s="194"/>
      <c r="D14" s="74" t="s">
        <v>316</v>
      </c>
      <c r="E14" s="207"/>
      <c r="G14" s="4"/>
    </row>
    <row r="15" spans="3:7">
      <c r="C15" s="75" t="s">
        <v>344</v>
      </c>
      <c r="D15" s="62">
        <f>D16+D18</f>
        <v>882.63869099999999</v>
      </c>
      <c r="E15" s="62">
        <f>E16+E18</f>
        <v>332.61824316999997</v>
      </c>
      <c r="F15" s="5"/>
      <c r="G15" s="6"/>
    </row>
    <row r="16" spans="3:7">
      <c r="C16" s="76" t="s">
        <v>83</v>
      </c>
      <c r="D16" s="77">
        <f>D17</f>
        <v>813.15455099999997</v>
      </c>
      <c r="E16" s="77">
        <f t="shared" ref="E16" si="0">E17</f>
        <v>297.87617316999996</v>
      </c>
      <c r="F16" s="5"/>
      <c r="G16" s="4"/>
    </row>
    <row r="17" spans="3:7" ht="16.149999999999999" customHeight="1">
      <c r="C17" s="78" t="s">
        <v>88</v>
      </c>
      <c r="D17" s="65">
        <v>813.15455099999997</v>
      </c>
      <c r="E17" s="52">
        <v>297.87617316999996</v>
      </c>
      <c r="F17" s="5"/>
      <c r="G17" s="9"/>
    </row>
    <row r="18" spans="3:7">
      <c r="C18" s="79" t="s">
        <v>96</v>
      </c>
      <c r="D18" s="70">
        <f>D19</f>
        <v>69.484139999999996</v>
      </c>
      <c r="E18" s="70">
        <f t="shared" ref="E18" si="1">E19</f>
        <v>34.742069999999998</v>
      </c>
      <c r="F18" s="5"/>
      <c r="G18" s="9"/>
    </row>
    <row r="19" spans="3:7" ht="14.45" customHeight="1">
      <c r="C19" s="80" t="s">
        <v>102</v>
      </c>
      <c r="D19" s="52">
        <v>69.484139999999996</v>
      </c>
      <c r="E19" s="52">
        <v>34.742069999999998</v>
      </c>
      <c r="F19" s="5"/>
      <c r="G19" s="6"/>
    </row>
    <row r="20" spans="3:7">
      <c r="C20" s="75" t="s">
        <v>301</v>
      </c>
      <c r="D20" s="62">
        <f t="shared" ref="D20:E21" si="2">D21</f>
        <v>243.28910500000001</v>
      </c>
      <c r="E20" s="62">
        <f t="shared" si="2"/>
        <v>119.56151833</v>
      </c>
      <c r="F20" s="5"/>
      <c r="G20" s="6"/>
    </row>
    <row r="21" spans="3:7">
      <c r="C21" s="79" t="s">
        <v>104</v>
      </c>
      <c r="D21" s="70">
        <f t="shared" si="2"/>
        <v>243.28910500000001</v>
      </c>
      <c r="E21" s="70">
        <f t="shared" si="2"/>
        <v>119.56151833</v>
      </c>
      <c r="F21" s="5"/>
      <c r="G21" s="7"/>
    </row>
    <row r="22" spans="3:7">
      <c r="C22" s="81" t="s">
        <v>107</v>
      </c>
      <c r="D22" s="52">
        <v>243.28910500000001</v>
      </c>
      <c r="E22" s="52">
        <v>119.56151833</v>
      </c>
      <c r="F22" s="5"/>
      <c r="G22" s="6"/>
    </row>
    <row r="23" spans="3:7">
      <c r="C23" s="75" t="s">
        <v>302</v>
      </c>
      <c r="D23" s="62">
        <f>D24+D26+D28</f>
        <v>1026.4882359999999</v>
      </c>
      <c r="E23" s="62">
        <f t="shared" ref="E23" si="3">E24+E26+E28</f>
        <v>339.04706785000002</v>
      </c>
      <c r="F23" s="5"/>
      <c r="G23" s="6"/>
    </row>
    <row r="24" spans="3:7">
      <c r="C24" s="76" t="s">
        <v>160</v>
      </c>
      <c r="D24" s="77">
        <f>D25</f>
        <v>35.07</v>
      </c>
      <c r="E24" s="77">
        <f t="shared" ref="E24" si="4">E25</f>
        <v>2.3398602799999999</v>
      </c>
      <c r="F24" s="5"/>
      <c r="G24" s="6"/>
    </row>
    <row r="25" spans="3:7">
      <c r="C25" s="82" t="s">
        <v>163</v>
      </c>
      <c r="D25" s="65">
        <v>35.07</v>
      </c>
      <c r="E25" s="65">
        <v>2.3398602799999999</v>
      </c>
      <c r="F25" s="5"/>
      <c r="G25" s="6"/>
    </row>
    <row r="26" spans="3:7">
      <c r="C26" s="76" t="s">
        <v>303</v>
      </c>
      <c r="D26" s="77">
        <f>D27</f>
        <v>6.6924960000000002</v>
      </c>
      <c r="E26" s="77">
        <f t="shared" ref="E26" si="5">E27</f>
        <v>0</v>
      </c>
      <c r="F26" s="5"/>
      <c r="G26" s="6"/>
    </row>
    <row r="27" spans="3:7">
      <c r="C27" s="82" t="s">
        <v>287</v>
      </c>
      <c r="D27" s="65">
        <v>6.6924960000000002</v>
      </c>
      <c r="E27" s="65">
        <v>0</v>
      </c>
      <c r="F27" s="5"/>
      <c r="G27" s="6"/>
    </row>
    <row r="28" spans="3:7">
      <c r="C28" s="76" t="s">
        <v>187</v>
      </c>
      <c r="D28" s="77">
        <f>D29+D31+D32+D30</f>
        <v>984.72573999999997</v>
      </c>
      <c r="E28" s="77">
        <f t="shared" ref="E28" si="6">E29+E31+E32+E30</f>
        <v>336.70720757000004</v>
      </c>
      <c r="F28" s="5"/>
      <c r="G28" s="6"/>
    </row>
    <row r="29" spans="3:7" ht="15.6" customHeight="1">
      <c r="C29" s="82" t="s">
        <v>188</v>
      </c>
      <c r="D29" s="65">
        <v>224.073001</v>
      </c>
      <c r="E29" s="65">
        <v>80.313842949999994</v>
      </c>
      <c r="F29" s="5"/>
      <c r="G29" s="6"/>
    </row>
    <row r="30" spans="3:7" ht="24.75" customHeight="1">
      <c r="C30" s="82" t="s">
        <v>299</v>
      </c>
      <c r="D30" s="65">
        <v>112.47176399999999</v>
      </c>
      <c r="E30" s="65">
        <v>23.789490390000001</v>
      </c>
      <c r="F30" s="5"/>
      <c r="G30" s="6"/>
    </row>
    <row r="31" spans="3:7" ht="18.600000000000001" customHeight="1">
      <c r="C31" s="82" t="s">
        <v>189</v>
      </c>
      <c r="D31" s="65">
        <v>253.35952499999999</v>
      </c>
      <c r="E31" s="65">
        <v>49.564528430000017</v>
      </c>
      <c r="F31" s="5"/>
      <c r="G31" s="9"/>
    </row>
    <row r="32" spans="3:7" ht="19.899999999999999" customHeight="1">
      <c r="C32" s="82" t="s">
        <v>190</v>
      </c>
      <c r="D32" s="65">
        <v>394.82145000000003</v>
      </c>
      <c r="E32" s="65">
        <v>183.03934580000001</v>
      </c>
      <c r="F32" s="5"/>
      <c r="G32" s="7"/>
    </row>
    <row r="33" spans="3:6">
      <c r="C33" s="83" t="s">
        <v>304</v>
      </c>
      <c r="D33" s="57">
        <f>D15+D20+D23</f>
        <v>2152.4160320000001</v>
      </c>
      <c r="E33" s="57">
        <f>E15+E20+E23</f>
        <v>791.22682935</v>
      </c>
      <c r="F33" s="5"/>
    </row>
    <row r="34" spans="3:6" s="153" customFormat="1">
      <c r="C34" s="30" t="s">
        <v>358</v>
      </c>
      <c r="D34" s="154"/>
      <c r="E34" s="154"/>
      <c r="F34" s="155"/>
    </row>
    <row r="35" spans="3:6">
      <c r="C35" s="113" t="s">
        <v>343</v>
      </c>
      <c r="D35" s="150"/>
      <c r="E35" s="150"/>
      <c r="F35" s="26"/>
    </row>
    <row r="36" spans="3:6" ht="30" customHeight="1">
      <c r="C36" s="184" t="s">
        <v>1847</v>
      </c>
      <c r="D36" s="184"/>
      <c r="E36" s="184"/>
      <c r="F36" s="32"/>
    </row>
    <row r="37" spans="3:6">
      <c r="C37" s="32" t="s">
        <v>356</v>
      </c>
      <c r="D37" s="29"/>
      <c r="E37" s="29"/>
      <c r="F37" s="29"/>
    </row>
    <row r="260" spans="3:3">
      <c r="C260" s="1" t="s">
        <v>305</v>
      </c>
    </row>
  </sheetData>
  <mergeCells count="12">
    <mergeCell ref="C36:E36"/>
    <mergeCell ref="C1:D1"/>
    <mergeCell ref="C2:D2"/>
    <mergeCell ref="C3:D3"/>
    <mergeCell ref="C5:D5"/>
    <mergeCell ref="C6:D6"/>
    <mergeCell ref="C7:D7"/>
    <mergeCell ref="C8:D8"/>
    <mergeCell ref="C9:D9"/>
    <mergeCell ref="C12:C14"/>
    <mergeCell ref="D12:D13"/>
    <mergeCell ref="E12:E14"/>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4CEFF-2A56-4174-B0A2-718A840EC487}">
  <sheetPr codeName="Hoja8"/>
  <dimension ref="B1:L72"/>
  <sheetViews>
    <sheetView showGridLines="0" zoomScaleNormal="100" workbookViewId="0">
      <selection activeCell="B66" sqref="B66"/>
    </sheetView>
  </sheetViews>
  <sheetFormatPr baseColWidth="10" defaultColWidth="11.5703125" defaultRowHeight="15"/>
  <cols>
    <col min="1" max="1" width="11.5703125" style="84"/>
    <col min="2" max="2" width="87.85546875" style="84" bestFit="1" customWidth="1"/>
    <col min="3" max="3" width="24.7109375" style="84" customWidth="1"/>
    <col min="4" max="4" width="20" style="84" customWidth="1"/>
    <col min="5" max="5" width="21" style="84" customWidth="1"/>
    <col min="6" max="6" width="21.42578125" style="84" customWidth="1"/>
    <col min="7" max="7" width="21.5703125" style="84" customWidth="1"/>
    <col min="8" max="10" width="11.5703125" style="84"/>
    <col min="11" max="11" width="36.28515625" style="84" bestFit="1" customWidth="1"/>
    <col min="12" max="12" width="26.28515625" style="84" customWidth="1"/>
    <col min="13" max="16384" width="11.5703125" style="84"/>
  </cols>
  <sheetData>
    <row r="1" spans="2:12" ht="28.5" thickBot="1">
      <c r="B1" s="178" t="s">
        <v>0</v>
      </c>
      <c r="C1" s="178"/>
      <c r="D1" s="178"/>
      <c r="E1" s="178"/>
      <c r="F1" s="178"/>
      <c r="G1" s="178"/>
    </row>
    <row r="2" spans="2:12" ht="21" customHeight="1" thickBot="1">
      <c r="B2" s="179" t="s">
        <v>1</v>
      </c>
      <c r="C2" s="179"/>
      <c r="D2" s="179"/>
      <c r="E2" s="179"/>
      <c r="F2" s="179"/>
      <c r="G2" s="179"/>
      <c r="K2" s="11" t="s">
        <v>307</v>
      </c>
      <c r="L2" s="175">
        <v>7976131.2000000002</v>
      </c>
    </row>
    <row r="3" spans="2:12" ht="14.45" customHeight="1">
      <c r="B3" s="180" t="s">
        <v>2</v>
      </c>
      <c r="C3" s="180"/>
      <c r="D3" s="180"/>
      <c r="E3" s="180"/>
      <c r="F3" s="180"/>
      <c r="G3" s="180"/>
    </row>
    <row r="4" spans="2:12" ht="14.45" customHeight="1">
      <c r="C4" s="13"/>
      <c r="D4" s="13"/>
      <c r="E4" s="13"/>
      <c r="F4" s="13"/>
      <c r="G4" s="13"/>
    </row>
    <row r="5" spans="2:12" ht="18" customHeight="1">
      <c r="B5" s="181" t="s">
        <v>23</v>
      </c>
      <c r="C5" s="181"/>
      <c r="D5" s="181"/>
      <c r="E5" s="181"/>
      <c r="F5" s="181"/>
      <c r="G5" s="181"/>
      <c r="L5" s="90"/>
    </row>
    <row r="6" spans="2:12" ht="18" customHeight="1">
      <c r="B6" s="193" t="s">
        <v>311</v>
      </c>
      <c r="C6" s="193"/>
      <c r="D6" s="193"/>
      <c r="E6" s="193"/>
      <c r="F6" s="193"/>
      <c r="G6" s="193"/>
    </row>
    <row r="7" spans="2:12" ht="18" customHeight="1">
      <c r="B7" s="190" t="s">
        <v>1846</v>
      </c>
      <c r="C7" s="190"/>
      <c r="D7" s="190"/>
      <c r="E7" s="190"/>
      <c r="F7" s="190"/>
      <c r="G7" s="190"/>
    </row>
    <row r="8" spans="2:12" ht="18" customHeight="1">
      <c r="B8" s="185" t="s">
        <v>316</v>
      </c>
      <c r="C8" s="185"/>
      <c r="D8" s="185"/>
      <c r="E8" s="185"/>
      <c r="F8" s="185"/>
      <c r="G8" s="185"/>
    </row>
    <row r="9" spans="2:12" ht="15.6" customHeight="1">
      <c r="B9" s="177" t="s">
        <v>5</v>
      </c>
      <c r="C9" s="177"/>
      <c r="D9" s="177"/>
      <c r="E9" s="177"/>
      <c r="F9" s="177"/>
      <c r="G9" s="177"/>
      <c r="L9" s="10"/>
    </row>
    <row r="11" spans="2:12" ht="11.45" customHeight="1">
      <c r="B11" s="209" t="s">
        <v>6</v>
      </c>
      <c r="C11" s="210" t="s">
        <v>359</v>
      </c>
      <c r="D11" s="210" t="s">
        <v>340</v>
      </c>
      <c r="E11" s="210" t="s">
        <v>338</v>
      </c>
      <c r="F11" s="210" t="s">
        <v>339</v>
      </c>
      <c r="G11" s="210" t="s">
        <v>310</v>
      </c>
    </row>
    <row r="12" spans="2:12" ht="2.4500000000000002" customHeight="1">
      <c r="B12" s="209"/>
      <c r="C12" s="210"/>
      <c r="D12" s="210"/>
      <c r="E12" s="210"/>
      <c r="F12" s="210"/>
      <c r="G12" s="210"/>
    </row>
    <row r="13" spans="2:12" ht="6.6" customHeight="1">
      <c r="B13" s="209"/>
      <c r="C13" s="211"/>
      <c r="D13" s="210"/>
      <c r="E13" s="210"/>
      <c r="F13" s="210"/>
      <c r="G13" s="210"/>
    </row>
    <row r="14" spans="2:12" ht="15.6" customHeight="1">
      <c r="B14" s="209"/>
      <c r="C14" s="110" t="s">
        <v>316</v>
      </c>
      <c r="D14" s="210"/>
      <c r="E14" s="210"/>
      <c r="F14" s="210"/>
      <c r="G14" s="210"/>
    </row>
    <row r="15" spans="2:12" ht="13.15" customHeight="1">
      <c r="B15" s="209"/>
      <c r="C15" s="109">
        <v>1</v>
      </c>
      <c r="D15" s="109">
        <v>2</v>
      </c>
      <c r="E15" s="109">
        <v>3</v>
      </c>
      <c r="F15" s="109">
        <v>4</v>
      </c>
      <c r="G15" s="109" t="s">
        <v>351</v>
      </c>
    </row>
    <row r="16" spans="2:12">
      <c r="B16" s="85" t="s">
        <v>344</v>
      </c>
      <c r="C16" s="86">
        <f>C17</f>
        <v>1400.4293500000001</v>
      </c>
      <c r="D16" s="86">
        <f>D17</f>
        <v>429.71083610000005</v>
      </c>
      <c r="E16" s="87">
        <f>E17</f>
        <v>429.71083610000005</v>
      </c>
      <c r="F16" s="86">
        <f>F17</f>
        <v>0</v>
      </c>
      <c r="G16" s="88">
        <f>D16/$L$2</f>
        <v>5.3874594753406267E-5</v>
      </c>
      <c r="K16" s="116"/>
    </row>
    <row r="17" spans="2:11">
      <c r="B17" s="89" t="s">
        <v>96</v>
      </c>
      <c r="C17" s="95">
        <f>C18</f>
        <v>1400.4293500000001</v>
      </c>
      <c r="D17" s="95">
        <f>D18</f>
        <v>429.71083610000005</v>
      </c>
      <c r="E17" s="90">
        <f>E18</f>
        <v>429.71083610000005</v>
      </c>
      <c r="F17" s="90">
        <v>0</v>
      </c>
      <c r="G17" s="91">
        <f t="shared" ref="G17:G56" si="0">D17/$L$2</f>
        <v>5.3874594753406267E-5</v>
      </c>
    </row>
    <row r="18" spans="2:11">
      <c r="B18" s="92" t="s">
        <v>98</v>
      </c>
      <c r="C18" s="90">
        <v>1400.4293500000001</v>
      </c>
      <c r="D18" s="90">
        <v>429.71083610000005</v>
      </c>
      <c r="E18" s="90">
        <f>D18</f>
        <v>429.71083610000005</v>
      </c>
      <c r="F18" s="90">
        <v>0</v>
      </c>
      <c r="G18" s="93">
        <f t="shared" si="0"/>
        <v>5.3874594753406267E-5</v>
      </c>
    </row>
    <row r="19" spans="2:11">
      <c r="B19" s="85" t="s">
        <v>301</v>
      </c>
      <c r="C19" s="86">
        <f>C20+C23+C28+C30</f>
        <v>127066.27533399998</v>
      </c>
      <c r="D19" s="86">
        <f>D20+D23+D28+D30</f>
        <v>58952.30161106</v>
      </c>
      <c r="E19" s="86">
        <f>E20+E23+E28+E30</f>
        <v>14853.711433300001</v>
      </c>
      <c r="F19" s="86">
        <f>F20+F23+F28+F30</f>
        <v>44098.590177760001</v>
      </c>
      <c r="G19" s="88">
        <f t="shared" si="0"/>
        <v>7.3910897567808307E-3</v>
      </c>
      <c r="I19" s="94"/>
    </row>
    <row r="20" spans="2:11">
      <c r="B20" s="89" t="s">
        <v>108</v>
      </c>
      <c r="C20" s="95">
        <f>C22+C21</f>
        <v>534.07675300000005</v>
      </c>
      <c r="D20" s="95">
        <f>D22+D21</f>
        <v>27.384396189999997</v>
      </c>
      <c r="E20" s="95">
        <f>E22+E21</f>
        <v>27.384396189999997</v>
      </c>
      <c r="F20" s="95">
        <f>F22+F21</f>
        <v>0</v>
      </c>
      <c r="G20" s="91">
        <f t="shared" si="0"/>
        <v>3.4332930970343113E-6</v>
      </c>
      <c r="I20" s="94"/>
    </row>
    <row r="21" spans="2:11">
      <c r="B21" s="92" t="s">
        <v>309</v>
      </c>
      <c r="C21" s="90">
        <v>252.44</v>
      </c>
      <c r="D21" s="90">
        <v>0</v>
      </c>
      <c r="E21" s="90">
        <f>D21</f>
        <v>0</v>
      </c>
      <c r="F21" s="90">
        <v>0</v>
      </c>
      <c r="G21" s="91">
        <f t="shared" si="0"/>
        <v>0</v>
      </c>
      <c r="I21" s="96"/>
      <c r="K21" s="97"/>
    </row>
    <row r="22" spans="2:11">
      <c r="B22" s="92" t="s">
        <v>111</v>
      </c>
      <c r="C22" s="90">
        <v>281.636753</v>
      </c>
      <c r="D22" s="90">
        <v>27.384396189999997</v>
      </c>
      <c r="E22" s="90">
        <f>D22</f>
        <v>27.384396189999997</v>
      </c>
      <c r="F22" s="90">
        <v>0</v>
      </c>
      <c r="G22" s="98">
        <f t="shared" si="0"/>
        <v>3.4332930970343113E-6</v>
      </c>
      <c r="I22" s="99"/>
    </row>
    <row r="23" spans="2:11">
      <c r="B23" s="89" t="s">
        <v>115</v>
      </c>
      <c r="C23" s="95">
        <f>SUM(C24:C27)</f>
        <v>90444.999545999977</v>
      </c>
      <c r="D23" s="95">
        <f>SUM(D24:D27)</f>
        <v>44562.40318144</v>
      </c>
      <c r="E23" s="95">
        <f>SUM(E24:E27)</f>
        <v>800.37723328000015</v>
      </c>
      <c r="F23" s="95">
        <f>SUM(F24:F27)</f>
        <v>43762.025948160001</v>
      </c>
      <c r="G23" s="100">
        <f t="shared" si="0"/>
        <v>5.5869696804184965E-3</v>
      </c>
    </row>
    <row r="24" spans="2:11">
      <c r="B24" s="92" t="s">
        <v>116</v>
      </c>
      <c r="C24" s="90">
        <v>670.85495600000002</v>
      </c>
      <c r="D24" s="90">
        <v>225.27427155000004</v>
      </c>
      <c r="E24" s="90">
        <v>0</v>
      </c>
      <c r="F24" s="90">
        <f>D24</f>
        <v>225.27427155000004</v>
      </c>
      <c r="G24" s="98">
        <f t="shared" si="0"/>
        <v>2.8243551403718137E-5</v>
      </c>
    </row>
    <row r="25" spans="2:11">
      <c r="B25" s="92" t="s">
        <v>117</v>
      </c>
      <c r="C25" s="90">
        <v>84996.417663999993</v>
      </c>
      <c r="D25" s="90">
        <v>43536.751676610002</v>
      </c>
      <c r="E25" s="90">
        <v>0</v>
      </c>
      <c r="F25" s="90">
        <f>D25</f>
        <v>43536.751676610002</v>
      </c>
      <c r="G25" s="98">
        <f t="shared" si="0"/>
        <v>5.4583795808938046E-3</v>
      </c>
      <c r="I25" s="101"/>
    </row>
    <row r="26" spans="2:11">
      <c r="B26" s="92" t="s">
        <v>118</v>
      </c>
      <c r="C26" s="90">
        <v>51.500000999999997</v>
      </c>
      <c r="D26" s="90">
        <v>14.339803099999999</v>
      </c>
      <c r="E26" s="90">
        <f>D26</f>
        <v>14.339803099999999</v>
      </c>
      <c r="F26" s="90">
        <v>0</v>
      </c>
      <c r="G26" s="98">
        <f t="shared" si="0"/>
        <v>1.7978394211970835E-6</v>
      </c>
    </row>
    <row r="27" spans="2:11">
      <c r="B27" s="92" t="s">
        <v>119</v>
      </c>
      <c r="C27" s="90">
        <v>4726.2269249999999</v>
      </c>
      <c r="D27" s="90">
        <v>786.03743018000011</v>
      </c>
      <c r="E27" s="90">
        <f>D27</f>
        <v>786.03743018000011</v>
      </c>
      <c r="F27" s="90">
        <v>0</v>
      </c>
      <c r="G27" s="98">
        <f t="shared" si="0"/>
        <v>9.8548708699776672E-5</v>
      </c>
    </row>
    <row r="28" spans="2:11">
      <c r="B28" s="89" t="s">
        <v>120</v>
      </c>
      <c r="C28" s="95">
        <f>C29</f>
        <v>868.70703800000001</v>
      </c>
      <c r="D28" s="95">
        <f>D29</f>
        <v>336.56422959999998</v>
      </c>
      <c r="E28" s="95">
        <f>E29</f>
        <v>0</v>
      </c>
      <c r="F28" s="95">
        <f>F29</f>
        <v>336.56422959999998</v>
      </c>
      <c r="G28" s="100">
        <f t="shared" si="0"/>
        <v>4.2196425956483763E-5</v>
      </c>
    </row>
    <row r="29" spans="2:11">
      <c r="B29" s="92" t="s">
        <v>121</v>
      </c>
      <c r="C29" s="90">
        <v>868.70703800000001</v>
      </c>
      <c r="D29" s="90">
        <v>336.56422959999998</v>
      </c>
      <c r="E29" s="90">
        <v>0</v>
      </c>
      <c r="F29" s="90">
        <f>D29</f>
        <v>336.56422959999998</v>
      </c>
      <c r="G29" s="98">
        <f t="shared" si="0"/>
        <v>4.2196425956483763E-5</v>
      </c>
    </row>
    <row r="30" spans="2:11">
      <c r="B30" s="89" t="s">
        <v>122</v>
      </c>
      <c r="C30" s="95">
        <f>C31</f>
        <v>35218.491996999997</v>
      </c>
      <c r="D30" s="95">
        <f>D31</f>
        <v>14025.949803830001</v>
      </c>
      <c r="E30" s="95">
        <f>E31</f>
        <v>14025.949803830001</v>
      </c>
      <c r="F30" s="95">
        <f>F31</f>
        <v>0</v>
      </c>
      <c r="G30" s="100">
        <f t="shared" si="0"/>
        <v>1.7584903573088166E-3</v>
      </c>
    </row>
    <row r="31" spans="2:11">
      <c r="B31" s="92" t="s">
        <v>125</v>
      </c>
      <c r="C31" s="90">
        <v>35218.491996999997</v>
      </c>
      <c r="D31" s="90">
        <v>14025.949803830001</v>
      </c>
      <c r="E31" s="90">
        <f>D31</f>
        <v>14025.949803830001</v>
      </c>
      <c r="F31" s="90">
        <v>0</v>
      </c>
      <c r="G31" s="93">
        <f t="shared" si="0"/>
        <v>1.7584903573088166E-3</v>
      </c>
    </row>
    <row r="32" spans="2:11">
      <c r="B32" s="85" t="s">
        <v>308</v>
      </c>
      <c r="C32" s="86">
        <f>C33+C36+C47</f>
        <v>13678.780962000001</v>
      </c>
      <c r="D32" s="86">
        <f>D33+D36+D47</f>
        <v>3666.6161692099995</v>
      </c>
      <c r="E32" s="86">
        <f>E33+E36+E47</f>
        <v>3662.7192973299993</v>
      </c>
      <c r="F32" s="86">
        <f>F33+F36+F47</f>
        <v>3.89687188</v>
      </c>
      <c r="G32" s="88">
        <f t="shared" si="0"/>
        <v>4.5969857782805773E-4</v>
      </c>
    </row>
    <row r="33" spans="2:7">
      <c r="B33" s="89" t="s">
        <v>134</v>
      </c>
      <c r="C33" s="95">
        <f>C34+C35</f>
        <v>314.56412499999999</v>
      </c>
      <c r="D33" s="95">
        <f>D34+D35</f>
        <v>96.985850130000017</v>
      </c>
      <c r="E33" s="95">
        <f>E34+E35</f>
        <v>96.985850130000017</v>
      </c>
      <c r="F33" s="95">
        <f>F34+F35</f>
        <v>0</v>
      </c>
      <c r="G33" s="91">
        <f t="shared" si="0"/>
        <v>1.2159510381424018E-5</v>
      </c>
    </row>
    <row r="34" spans="2:7">
      <c r="B34" s="92" t="s">
        <v>135</v>
      </c>
      <c r="C34" s="90">
        <v>225.042</v>
      </c>
      <c r="D34" s="90">
        <v>74.604500020000017</v>
      </c>
      <c r="E34" s="90">
        <f>D34</f>
        <v>74.604500020000017</v>
      </c>
      <c r="F34" s="90">
        <v>0</v>
      </c>
      <c r="G34" s="93">
        <f t="shared" si="0"/>
        <v>9.3534695141423969E-6</v>
      </c>
    </row>
    <row r="35" spans="2:7">
      <c r="B35" s="92" t="s">
        <v>137</v>
      </c>
      <c r="C35" s="90">
        <v>89.522125000000003</v>
      </c>
      <c r="D35" s="90">
        <v>22.38135011</v>
      </c>
      <c r="E35" s="90">
        <f>D35</f>
        <v>22.38135011</v>
      </c>
      <c r="F35" s="90">
        <v>0</v>
      </c>
      <c r="G35" s="93">
        <f t="shared" si="0"/>
        <v>2.8060408672816215E-6</v>
      </c>
    </row>
    <row r="36" spans="2:7">
      <c r="B36" s="89" t="s">
        <v>138</v>
      </c>
      <c r="C36" s="95">
        <f>SUM(C37:C46)</f>
        <v>8015.2290570000005</v>
      </c>
      <c r="D36" s="95">
        <f>SUM(D37:D46)</f>
        <v>2401.3945765599997</v>
      </c>
      <c r="E36" s="95">
        <f>SUM(E37:E46)</f>
        <v>2397.4977046799995</v>
      </c>
      <c r="F36" s="95">
        <f>SUM(F37:F46)</f>
        <v>3.89687188</v>
      </c>
      <c r="G36" s="91">
        <f t="shared" si="0"/>
        <v>3.0107260228618099E-4</v>
      </c>
    </row>
    <row r="37" spans="2:7">
      <c r="B37" s="92" t="s">
        <v>139</v>
      </c>
      <c r="C37" s="90">
        <v>1130.0497190000001</v>
      </c>
      <c r="D37" s="90">
        <v>63.332389710000015</v>
      </c>
      <c r="E37" s="90">
        <f>D37</f>
        <v>63.332389710000015</v>
      </c>
      <c r="F37" s="90">
        <v>0</v>
      </c>
      <c r="G37" s="93">
        <f t="shared" si="0"/>
        <v>7.9402392114613186E-6</v>
      </c>
    </row>
    <row r="38" spans="2:7">
      <c r="B38" s="92" t="s">
        <v>140</v>
      </c>
      <c r="C38" s="90">
        <v>320.09149500000001</v>
      </c>
      <c r="D38" s="90">
        <v>82.864580910000001</v>
      </c>
      <c r="E38" s="90">
        <f>D38</f>
        <v>82.864580910000001</v>
      </c>
      <c r="F38" s="90">
        <v>0</v>
      </c>
      <c r="G38" s="98">
        <f t="shared" si="0"/>
        <v>1.0389069441335167E-5</v>
      </c>
    </row>
    <row r="39" spans="2:7">
      <c r="B39" s="92" t="s">
        <v>142</v>
      </c>
      <c r="C39" s="90">
        <v>8.4097159999999995</v>
      </c>
      <c r="D39" s="90">
        <v>1.6006697400000001</v>
      </c>
      <c r="E39" s="90">
        <f>D39</f>
        <v>1.6006697400000001</v>
      </c>
      <c r="F39" s="90">
        <v>0</v>
      </c>
      <c r="G39" s="98">
        <f t="shared" si="0"/>
        <v>2.006824737286167E-7</v>
      </c>
    </row>
    <row r="40" spans="2:7">
      <c r="B40" s="92" t="s">
        <v>144</v>
      </c>
      <c r="C40" s="90">
        <v>1338.1688340000001</v>
      </c>
      <c r="D40" s="90">
        <v>405.24672182999996</v>
      </c>
      <c r="E40" s="90">
        <f t="shared" ref="E40:E43" si="1">D40</f>
        <v>405.24672182999996</v>
      </c>
      <c r="F40" s="90">
        <v>0</v>
      </c>
      <c r="G40" s="98">
        <f t="shared" si="0"/>
        <v>5.080742927473409E-5</v>
      </c>
    </row>
    <row r="41" spans="2:7">
      <c r="B41" s="92" t="s">
        <v>145</v>
      </c>
      <c r="C41" s="90">
        <v>2031.4511130000001</v>
      </c>
      <c r="D41" s="90">
        <v>500.79475278000001</v>
      </c>
      <c r="E41" s="90">
        <f t="shared" si="1"/>
        <v>500.79475278000001</v>
      </c>
      <c r="F41" s="90">
        <v>0</v>
      </c>
      <c r="G41" s="98">
        <f t="shared" si="0"/>
        <v>6.2786674419297418E-5</v>
      </c>
    </row>
    <row r="42" spans="2:7">
      <c r="B42" s="92" t="s">
        <v>146</v>
      </c>
      <c r="C42" s="90">
        <v>101.411794</v>
      </c>
      <c r="D42" s="90">
        <v>37.66105864</v>
      </c>
      <c r="E42" s="90">
        <f t="shared" si="1"/>
        <v>37.66105864</v>
      </c>
      <c r="F42" s="90">
        <v>0</v>
      </c>
      <c r="G42" s="98">
        <f t="shared" si="0"/>
        <v>4.7217200539529737E-6</v>
      </c>
    </row>
    <row r="43" spans="2:7">
      <c r="B43" s="92" t="s">
        <v>147</v>
      </c>
      <c r="C43" s="90">
        <v>1</v>
      </c>
      <c r="D43" s="90">
        <v>0</v>
      </c>
      <c r="E43" s="90">
        <f t="shared" si="1"/>
        <v>0</v>
      </c>
      <c r="F43" s="90">
        <v>0</v>
      </c>
      <c r="G43" s="98">
        <f t="shared" si="0"/>
        <v>0</v>
      </c>
    </row>
    <row r="44" spans="2:7">
      <c r="B44" s="92" t="s">
        <v>294</v>
      </c>
      <c r="C44" s="90">
        <v>30.547778999999998</v>
      </c>
      <c r="D44" s="90">
        <v>3.89687188</v>
      </c>
      <c r="E44" s="90">
        <v>0</v>
      </c>
      <c r="F44" s="90">
        <f>D44</f>
        <v>3.89687188</v>
      </c>
      <c r="G44" s="98">
        <f t="shared" si="0"/>
        <v>4.8856667252414302E-7</v>
      </c>
    </row>
    <row r="45" spans="2:7">
      <c r="B45" s="92" t="s">
        <v>364</v>
      </c>
      <c r="C45" s="90">
        <v>12</v>
      </c>
      <c r="D45" s="90">
        <v>11.376891949999999</v>
      </c>
      <c r="E45" s="90">
        <f>D45</f>
        <v>11.376891949999999</v>
      </c>
      <c r="F45" s="90">
        <v>0</v>
      </c>
      <c r="G45" s="98">
        <f t="shared" si="0"/>
        <v>1.4263672029366817E-6</v>
      </c>
    </row>
    <row r="46" spans="2:7">
      <c r="B46" s="92" t="s">
        <v>148</v>
      </c>
      <c r="C46" s="90">
        <v>3042.0986069999999</v>
      </c>
      <c r="D46" s="90">
        <v>1294.6206391199999</v>
      </c>
      <c r="E46" s="90">
        <f>D46</f>
        <v>1294.6206391199999</v>
      </c>
      <c r="F46" s="90">
        <v>0</v>
      </c>
      <c r="G46" s="98">
        <f t="shared" si="0"/>
        <v>1.6231185353621062E-4</v>
      </c>
    </row>
    <row r="47" spans="2:7">
      <c r="B47" s="89" t="s">
        <v>149</v>
      </c>
      <c r="C47" s="95">
        <f>SUM(C48:C55)</f>
        <v>5348.9877800000004</v>
      </c>
      <c r="D47" s="95">
        <f>SUM(D48:D55)</f>
        <v>1168.2357425199998</v>
      </c>
      <c r="E47" s="95">
        <f>SUM(E48:E55)</f>
        <v>1168.2357425199998</v>
      </c>
      <c r="F47" s="95">
        <f>SUM(F48:F55)</f>
        <v>0</v>
      </c>
      <c r="G47" s="100">
        <f t="shared" si="0"/>
        <v>1.4646646516045271E-4</v>
      </c>
    </row>
    <row r="48" spans="2:7">
      <c r="B48" s="92" t="s">
        <v>150</v>
      </c>
      <c r="C48" s="90">
        <v>260.17793799999998</v>
      </c>
      <c r="D48" s="90">
        <v>122.79215461999998</v>
      </c>
      <c r="E48" s="90">
        <f>D48</f>
        <v>122.79215461999998</v>
      </c>
      <c r="F48" s="90">
        <v>0</v>
      </c>
      <c r="G48" s="98">
        <f t="shared" si="0"/>
        <v>1.5394951705408253E-5</v>
      </c>
    </row>
    <row r="49" spans="2:8">
      <c r="B49" s="92" t="s">
        <v>151</v>
      </c>
      <c r="C49" s="90">
        <v>5.5485429999999996</v>
      </c>
      <c r="D49" s="90">
        <v>2.5745776</v>
      </c>
      <c r="E49" s="90">
        <f t="shared" ref="E49:E55" si="2">D49</f>
        <v>2.5745776</v>
      </c>
      <c r="F49" s="90">
        <v>0</v>
      </c>
      <c r="G49" s="98">
        <f t="shared" si="0"/>
        <v>3.2278526210802551E-7</v>
      </c>
    </row>
    <row r="50" spans="2:8">
      <c r="B50" s="92" t="s">
        <v>152</v>
      </c>
      <c r="C50" s="90">
        <v>153.29686799999999</v>
      </c>
      <c r="D50" s="90">
        <v>52.659111839999994</v>
      </c>
      <c r="E50" s="90">
        <f t="shared" si="2"/>
        <v>52.659111839999994</v>
      </c>
      <c r="F50" s="90">
        <v>0</v>
      </c>
      <c r="G50" s="93">
        <f t="shared" si="0"/>
        <v>6.6020869666737667E-6</v>
      </c>
    </row>
    <row r="51" spans="2:8">
      <c r="B51" s="92" t="s">
        <v>153</v>
      </c>
      <c r="C51" s="90">
        <v>17.3</v>
      </c>
      <c r="D51" s="90">
        <v>0.95076711000000003</v>
      </c>
      <c r="E51" s="90">
        <f t="shared" si="2"/>
        <v>0.95076711000000003</v>
      </c>
      <c r="F51" s="90">
        <v>0</v>
      </c>
      <c r="G51" s="93">
        <f t="shared" si="0"/>
        <v>1.192015384601497E-7</v>
      </c>
    </row>
    <row r="52" spans="2:8">
      <c r="B52" s="92" t="s">
        <v>295</v>
      </c>
      <c r="C52" s="90">
        <v>4740.9021789999997</v>
      </c>
      <c r="D52" s="90">
        <v>917.47609600999999</v>
      </c>
      <c r="E52" s="90">
        <f t="shared" si="2"/>
        <v>917.47609600999999</v>
      </c>
      <c r="F52" s="90">
        <v>0</v>
      </c>
      <c r="G52" s="93">
        <f t="shared" si="0"/>
        <v>1.150277086728463E-4</v>
      </c>
    </row>
    <row r="53" spans="2:8">
      <c r="B53" s="92" t="s">
        <v>296</v>
      </c>
      <c r="C53" s="90">
        <v>6.0446759999999999</v>
      </c>
      <c r="D53" s="90">
        <v>4.5</v>
      </c>
      <c r="E53" s="90">
        <f t="shared" si="2"/>
        <v>4.5</v>
      </c>
      <c r="F53" s="90">
        <v>0</v>
      </c>
      <c r="G53" s="93">
        <f t="shared" si="0"/>
        <v>5.6418329728578183E-7</v>
      </c>
    </row>
    <row r="54" spans="2:8">
      <c r="B54" s="92" t="s">
        <v>154</v>
      </c>
      <c r="C54" s="90">
        <v>6.5530090000000003</v>
      </c>
      <c r="D54" s="90">
        <v>2.2024131100000002</v>
      </c>
      <c r="E54" s="90">
        <f t="shared" si="2"/>
        <v>2.2024131100000002</v>
      </c>
      <c r="F54" s="90">
        <v>0</v>
      </c>
      <c r="G54" s="93">
        <f t="shared" si="0"/>
        <v>2.7612548675227411E-7</v>
      </c>
    </row>
    <row r="55" spans="2:8">
      <c r="B55" s="92" t="s">
        <v>155</v>
      </c>
      <c r="C55" s="90">
        <v>159.16456700000001</v>
      </c>
      <c r="D55" s="90">
        <v>65.080622230000003</v>
      </c>
      <c r="E55" s="90">
        <f t="shared" si="2"/>
        <v>65.080622230000003</v>
      </c>
      <c r="F55" s="90">
        <v>0</v>
      </c>
      <c r="G55" s="93">
        <f t="shared" si="0"/>
        <v>8.1594222309181682E-6</v>
      </c>
    </row>
    <row r="56" spans="2:8">
      <c r="B56" s="102" t="s">
        <v>280</v>
      </c>
      <c r="C56" s="103">
        <f>C16+C19+C32</f>
        <v>142145.48564599999</v>
      </c>
      <c r="D56" s="103">
        <f>D16+D19+D32</f>
        <v>63048.628616369999</v>
      </c>
      <c r="E56" s="103">
        <f>E16+E19+E32</f>
        <v>18946.141566730003</v>
      </c>
      <c r="F56" s="103">
        <f>F16+F19+F32</f>
        <v>44102.487049640004</v>
      </c>
      <c r="G56" s="104">
        <f t="shared" si="0"/>
        <v>7.9046629293622953E-3</v>
      </c>
    </row>
    <row r="57" spans="2:8" s="156" customFormat="1">
      <c r="B57" s="30" t="s">
        <v>355</v>
      </c>
      <c r="C57" s="157"/>
      <c r="D57" s="157"/>
      <c r="E57" s="157"/>
      <c r="F57" s="157"/>
      <c r="G57" s="158"/>
    </row>
    <row r="58" spans="2:8">
      <c r="B58" s="148" t="s">
        <v>343</v>
      </c>
      <c r="C58" s="159"/>
      <c r="D58" s="159"/>
      <c r="E58" s="159"/>
      <c r="F58" s="156"/>
      <c r="G58" s="156"/>
      <c r="H58" s="156"/>
    </row>
    <row r="59" spans="2:8" ht="24" customHeight="1">
      <c r="B59" s="208" t="s">
        <v>1847</v>
      </c>
      <c r="C59" s="208"/>
      <c r="D59" s="208"/>
      <c r="E59" s="160"/>
      <c r="F59" s="156"/>
      <c r="G59" s="156"/>
      <c r="H59" s="156"/>
    </row>
    <row r="60" spans="2:8" ht="15.75" customHeight="1">
      <c r="B60" s="183" t="s">
        <v>1848</v>
      </c>
      <c r="C60" s="183"/>
      <c r="D60" s="183"/>
      <c r="E60" s="183"/>
      <c r="F60" s="183"/>
      <c r="G60" s="156"/>
      <c r="H60" s="156"/>
    </row>
    <row r="61" spans="2:8">
      <c r="B61" s="32" t="s">
        <v>357</v>
      </c>
      <c r="C61" s="29"/>
      <c r="D61" s="29"/>
      <c r="E61" s="29"/>
    </row>
    <row r="62" spans="2:8">
      <c r="G62" s="94"/>
      <c r="H62" s="94"/>
    </row>
    <row r="64" spans="2:8">
      <c r="G64" s="94"/>
    </row>
    <row r="65" spans="7:7">
      <c r="G65" s="94"/>
    </row>
    <row r="66" spans="7:7">
      <c r="G66" s="94"/>
    </row>
    <row r="67" spans="7:7">
      <c r="G67" s="105"/>
    </row>
    <row r="68" spans="7:7">
      <c r="G68" s="105"/>
    </row>
    <row r="72" spans="7:7">
      <c r="G72" s="94"/>
    </row>
  </sheetData>
  <mergeCells count="16">
    <mergeCell ref="B60:F60"/>
    <mergeCell ref="B7:G7"/>
    <mergeCell ref="B1:G1"/>
    <mergeCell ref="B2:G2"/>
    <mergeCell ref="B3:G3"/>
    <mergeCell ref="B5:G5"/>
    <mergeCell ref="B6:G6"/>
    <mergeCell ref="B59:D59"/>
    <mergeCell ref="B8:G8"/>
    <mergeCell ref="B9:G9"/>
    <mergeCell ref="B11:B15"/>
    <mergeCell ref="C11:C13"/>
    <mergeCell ref="D11:D14"/>
    <mergeCell ref="E11:E14"/>
    <mergeCell ref="F11:F14"/>
    <mergeCell ref="G11:G14"/>
  </mergeCells>
  <pageMargins left="0.7" right="0.7" top="0.75" bottom="0.75" header="0.3" footer="0.3"/>
  <ignoredErrors>
    <ignoredError sqref="F29 E47 E36"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5b4ac0c94f6549bbd45dd04273a3b139">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639dee08091bb2233c4b5d419193bbfa"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A4FABEE-2EDA-43B3-BFB4-4FFE481555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schemas.microsoft.com/office/infopath/2007/PartnerControls"/>
    <ds:schemaRef ds:uri="http://schemas.openxmlformats.org/package/2006/metadata/core-properties"/>
    <ds:schemaRef ds:uri="http://www.w3.org/XML/1998/namespace"/>
    <ds:schemaRef ds:uri="http://purl.org/dc/elements/1.1/"/>
    <ds:schemaRef ds:uri="27b106c2-2eb6-4f76-8712-c370ecd06fde"/>
    <ds:schemaRef ds:uri="http://purl.org/dc/dcmitype/"/>
    <ds:schemaRef ds:uri="http://schemas.microsoft.com/office/2006/metadata/properties"/>
    <ds:schemaRef ds:uri="http://schemas.microsoft.com/office/2006/documentManagement/types"/>
    <ds:schemaRef ds:uri="http://purl.org/dc/terms/"/>
    <ds:schemaRef ds:uri="c32176ac-cccf-46d9-9564-a55966a26443"/>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Proyectos de Inversión</vt:lpstr>
      <vt:lpstr>Género</vt:lpstr>
      <vt:lpstr>Cambio climático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ybrown@digepres.gob.do</dc:creator>
  <cp:keywords/>
  <dc:description/>
  <cp:lastModifiedBy>Katherine M. Peguero F.</cp:lastModifiedBy>
  <cp:revision/>
  <dcterms:created xsi:type="dcterms:W3CDTF">2020-08-19T17:32:46Z</dcterms:created>
  <dcterms:modified xsi:type="dcterms:W3CDTF">2025-06-17T18:38:45Z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