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nio/20062025/"/>
    </mc:Choice>
  </mc:AlternateContent>
  <xr:revisionPtr revIDLastSave="0" documentId="8_{26A58630-F7DD-4148-B45F-45148854ACB3}" xr6:coauthVersionLast="47" xr6:coauthVersionMax="47" xr10:uidLastSave="{00000000-0000-0000-0000-000000000000}"/>
  <bookViews>
    <workbookView xWindow="-120" yWindow="-120" windowWidth="29040" windowHeight="15720" tabRatio="876" activeTab="1" xr2:uid="{00000000-000D-0000-FFFF-FFFF00000000}"/>
  </bookViews>
  <sheets>
    <sheet name="Dinámica" sheetId="150"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 localSheetId="6">[78]!BORRA_CUADROS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 localSheetId="6">[117]!goafrica</definedName>
    <definedName name="goafrica">[117]!goafrica</definedName>
    <definedName name="goasia" localSheetId="7">[117]!goasia</definedName>
    <definedName name="goasia" localSheetId="6">[117]!goasia</definedName>
    <definedName name="goasia">[117]!goasia</definedName>
    <definedName name="GOB" localSheetId="8">#REF!</definedName>
    <definedName name="GOB" localSheetId="7">#REF!</definedName>
    <definedName name="GOB">#REF!</definedName>
    <definedName name="goeeup" localSheetId="7">[117]!goeeup</definedName>
    <definedName name="goeeup" localSheetId="6">[117]!goeeup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 localSheetId="6">[117]!goeurope</definedName>
    <definedName name="goeurope">[117]!goeurope</definedName>
    <definedName name="golamerica" localSheetId="7">[117]!golamerica</definedName>
    <definedName name="golamerica" localSheetId="6">[117]!golamerica</definedName>
    <definedName name="golamerica">[117]!golamerica</definedName>
    <definedName name="gomeast" localSheetId="7">[117]!gomeast</definedName>
    <definedName name="gomeast" localSheetId="6">[117]!gomeast</definedName>
    <definedName name="gomeast">[117]!gomeast</definedName>
    <definedName name="gooecd" localSheetId="7">[117]!gooecd</definedName>
    <definedName name="gooecd" localSheetId="6">[117]!gooecd</definedName>
    <definedName name="gooecd">[117]!gooecd</definedName>
    <definedName name="goopec" localSheetId="7">[117]!goopec</definedName>
    <definedName name="goopec" localSheetId="6">[117]!goopec</definedName>
    <definedName name="goopec">[117]!goopec</definedName>
    <definedName name="gosummary" localSheetId="7">[117]!gosummary</definedName>
    <definedName name="gosummary" localSheetId="6">[117]!gosummary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 localSheetId="6">[74]!NTDD_RG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 localSheetId="6">'[132]SPNF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 localSheetId="6">'[132]SPNF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 localSheetId="6">[78]!TRANSFERENCIA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 localSheetId="6">'[132]SPNF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8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0" i="131" l="1"/>
  <c r="E30" i="131"/>
  <c r="D20" i="131"/>
  <c r="E20" i="131"/>
  <c r="F25" i="149" l="1"/>
  <c r="F24" i="149"/>
  <c r="F16" i="149"/>
  <c r="F29" i="149"/>
  <c r="G55" i="149"/>
  <c r="E55" i="149"/>
  <c r="G54" i="149"/>
  <c r="E54" i="149"/>
  <c r="G53" i="149"/>
  <c r="E53" i="149"/>
  <c r="G52" i="149"/>
  <c r="E52" i="149"/>
  <c r="G51" i="149"/>
  <c r="E51" i="149"/>
  <c r="G50" i="149"/>
  <c r="E50" i="149"/>
  <c r="G49" i="149"/>
  <c r="E49" i="149"/>
  <c r="G48" i="149"/>
  <c r="E48" i="149"/>
  <c r="E47" i="149" s="1"/>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E36" i="149" s="1"/>
  <c r="G37" i="149"/>
  <c r="E37" i="149"/>
  <c r="D36" i="149"/>
  <c r="G36" i="149" s="1"/>
  <c r="C36" i="149"/>
  <c r="G35" i="149"/>
  <c r="E35" i="149"/>
  <c r="G34" i="149"/>
  <c r="E34" i="149"/>
  <c r="F33" i="149"/>
  <c r="E33" i="149"/>
  <c r="D33" i="149"/>
  <c r="C33" i="149"/>
  <c r="C32" i="149" s="1"/>
  <c r="G31" i="149"/>
  <c r="E31" i="149"/>
  <c r="F30" i="149"/>
  <c r="E30" i="149"/>
  <c r="D30" i="149"/>
  <c r="G30" i="149" s="1"/>
  <c r="C30" i="149"/>
  <c r="C19" i="149" s="1"/>
  <c r="G29" i="149"/>
  <c r="F28" i="149"/>
  <c r="E28" i="149"/>
  <c r="D28" i="149"/>
  <c r="G28" i="149" s="1"/>
  <c r="C28" i="149"/>
  <c r="G27" i="149"/>
  <c r="E27" i="149"/>
  <c r="G26" i="149"/>
  <c r="E26" i="149"/>
  <c r="E23" i="149" s="1"/>
  <c r="G25" i="149"/>
  <c r="G24" i="149"/>
  <c r="D23" i="149"/>
  <c r="G23" i="149" s="1"/>
  <c r="C23" i="149"/>
  <c r="G22" i="149"/>
  <c r="E22" i="149"/>
  <c r="E20" i="149" s="1"/>
  <c r="G21" i="149"/>
  <c r="E21" i="149"/>
  <c r="F20" i="149"/>
  <c r="D20" i="149"/>
  <c r="G20" i="149" s="1"/>
  <c r="C20" i="149"/>
  <c r="G18" i="149"/>
  <c r="E18" i="149"/>
  <c r="E17" i="149" s="1"/>
  <c r="E16" i="149" s="1"/>
  <c r="D17" i="149"/>
  <c r="D16" i="149" s="1"/>
  <c r="G16" i="149" s="1"/>
  <c r="C17" i="149"/>
  <c r="C16" i="149"/>
  <c r="E28" i="148"/>
  <c r="E23" i="148" s="1"/>
  <c r="D28" i="148"/>
  <c r="D23" i="148" s="1"/>
  <c r="E26" i="148"/>
  <c r="D26" i="148"/>
  <c r="E24" i="148"/>
  <c r="D24" i="148"/>
  <c r="E21" i="148"/>
  <c r="E20" i="148" s="1"/>
  <c r="D21" i="148"/>
  <c r="D20" i="148"/>
  <c r="E18" i="148"/>
  <c r="D18" i="148"/>
  <c r="D15" i="148" s="1"/>
  <c r="E16" i="148"/>
  <c r="D16" i="148"/>
  <c r="E32" i="149" l="1"/>
  <c r="G17" i="149"/>
  <c r="D32" i="149"/>
  <c r="G32" i="149" s="1"/>
  <c r="F32" i="149"/>
  <c r="F56" i="149" s="1"/>
  <c r="F23" i="149"/>
  <c r="E15" i="148"/>
  <c r="E33" i="148" s="1"/>
  <c r="F19" i="149"/>
  <c r="D33" i="148"/>
  <c r="C56" i="149"/>
  <c r="E19" i="149"/>
  <c r="D19" i="149"/>
  <c r="G19" i="149" s="1"/>
  <c r="G33" i="149"/>
  <c r="E56" i="149" l="1"/>
  <c r="D56" i="149"/>
  <c r="G56" i="149" s="1"/>
  <c r="D14" i="130"/>
  <c r="D24" i="141"/>
  <c r="F14" i="141"/>
  <c r="D18" i="141"/>
  <c r="F16" i="141"/>
  <c r="D155" i="130"/>
  <c r="D17" i="4"/>
  <c r="E13" i="141" l="1"/>
  <c r="E20" i="141"/>
  <c r="F13" i="141" l="1"/>
  <c r="G13" i="141"/>
  <c r="D154" i="130"/>
  <c r="D153" i="130" s="1"/>
  <c r="F17" i="141" l="1"/>
  <c r="F15" i="141"/>
  <c r="F20" i="141" l="1"/>
  <c r="D27" i="141"/>
  <c r="G29" i="141" l="1"/>
  <c r="F29" i="141"/>
  <c r="D23" i="141"/>
  <c r="G20" i="141"/>
  <c r="G17" i="141"/>
  <c r="G16" i="141"/>
  <c r="G15" i="141"/>
  <c r="G14" i="141"/>
  <c r="D13" i="141"/>
  <c r="D26" i="141" l="1"/>
  <c r="D25" i="141"/>
  <c r="D70" i="131" l="1"/>
  <c r="D66" i="131"/>
  <c r="D56" i="131"/>
  <c r="D49" i="131"/>
  <c r="D40" i="131"/>
  <c r="D30" i="131"/>
  <c r="D14" i="131"/>
  <c r="D13" i="131" l="1"/>
  <c r="D13" i="130"/>
  <c r="C15" i="130"/>
  <c r="E70" i="131"/>
  <c r="C51" i="130"/>
  <c r="E14" i="131" l="1"/>
  <c r="D14" i="3" l="1"/>
  <c r="D21" i="3"/>
  <c r="E21" i="141" s="1"/>
  <c r="D29" i="3"/>
  <c r="E31" i="141" s="1"/>
  <c r="E19" i="141" l="1"/>
  <c r="G19" i="141" s="1"/>
  <c r="G31" i="141"/>
  <c r="G21" i="141"/>
  <c r="F21" i="141"/>
  <c r="E24" i="141"/>
  <c r="F24" i="141" s="1"/>
  <c r="D28" i="3"/>
  <c r="D13" i="3"/>
  <c r="E23" i="141" l="1"/>
  <c r="F23" i="141" s="1"/>
  <c r="F19" i="141"/>
  <c r="E18" i="141"/>
  <c r="F18" i="141" s="1"/>
  <c r="F31" i="141"/>
  <c r="E27" i="141"/>
  <c r="G27" i="141" s="1"/>
  <c r="G24" i="141"/>
  <c r="E78" i="131"/>
  <c r="E76" i="131"/>
  <c r="E66" i="131"/>
  <c r="E56" i="131"/>
  <c r="E49" i="131"/>
  <c r="D58" i="4"/>
  <c r="D14" i="4"/>
  <c r="G23" i="141" l="1"/>
  <c r="E25" i="141"/>
  <c r="F25" i="141" s="1"/>
  <c r="E26" i="141"/>
  <c r="G26" i="141" s="1"/>
  <c r="G18" i="141"/>
  <c r="F27" i="141"/>
  <c r="E75" i="131"/>
  <c r="E13" i="131"/>
  <c r="G25" i="141" l="1"/>
  <c r="F26" i="141"/>
  <c r="E80" i="13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<sst xmlns="http://schemas.openxmlformats.org/spreadsheetml/2006/main" count="2222" uniqueCount="1907">
  <si>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</si>
  <si>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</si>
  <si>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</si>
  <si>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</si>
  <si>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</si>
  <si>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</si>
  <si>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</si>
  <si>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</si>
  <si>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</si>
  <si>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</si>
  <si>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</si>
  <si>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</si>
  <si>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</si>
  <si>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</si>
  <si>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</si>
  <si>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</si>
  <si>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</si>
  <si>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</si>
  <si>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</si>
  <si>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</si>
  <si>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</si>
  <si>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</si>
  <si>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</si>
  <si>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</si>
  <si>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</si>
  <si>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</si>
  <si>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</si>
  <si>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</si>
  <si>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</si>
  <si>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</si>
  <si>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</si>
  <si>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</si>
  <si>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</si>
  <si>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</si>
  <si>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</si>
  <si>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</si>
  <si>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</si>
  <si>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</si>
  <si>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</si>
  <si>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</si>
  <si>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</si>
  <si>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</si>
  <si>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</si>
  <si>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</si>
  <si>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</si>
  <si>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</si>
  <si>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</si>
  <si>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</si>
  <si>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</si>
  <si>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</si>
  <si>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</si>
  <si>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</si>
  <si>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</si>
  <si>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</si>
  <si>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</si>
  <si>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</si>
  <si>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</si>
  <si>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</si>
  <si>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</si>
  <si>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</si>
  <si>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</si>
  <si>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</si>
  <si>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</si>
  <si>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</si>
  <si>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</si>
  <si>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</si>
  <si>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</si>
  <si>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</si>
  <si>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</si>
  <si>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</si>
  <si>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</si>
  <si>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</si>
  <si>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</si>
  <si>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</si>
  <si>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</si>
  <si>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</si>
  <si>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</si>
  <si>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</si>
  <si>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</si>
  <si>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</si>
  <si>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</si>
  <si>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</si>
  <si>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</si>
  <si>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</si>
  <si>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</si>
  <si>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</si>
  <si>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</si>
  <si>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</si>
  <si>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</si>
  <si>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</si>
  <si>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</si>
  <si>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</si>
  <si>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</si>
  <si>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</si>
  <si>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</si>
  <si>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</si>
  <si>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</si>
  <si>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</si>
  <si>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</si>
  <si>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</si>
  <si>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</si>
  <si>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</si>
  <si>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</si>
  <si>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</si>
  <si>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</si>
  <si>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</si>
  <si>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</si>
  <si>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</si>
  <si>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</si>
  <si>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</si>
  <si>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</si>
  <si>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</si>
  <si>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</si>
  <si>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</si>
  <si>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</si>
  <si>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</si>
  <si>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</si>
  <si>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</si>
  <si>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</si>
  <si>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</si>
  <si>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</si>
  <si>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</si>
  <si>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</si>
  <si>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</si>
  <si>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</si>
  <si>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</si>
  <si>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</si>
  <si>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</si>
  <si>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</si>
  <si>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</si>
  <si>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</si>
  <si>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</si>
  <si>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</si>
  <si>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</si>
  <si>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</si>
  <si>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</si>
  <si>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</si>
  <si>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</si>
  <si>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</si>
  <si>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</si>
  <si>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</si>
  <si>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</si>
  <si>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</si>
  <si>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</si>
  <si>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</si>
  <si>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</si>
  <si>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</si>
  <si>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</si>
  <si>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</si>
  <si>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</si>
  <si>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</si>
  <si>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</si>
  <si>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</si>
  <si>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</si>
  <si>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</si>
  <si>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</si>
  <si>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</si>
  <si>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</si>
  <si>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</si>
  <si>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</si>
  <si>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</si>
  <si>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</si>
  <si>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</si>
  <si>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</si>
  <si>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</si>
  <si>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</si>
  <si>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</si>
  <si>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</si>
  <si>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</si>
  <si>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</si>
  <si>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</si>
  <si>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</si>
  <si>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</si>
  <si>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</si>
  <si>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</si>
  <si>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</si>
  <si>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</si>
  <si>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</si>
  <si>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</si>
  <si>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</si>
  <si>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</si>
  <si>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</si>
  <si>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</si>
  <si>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</si>
  <si>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</si>
  <si>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</si>
  <si>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</si>
  <si>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</si>
  <si>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</si>
  <si>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</si>
  <si>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</si>
  <si>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</si>
  <si>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</si>
  <si>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</si>
  <si>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</si>
  <si>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</si>
  <si>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</si>
  <si>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</si>
  <si>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</si>
  <si>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</si>
  <si>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</si>
  <si>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</si>
  <si>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</si>
  <si>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</si>
  <si>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</si>
  <si>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</si>
  <si>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</si>
  <si>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</si>
  <si>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</si>
  <si>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</si>
  <si>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</si>
  <si>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</si>
  <si>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</si>
  <si>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</si>
  <si>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</si>
  <si>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</si>
  <si>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</si>
  <si>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</si>
  <si>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</si>
  <si>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</si>
  <si>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</si>
  <si>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</si>
  <si>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</si>
  <si>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</si>
  <si>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</si>
  <si>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</si>
  <si>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</si>
  <si>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</si>
  <si>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</si>
  <si>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</si>
  <si>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</si>
  <si>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</si>
  <si>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</si>
  <si>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</si>
  <si>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</si>
  <si>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</si>
  <si>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</si>
  <si>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</si>
  <si>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</si>
  <si>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</si>
  <si>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</si>
  <si>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</si>
  <si>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</si>
  <si>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</si>
  <si>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</si>
  <si>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</si>
  <si>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</si>
  <si>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</si>
  <si>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</si>
  <si>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</si>
  <si>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</si>
  <si>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</si>
  <si>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</si>
  <si>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</si>
  <si>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</si>
  <si>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</si>
  <si>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</si>
  <si>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</si>
  <si>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</si>
  <si>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</si>
  <si>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</si>
  <si>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</si>
  <si>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</si>
  <si>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</si>
  <si>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</si>
  <si>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</si>
  <si>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</si>
  <si>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</si>
  <si>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</si>
  <si>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</si>
  <si>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</si>
  <si>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</si>
  <si>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</si>
  <si>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</si>
  <si>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</si>
  <si>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</si>
  <si>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</si>
  <si>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</si>
  <si>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</si>
  <si>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</si>
  <si>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</si>
  <si>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</si>
  <si>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</si>
  <si>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</si>
  <si>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</si>
  <si>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</si>
  <si>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</si>
  <si>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</si>
  <si>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</si>
  <si>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</si>
  <si>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</si>
  <si>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</si>
  <si>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</si>
  <si>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</si>
  <si>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</si>
  <si>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</si>
  <si>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</si>
  <si>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</si>
  <si>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</si>
  <si>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</si>
  <si>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</si>
  <si>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</si>
  <si>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</si>
  <si>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</si>
  <si>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</si>
  <si>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</si>
  <si>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</si>
  <si>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</si>
  <si>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</si>
  <si>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</si>
  <si>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</si>
  <si>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</si>
  <si>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</si>
  <si>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</si>
  <si>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</si>
  <si>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</si>
  <si>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</si>
  <si>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</si>
  <si>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</si>
  <si>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</si>
  <si>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</si>
  <si>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</si>
  <si>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</si>
  <si>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</si>
  <si>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</si>
  <si>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</si>
  <si>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</si>
  <si>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</si>
  <si>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</si>
  <si>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</si>
  <si>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</si>
  <si>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Ejecución 1ro de enero - 20 de junio de 2025*</t>
  </si>
  <si>
    <t>Ejecución 1ro de enero - 23 de junio 2025 (fecha de registro)</t>
  </si>
  <si>
    <t>* Fecha de imputación al 20 de junio de 2025 y fecha de registro al 23 de junio de 2025. La fecha de imputación representa los gastos o ingresos en el momento de su ejecución, mientras que la fecha de registro representa el momento de su registro en el sistema, en la medida que se van regularizando los pagos.</t>
  </si>
  <si>
    <t>01 - DISTRITO NACIONAL</t>
  </si>
  <si>
    <t>10 - FONDO GENERAL</t>
  </si>
  <si>
    <t>01 - CONSTRUCCIÓN DE EDIFICIO PARA EL TRIBUNAL SUPERIOR ELECTORAL (TSE), DISTRITO NACIONAL.</t>
  </si>
  <si>
    <t>01 - MEJORAMIENTO URBANO, SOCIAL Y AMBIENTAL DEL BARRIO DOMINGO SAVIO (LA CIENEGA - LOS GUANDULES), DISTRITO NACIONAL</t>
  </si>
  <si>
    <t>01 - REMODELACIÓN CLUB DEPORTIVO, SOCIAL Y CULTURAL VILLA FRANCISCA, SECTOR VILLA FRANCISCA, DISTRITO NACIONAL.</t>
  </si>
  <si>
    <t>03 - REMODELACIÓN CAMPAMENTO DUARTE - UNIVERSIDAD POLICIA NACIONAL, DISTRITO NACIONAL</t>
  </si>
  <si>
    <t>05 - AMPLIACIÓN DE LA CAPACIDAD DE TRANSPORTE DE LA LÍNEA 2 DEL METRO DE SANTO DOMINGO</t>
  </si>
  <si>
    <t>05 - CONSTRUCCIÓN DE PLANTELES EDUCATIVOS EN LA PROVINCIA DISTRITO NACIONAL (FASE 3)</t>
  </si>
  <si>
    <t>05 - CONSTRUCCIÓN EDIFICIO NUEVA SEDE CENTRAL DE LA POLICÍA NACIONAL EN EL DISTRITO NACIONAL</t>
  </si>
  <si>
    <t>05 - RECONSTRUCCIÓN DE CALLES EN LA URBANIZACION ALTOS ARROYO HONDO III, AFECTADAS POR EL DISTURBIO TROPICAL NO. 22, DISTRITO NACIONAL</t>
  </si>
  <si>
    <t>06 - RECONSTRUCCIÓN  CANCHA  CLUB DEPORTIVO MANGANAGUA, SECTOR EL MILLONCITO, DISTRITO NACIONAL</t>
  </si>
  <si>
    <t>07 - RECONSTRUCCIÓN CANCHA CLUB DEPORTIVO  OSCAR SANTANA, ENSANCHE ESPAILLAT, DISTRITO NACIONAL.</t>
  </si>
  <si>
    <t>07 - REMODELACIÓN CLUB DEPORTIVO EL MILLÓN YIREH, SECTOR EL MILLÓN, DISTRITO NACIONAL</t>
  </si>
  <si>
    <t>08 - REMODELACIÓN OFICINAS DEL TRIBUNAL CONSTITUCIONAL, DISTRITO NACIONAL</t>
  </si>
  <si>
    <t>09 - AMPLIACIÓN DEL PLANTEL EDUCATIVO PARA INICIAL SANTO CURA DE ARS, SECTOR CAPOTILLO, DISTRITO NACIONAL.</t>
  </si>
  <si>
    <t>10 - AMPLIACIÓN DEL PLANTEL EDUCATIVO PARA INICIAL MADAME GERMAINE ROCOUR DE PELLERANO, SECTOR EL MILLÓN II, DISTRITO NACIONAL.</t>
  </si>
  <si>
    <t>10 - RECONSTRUCCIÓN CANCHA CLUB  DEPORTIVO NUEVO HORIZONTE, ARROYO HONDO II, DISTRITO NACIONAL.</t>
  </si>
  <si>
    <t>10 - REMODELACIÓN DE LA CINEMATECA DOMINICANA, PLAZA DE LA CULTURA JUAN PABLO DUARTE, DISTRITO NACIONAL</t>
  </si>
  <si>
    <t>11 - RECONSTRUCCIÓN  CANCHA CLUB DEPORTIVO GENERAL ANTONIO DUVERGE, SECTOR HONDURAS, DISTRITO NACIONAL.</t>
  </si>
  <si>
    <t>12 - AMPLIACIÓN INSTITUTO NACIONAL DEL CÁNCER ROSA EMILIA SÁNCHEZ PÉREZ DE TAVARES, DISTRITO NACIONAL.</t>
  </si>
  <si>
    <t>12 - CONSTRUCCIÓN DE MEDIA CANCHA DE BASKETBALL EN SECTOR GUALEY, DISTRITO NACIONAL</t>
  </si>
  <si>
    <t>12 - CONSTRUCCIÓN VIADUCTO Y DISTRIBUIDOR VIAL EN LA AV. REPÚBLICA DE COLOMBIA CON AV. CORONEL JUAN MARÍA LORA Y AV. PÉREZ RICART, DISTRITO NACIONAL</t>
  </si>
  <si>
    <t>12 - CONSTRUCCIÓN Y RECONSTRUCIÓN DE DESTACAMENTOS POLICIALES EN COMUNIDADES DEL DISTRITO NACIONAL</t>
  </si>
  <si>
    <t>12 - RECONSTRUCCIÓN CANCHA CLUB DEPORTIVO LOS GLADIADORES, SECTOR GUACHUPITA, DISTRITO NACIONAL.</t>
  </si>
  <si>
    <t>13 - CONSTRUCCIÓN MURO NOROESTE DEL PASO A DESNIVEL EN INTERSECCIÓN DE AVENIDA 27 DE FEBRERO CON AVENIDA MÁXIMO GÓMEZ, AFECTADO POR EL DISTURBIO TROPICAL NO. 22, DISTRITO NACIONAL</t>
  </si>
  <si>
    <t>14 - CONSTRUCCIÓN EDIFICIO DE AULAS PARA EL INSTITUTO POLICIAL DE EDUCACIÓN SUPERIOR, SECTOR LA FERIA, DISTRITO NACIONAL</t>
  </si>
  <si>
    <t>15 - AMPLIACIÓN  EDIFICIO ROGELIO LAMARCHE UASD, DISTRITO NACIONAL.</t>
  </si>
  <si>
    <t>15 - Remodelación Estadio Olímpico Félix Sánchez, Distrito Nacional</t>
  </si>
  <si>
    <t>15 - REPARACIÓN DE PASO A DESNIVEL EN LA INTERSECCIÓN AVENIDA MÁXIMO GÓMEZ CON AVENIDA JOHN F. KENNEDY, AFECTADA POR EL DISTURBIO TROPICAL NO. 22, DISTRITO NACIONAL</t>
  </si>
  <si>
    <t>16 - CONSTRUCCIÓN DEL EDIFICIO DE PARQUEOS DE LA DIRECCIÓN GENERAL DE IMPUESTOS INTERNOS (DGII), SECTOR GAZCUE, DISTRITO NACIONAL</t>
  </si>
  <si>
    <t>16 - RECONSTRUCCIÓN CANCHA CLUB DEPORTIVO Y CULTURAL MATRISA, URB. MARIA TRINIDAD SANCHEZ, LOS MINA,  MUNICIPO SANTO DOMINGO ESTE</t>
  </si>
  <si>
    <t>17 - CONSTRUCCIÓN DE 80 VIVIENDAS EN EL SECTOR LOS RIOS, DISTRITO NACIONAL</t>
  </si>
  <si>
    <t>17 - REPARACIÓN DE INSTALACIONES DEPORTIVAS DEL CENTRO OLÍMPICO JUAN PABLO DUARTE,DISTRITO NACIONAL.</t>
  </si>
  <si>
    <t>18 - REHABILITACIÓN DE EDIFICIO PARA LA NUEVA OFICINA DEL MINISTERIO ADMINISTRATIVO DE LA PRESIDENCIA, DISTRITO NACIONAL</t>
  </si>
  <si>
    <t>18 - REMODELACIÓN DE  NUEVAS OFICINAS PARA LA JUNTA DE AVIACIÓN CIVIL, DISTRITO NACIONAL</t>
  </si>
  <si>
    <t>19 - REPARACIÓN DE 12 INSTALACIONES DEPORTIVAS DEL CENTRO OLÍMPICO JUAN PABLO DUARTE, DISTRITO NACIONAL</t>
  </si>
  <si>
    <t>20 - REHABILITACIÓN MUSEO TRAMPOLIN ZONA COLONIA, DISTRITO NACIONAL</t>
  </si>
  <si>
    <t>23 - RECONSTRUCCIÓN DE PUENTE PEATONAL PRÓXIMO AL PUENTE JUAN PABLO DUARTE, SECTOR VILLA FRANCISCA, DISTRITO NACIONAL</t>
  </si>
  <si>
    <t>25 - RECONSTRUCCIÓN CANCHA CLUB PLAZA INDEPENDECIA, DISTRITO NACIONAL</t>
  </si>
  <si>
    <t>25 - RECONSTRUCCIÓN DEL CLUB DEPORTIVO HUELLAS DEL SIGLO, SECTOR CRISTO REY, DISTRITO NACIONAL</t>
  </si>
  <si>
    <t>25 - REPARACIÓN DEL HOGAR DE ANCIANOS SAN FRANCISCO DE ASÍS, DISTRITO NACIONAL</t>
  </si>
  <si>
    <t>26 - RECONSTRUCCIÓN CANCHA CLUB DEPORTIVO VARIAS LUCES, ENSANCHE ESPAILLAT, DISTRITO NACIONAL</t>
  </si>
  <si>
    <t>27 - RECONSTRUCCIÓN CANCHA CLUB URBANIZACIÓN INDEPENDENCIA, URBANIZACIÓN INDEPENDENCIA, DISTRITO NACIONAL</t>
  </si>
  <si>
    <t>31 - RECONSTRUCCIÓN DE LA INFRAESTRUCTURA VIAL URBANA DE LA CIRCUNSCRIPCIÓN 2 DEL DISTRITO NACIONAL</t>
  </si>
  <si>
    <t>31 - REMODELACIÓN DE LAS OFICINAS DE LA CÁMARA DE CUENTAS DE LA REPÚBLICA DOMINICANA, DISTRITO NACIONAL.</t>
  </si>
  <si>
    <t>32 - CONSTRUCCIÓN MURO DE GAVIÓN PARA PROTECCIÓN DE TALUD EN CARRETERA LA ISABELA (KM 7), AFECTADA POR EL DISTURBIO TROPICAL NO.22, DISTRITO NACIONAL</t>
  </si>
  <si>
    <t>33 - REHABILITACIÓN Y CONSTRUCCIÓN LABORATORIO DE MECANICA DE SUELO DEL MINISTERIO DE OBRAS PÚBLICAS Y COMUNICACIONES</t>
  </si>
  <si>
    <t>34 - REPARACIÓN HOSPITAL DOCENTE PADRE BILLINI, DISTRITO NACIONAL,  PROV SANTO DOMINGO, REPÚBLICA DOMINICANA</t>
  </si>
  <si>
    <t>35 - CONSTRUCCIÓN DE PLANTELES EDUCATIVOS EN LA PROVINCIA DE DISTRITO NACIONAL (FASE 2)</t>
  </si>
  <si>
    <t>38 - REPARACIÓN  DE LA SALA DE TRANSMISIÓN (SÉPTIMO CIELO) DEL ESTADIO QUISQUEYA JUAN MARICHAL, DISTRITO NACIONAL</t>
  </si>
  <si>
    <t>41 - REMODELACIÓN DE LAS OFICINAS DEL  MINISTERIO DE LA VIVIENDA, HÁBITAT Y EDIFICACIONES, DISTRITO NACIONAL</t>
  </si>
  <si>
    <t>42 - CONSTRUCCIÓN LABORATORIO NACIONAL DE TAMIZ NEONATAL Y ALTO RIESGO EN SANTO DOMINGO, DISTRITO NACIONAL (ETAPA II)</t>
  </si>
  <si>
    <t>43 - AMPLIACIÓN CONSTRUCCIÓN TRES (3) EDIFICIOS DE PARQUEOS EN LA CIUDAD DE SANTO DOMINGO</t>
  </si>
  <si>
    <t>50 - RESTAURACIÓN DE LOS TECHOS DE SIETE  EDIFICACIONES COLONIALES EN LA CIUDAD COLONIAL, DISTRITO NACIONAL</t>
  </si>
  <si>
    <t>52 - CONSTRUCCIÓN DEL EDIFICIO MULTIUSOS DE LA UNIVERSIDAD CATÓLICA SANTO DOMINGO, DISTRITO NACIONAL</t>
  </si>
  <si>
    <t>52 - CONSTRUCCIÓN DEL PARQUE JULIO NUÑEZ, JARDINES DEL NORTE, DISTRITO NACIONAL</t>
  </si>
  <si>
    <t>53 - RECONSTRUCCIÓN IGLESIA SAN MAURICIO MARTIR, JARDINES DEL NORTE, DISTRITO NACIONAL.</t>
  </si>
  <si>
    <t>62 - RECONSTRUCCIÓN DE INFRAESTRUCTURA VIAL URBANA EN LA CIRCUNSCRIPCIÓN 1 DEL DISTRITO NACIONAL</t>
  </si>
  <si>
    <t>64 - CONSTRUCCIÓN  DE 10 ESTANCIAS INFANTILES DE LA PROVINCIA DISTRITO NACIONAL (FASE 3)</t>
  </si>
  <si>
    <t>80 - AMPLIACIÓN DEL PLANTEL EDUCATIVO PARA INICIAL RAFAELA ANTONIA JOSÉFINA UREÑA BÁEZ (DOÑA SOCORRO), DISTRITO NACIONAL.</t>
  </si>
  <si>
    <t>81 - AMPLIACIÓN DEL PLANTEL EDUCATIVO PARA INICIAL REPÚBLICA DE COSTA RICA, MUNICIPIO SANTO DOMINGO DE GUZMÁN, DISTRITO NACIONAL.</t>
  </si>
  <si>
    <t>81 - RECONSTRUCCIÓN DE LA INFRAESTRUCTURA VIAL URBANA DE LA CIRCUNSCRIPCIÓN 3 DEL DISTRITO NACIONAL</t>
  </si>
  <si>
    <t>81 - RECONSTRUCCIÓN DEL ESTADIO DE BEISBOL CRISTO REDENTOR EN EL SECTOR LOS GIRASOLES,DISTRITO NACIONAL</t>
  </si>
  <si>
    <t>82 - AMPLIACIÓN DEL PLANTEL EDUCATIVO PARA INICIAL FRANCISCO ULISES DOMÍNGUEZ, MUNICIPIO SANTO DOMINGO DE GUZMÁN, DISTRITO NACIONAL.</t>
  </si>
  <si>
    <t>82 - CONSTRUCCIÓN DEL CLUB DEPORTIVO LOS JARDINES DEL NORTE, DISTRITO NACIONAL</t>
  </si>
  <si>
    <t>83 - AMPLIACIÓN DEL PLANTEL EDUCATIVO PARA INICIAL MI SEGUNDO HOGAR, MUNICIPIO SANTO DOMINGO DE GUZMÁN, DISTRITO NACIONAL.</t>
  </si>
  <si>
    <t>84 - AMPLIACIÓN DEL PLANTEL EDUCATIVO PARA INICIAL PROF. SALOMÉ UREÑA DE HENRÍQUEZ, MUNICIPIO SANTO DOMINGO DE GUZMÁN, DISTRITO NACIONAL.</t>
  </si>
  <si>
    <t>85 - RESTAURACIÓN CUBIERTAS MUSEO CASA DE TOSTADO, CIUDAD COLONIAL, DISTRITO NACIONAL</t>
  </si>
  <si>
    <t>88 - RECONSTRUCCIÓN ZONA DE FACTURACIÓN HOSPITAL DR. ROBERT REID CABRAL, DISTRITO NACIONAL</t>
  </si>
  <si>
    <t>88 - REPARACIÓN DE VIVIENDAS VULNERABLES EN LAS CIRCUNSCRIPCIONES 2 Y 3 DEL DISTRITO NACIONAL</t>
  </si>
  <si>
    <t>90 - CONSTRUCCIÓN DE LA CIUDAD SANITARIA DR. LUIS E. AYBAR, DISTRITO NACIONAL</t>
  </si>
  <si>
    <t>99 - REMODELACIÓN CLUB DEPORTIVO RENACER EN EL SECTOR GUACHUPITA,  DISTRITO NACIONAL.</t>
  </si>
  <si>
    <t>20 - FONDOS CON DESTINO ESPECÍFICO</t>
  </si>
  <si>
    <t>52 - RECONSTRUCCIÓN CALLES COLÓN, EUGENIO MARÍA DE HOSTOS Y CALLEJÓN DE REGINA, CIUDAD COLONIAL, DISTRITO NACIONAL.</t>
  </si>
  <si>
    <t>64 - REMODELACIÓN DE LA AV. GUSTAVO MEJIA RICART, TRAMO AV. WINSTON CHURCHILL - AV. ABRAHAM LINCOLN, SECTOR PIANTINI, DISTRITO NACIONAL</t>
  </si>
  <si>
    <t>67 - RESTAURACIÓN EDIFICIO DE LA DIRECCIÓN NACIONAL DE PATRIMONIO MONUMENTAL (DNPM), CIUDAD COLONIAL, DISTRITO NACIONAL</t>
  </si>
  <si>
    <t>50 - CRÉDITO INTERNO</t>
  </si>
  <si>
    <t>60 - CREDITO EXTERNO</t>
  </si>
  <si>
    <t>00 - N/A</t>
  </si>
  <si>
    <t>02 - REHABILITACIÓN PARA EL DESARROLLO TURÍSTICO Y SOCIAL DE LA CIUDAD COLONIAL, SANTO DOMINGO, D.N.</t>
  </si>
  <si>
    <t>74 - REMODELACIÓN  DE EDIFICIO SEDE CENTRAL DEL MINISTERIO DE OBRAS, PÚBLICAS Y COMUNICACIONES (MOPC), DISTRITO NACIONAL</t>
  </si>
  <si>
    <t>02 - AZUA</t>
  </si>
  <si>
    <t>01 - CONSTRUCCIÓN DE ECO-HABITAT INTEGRAL PARA CIUDADANOS EN CONDICION DE POBREZA MULTIDIMENSIONAL EN LA PROVINCIA DE AZUA</t>
  </si>
  <si>
    <t>01 - CONSTRUCCIÓN DE PLANTELES ESCOLARES EN LA PROVINCIA AZUA (FASE 3)</t>
  </si>
  <si>
    <t>04 - CONSTRUCCIÓN ESTADIO DE BÉISBOL LOS JOVILLOS, DISTRIRO MUNICIPAL LOS JOVILLOS, PROVINCIA AZUA</t>
  </si>
  <si>
    <t>05 - RECONSTRUCCIÓN DE 3 CANCHAS DEPORTIVAS EN LA PROVINCIA DE AZUA</t>
  </si>
  <si>
    <t>07 - Recuperación de la Cobertura Vegetal en Cuencas Hidrográficas de la República Dominicana.</t>
  </si>
  <si>
    <t>08 - CONSTRUCCIÓN PUENTE  SOBRE EL RIO TABARA ARRIBA, PROVINCIA AZUA</t>
  </si>
  <si>
    <t>10 - AMPLIACIÓN DEL PLANTEL EDUCATIVO PARA INICIAL ÁNGEL RIVERA, MUNICIPIO AZUA, PROVINCIA AZUA</t>
  </si>
  <si>
    <t>11 - AMPLIACIÓN DEL PLANTEL EDUCATIVO PARA INICIAL LAS CHARCAS NUEVA, MUNICIPIO LAS CHARCAS, PROVINCIA AZUA.</t>
  </si>
  <si>
    <t>11 - AMPLIACIÓN DEL PLANTEL EDUCATIVO PARA INICIAL MARÍA DEL CARMEN GERARDO, MUNICIPIO LAS YAYAS DE VIAJAMA, PROVINCIA AZUA.</t>
  </si>
  <si>
    <t>11 - CONSTRUCCIÓN DE 17 PLANTELES ESCOLARES EN LA PROVINCIA AZUA</t>
  </si>
  <si>
    <t>12 - AMPLIACIÓN DEL PLANTEL EDUCATIVO PARA INICIAL NICOLÁS MAÑÓN, MUNICIPIO AZUA, PROVINCIA AZUA.</t>
  </si>
  <si>
    <t>13 - AMPLIACIÓN DEL PLANTEL EDUCATIVO PARA INICIAL ALTAGRACIA BENÍTEZ, MUNICIPIO AZUA, PROVINCIA AZUA.</t>
  </si>
  <si>
    <t>13 - AMPLIACIÓN DEL PLANTEL EDUCATIVO PARA INICIAL MERCEDES ADRIANA DE LA PAZ, MUNICIPIO LAS YAYAS DE VIAJAMA, PROVINCIA AZUA.</t>
  </si>
  <si>
    <t>14 - AMPLIACIÓN DEL PLANTEL EDUCATIVO PARA INICIAL JOHN FITZGERALD KENNEDY, MUNICIPIO LAS CHARCAS, PROVINCIA AZUA.</t>
  </si>
  <si>
    <t>15 - AMPLIACIÓN DEL PLANTEL EDUCATIVO PARA INICIAL SANTA TERESA DE JESÚS, MUNICIPIO SABANA YEGUA, PROVINCIA AZUA.</t>
  </si>
  <si>
    <t>16 - AMPLIACIÓN DEL PLANTEL EDUCATIVO PARA INICIAL AMIAMA GÓMEZ, MUNICIPIO TÁBARA ARRIBA, PROVINCIA AZUA.</t>
  </si>
  <si>
    <t>17 - AMPLIACIÓN DEL PLANTEL EDUCATIVO PARA INICIAL PROF. ALTAGRACIA OZEMA GERÓNIMO MATOS, MUNICIPIO ESTEBANÍA, PROVINCIA AZUA.</t>
  </si>
  <si>
    <t>17 - CONSTRUCCIÓN REHABILITACION Y REMODELACIÓN DE LA IGLESIA EL BUEN PASTOR, PROVINCIA AZUA.</t>
  </si>
  <si>
    <t>18 - AMPLIACIÓN DEL PLANTEL EDUCATIVO PARA INICIAL LOS PARCELEROS, MUNICIPIO AZUA, PROVINCIA AZUA.</t>
  </si>
  <si>
    <t>18 - CONSTRUCCIÓN DE DESTACAMENTO POLICIAL EN EL MUNICIPIO GUAYABAL, PROVINCIA AZUA</t>
  </si>
  <si>
    <t>19 - AMPLIACIÓN DEL PLANTEL EDUCATIVO PARA INICIAL VIDAL FIGUEREO BELTRÉ, MUNICIPIO AZUA, PROVINCIA AZUA.</t>
  </si>
  <si>
    <t>20 - AMPLIACIÓN DEL PLANTEL EDUCATIVO PARA INICIAL JUAN CARLOS PEÑA REYES, MUNICIPIO SABANA YEGUA, PROVINCIA AZUA.</t>
  </si>
  <si>
    <t>20 - CONSTRUCCIÓN MURO DE GAVIÓN EN LA MARGEN NORTE RÍO OCOA, AFECTADO POR EL DISTURBIO TROPICAL NO.22, MUNICIPIO LAS CHARCAS, PROVINCIA AZUA</t>
  </si>
  <si>
    <t>21 - AMPLIACIÓN DEL PLANTEL EDUCATIVO PARA INICIAL JAVIER ANTONIO CASTILLO PÉREZ, MUNICIPIO PUEBLO VIEJO, PROVINCIA AZUA.</t>
  </si>
  <si>
    <t>22 - AMPLIACIÓN DEL PLANTEL EDUCATIVO PARA INICIAL JESÚS MAESTRO, MUNICIPIO SABANA YEGUA, PROVINCIA AZUA.</t>
  </si>
  <si>
    <t>23 - AMPLIACIÓN DEL PLANTEL EDUCATIVO PARA INICIAL MANUEL RAMÓN ESCALANTE, MUNICIPIO TÁBARA ARRIBA, PROVINCIA AZUA.</t>
  </si>
  <si>
    <t>24 - AMPLIACIÓN DEL PLANTEL EDUCATIVO PARA INICIAL LUIS RAMÍREZ MORA, MUNICIPIO TÁBARA ARRIBA, PROVINCIA AZUA.</t>
  </si>
  <si>
    <t>25 - AMPLIACIÓN DEL PLANTEL EDUCATIVO PARA INICIAL SILVESTRE ANTONIO GUZMÁN FERNÁNDEZ, MUNICIPIO AZUA, PROVINCIA AZUA.</t>
  </si>
  <si>
    <t>26 - AMPLIACIÓN DEL PLANTEL EDUCATIVO PARA INICIAL MARTINA DE LOS SANTOS QUEVEDO, MUNICIPIO AZUA, PROVINCIA AZUA.</t>
  </si>
  <si>
    <t>27 - AMPLIACIÓN DEL PLANTEL EDUCATIVO PARA INICIAL EL PUERTO, MUNICIPIO AZUA, PROVINCIA AZUA.</t>
  </si>
  <si>
    <t>28 - AMPLIACIÓN DEL PLANTEL EDUCATIVO PARA INICIAL REYNALDO DEL CARMEN GARCÍA, MUNICIPIO AZUA, PROVINCIA AZUA.</t>
  </si>
  <si>
    <t>28 - CONSTRUCCIÓN DE LA CIRCUNVALACION DE AZUA 1RA. ETAPA, EN LA PROVINCIA AZUA</t>
  </si>
  <si>
    <t>29 - AMPLIACIÓN DEL PLANTEL EDUCATIVO PARA INICIAL CAÑADA DE PIEDRA, MUNICIPIO AZUA, PROVINCIA AZUA.</t>
  </si>
  <si>
    <t>30 - AMPLIACIÓN DEL PLANTEL EDUCATIVO PARA INICIAL LA CEIBA NUEVA, MUNICIPIO LAS YAYAS DE VIAJAMA, PROVINCIA AZUA.</t>
  </si>
  <si>
    <t>31 - AMPLIACIÓN DEL PLANTEL EDUCATIVO PARA INICIAL CELIDA LUISA PÉREZ DE CRESPO , MUNICIPIO AZUA, PROVINCIA AZUA.</t>
  </si>
  <si>
    <t>31 - CONSTRUCCIÓN DE PLANTELES EDUCATIVOS EN LA PROVINCIA DE AZUA (FASE 2)</t>
  </si>
  <si>
    <t>35 - CONSTRUCCIÓN DE PUENTE BADÉN SOBRE EL RIO GUAYABAL, CARRETERA PADRE LAS CASAS - GUAYABAL, MUNICIPIO GUAYABAL, PROVINCIA AZUA</t>
  </si>
  <si>
    <t>36 - RECONSTRUCCIÓN DE LA INFRAESTRUCTURA VIAL URBANA DEL MUNICIPIO GUAYABAL, PROVINCIA AZUA</t>
  </si>
  <si>
    <t>36 - RECONSTRUCCIÓN DEL PUENTE AFECTADO POR LA VAGUADA DE ABRIL 2022, SOBRE EL RIO VIAJAMA, MUNICIPIO DE LAS YAYAS DE VIAJAMAS, PROVINCIA AZUA</t>
  </si>
  <si>
    <t>38 - CONSTRUCCIÓN CAMPO DE BEISBOL LAS CLAVELLINAS, MUNICIPIO DE AZUA, PROVINCIA AZUA</t>
  </si>
  <si>
    <t>39 - RECONSTRUCCIÓN DE LA INFRAESTRUCTURA VIAL URBANA DEL MUNICIPIO ESTEBANIA, PROVINCIA AZUA</t>
  </si>
  <si>
    <t>40 - RECONSTRUCCIÓN DE LA INFRAESTRUCTURA VIAL URBANA DEL MUNICIPIO SABANA YEGUA, PROVINCIA AZUA.</t>
  </si>
  <si>
    <t>41 - AMPLIACIÓN Y REHABILITACION DE 17 PLANTELES ESCOLARES EN LA PROVINCIA AZUA</t>
  </si>
  <si>
    <t>41 - RECONSTRUCCIÓN DE LA INFRAESTRUCTURA VIAL URBANA DEL MUNICIPIO PUEBLO VIEJO, PROVINCIA AZUA</t>
  </si>
  <si>
    <t>42 - RECONSTRUCCIÓN DE LA INFRAESTRUCTURA VIAL URBANA DEL MUNICIPIO PERALTA, PROVINCIA AZUA</t>
  </si>
  <si>
    <t>43 - RECONSTRUCCIÓN DE LA INFRAESTRUCTURA VIAL URBANA DEL MUNICIPIO TÁBARA ARRIBA, PROVINCIA AZUA</t>
  </si>
  <si>
    <t>45 - CONSTRUCCIÓN CENTRO UNIVERSITARIO REGIONAL UASD AZUA, PROVINCIA AZUA</t>
  </si>
  <si>
    <t>59 - RECONSTRUCCIÓN DE LA INFRAESTRUCTURA VIAL URBANA DEL MUNICIPIO LAS CHARCAS, PROVINCIA AZUA</t>
  </si>
  <si>
    <t>67 - RECONSTRUCCIÓN DE INFRAESTRUCTURA VIAL URBANA DEL MUNICIPIO AZUA DE COMPOSTELA, PROVINCIA AZUA</t>
  </si>
  <si>
    <t>84 - RECONSTRUCCIÓN DEL CAMINO VECINAL EL CIGUAL - PRESA SABANA YEGUA - EL COROZO - CARRETERA SAN JUAN, AFECTADO POR LA TORMENTA FRANKLIN, MUNICIPIO PADRE LAS CASAS, PROVINCIA AZUA</t>
  </si>
  <si>
    <t>93 - RECONSTRUCCIÓN DE LA INFRAESTRUCTURA VIAL URBANA DEL MUNICIPIO LAS YAYAS DE VIAJAMA, PROVINCIA AZUA</t>
  </si>
  <si>
    <t>97 - RECONSTRUCCIÓN DE LA INFRAESTRUCTURA VIAL URBANA DEL MUNICIPIO PADRE LAS CASAS, PROVINCIA AZUA</t>
  </si>
  <si>
    <t>97 - REPARACIÓN DE VIVIENDAS VULNERABLES EN LOS MUNICIPIOS DE AZUA DE COMPOSTELA Y LAS CHARCAS, PROVINCIA AZUA.</t>
  </si>
  <si>
    <t>40 - RECONSTRUCCIÓN CAMINO VECINAL AGUAS AMARGAS - EL JOBO - LA BASTIDA , AZUA</t>
  </si>
  <si>
    <t>03 - BAHORUCO</t>
  </si>
  <si>
    <t>01 - AMPLIACIÓN DEL PLANTEL EDUCATIVO PARA INICIAL ALERIS MAGDALENA MONTERO ARIAS, MUNICIPIO TAMAYO, PROVINCIA BAHORUCO.</t>
  </si>
  <si>
    <t>02 - AMPLIACIÓN DEL PLANTEL EDUCATIVO PARA INICIAL SALOMÉ UREÑA DE HENRÍQUEZ, MUNICIPIO TAMAYO, PROVINCIA BAHORUCO.</t>
  </si>
  <si>
    <t>02 - CONSTRUCCIÓN DE PLANTELES EDUCATIVOS EN LA PROVINCIA BAHORUCO (FASE 3)</t>
  </si>
  <si>
    <t>03 - AMPLIACIÓN DEL PLANTEL EDUCATIVO PARA INICIAL AMÉRICO LUGO HERRERAS, MUNICIPIO TAMAYO, PROVINCIA BAHORUCO.</t>
  </si>
  <si>
    <t>04 - AMPLIACIÓN DEL PLANTEL EDUCATIVO PARA INICIAL  GREGORIO LUPERÓN, MUNICIPIO LOS RÍOS, PROVINCIA BAHORUCO.</t>
  </si>
  <si>
    <t>05 - RECONSTRUCCIÓN DE LA INFRAESTRUCTURA VIAL URBANA DEL MUNICIPIO DE VILLA JARAGUA, PROVINCIA BAHORUCO</t>
  </si>
  <si>
    <t>06 - AMPLIACIÓN DEL PLANTEL EDUCATIVO PARA INICIAL MARIE POUSSEPIN - FE Y ALEGRÍA, MUNICIPIO VILLA JARAGUA, PROVINCIA BAHORUCO.</t>
  </si>
  <si>
    <t>06 - RECONSTRUCCIÓN DE LA INFRAESTRUCTURA VIAL URBANA DEL MUNICIPIO DE GALVAN, PROVINCIA BAHORUCO</t>
  </si>
  <si>
    <t>24 - CONSTRUCCIÓN MURO DE GAVIONES EN MARGEN RIO EL MANGUITO, PARA PROTECCION CARRETERA NEIBA-VILLA JARAGUA, AFECTADO POR LA TORMENTA FRANKLIN, MUNICIPIO NEIBA, PROVINCIA BAHORUCO</t>
  </si>
  <si>
    <t>29 - CONSTRUCCIÓN DE ALCANTARILLA DE CAJÓN EN TRAMO CARRETERA VILLA JARAGUA - LAS CLAVELLINAS, AFECTADA POR LA TORMENTA FRANKLIN, MUNICIPIO VILLA JARAGUA, PROVINCIA BAHORUCO</t>
  </si>
  <si>
    <t>32 - CONSTRUCCIÓN DE PLANTELES EDUCATIVOS EN LA PROVINCIA DE BAHORUCO (FASE 2)</t>
  </si>
  <si>
    <t>36 - AMPLIACIÓN DEL PLANTEL EDUCATIVO PARA INICIAL ESTANILA FLORIÁN, MUNICIPIO NEIBA, PROVINCIA BAORUCO.</t>
  </si>
  <si>
    <t>37 - AMPLIACIÓN DEL PLANTEL EDUCATIVO PARA INICIAL ADRIANA HERASME DE MÉNDEZ, MUNICIPIO NEIBA, PROVINCIA BAORUCO.</t>
  </si>
  <si>
    <t>38 - AMPLIACIÓN DEL PLANTEL EDUCATIVO PARA INICIAL CANDELARIO FLORIÁN, MUNICIPIO NEIBA, PROVINCIA BAORUCO.</t>
  </si>
  <si>
    <t>39 - AMPLIACIÓN DEL PLANTEL EDUCATIVO PARA INICIAL ZULEMA LUCIANO, MUNICIPIO GALVÁN, PROVINCIA BAORUCO.</t>
  </si>
  <si>
    <t>40 - AMPLIACIÓN DEL PLANTEL EDUCATIVO PARA INICIAL CONCEPCIÓN BONA, MUNICIPIO TAMAYO, PROVINCIA BAORUCO.</t>
  </si>
  <si>
    <t>41 - AMPLIACIÓN DEL PLANTEL EDUCATIVO PARA INICIAL CRESCENCIO RODRÍGUEZ, MUNICIPIO TAMAYO, PROVINCIA BAORUCO.</t>
  </si>
  <si>
    <t>42 - AMPLIACIÓN DEL PLANTEL EDUCATIVO PARA INICIAL APOLINAR PERDOMO, MUNICIPIO TAMAYO, PROVINCIA BAORUCO.</t>
  </si>
  <si>
    <t>43 - AMPLIACIÓN DEL PLANTEL EDUCATIVO PARA INICIAL SALOMÉ UREÑA DE HENRÍQUEZ, MUNICIPIO TAMAYO, PROVINCIA BAORUCO.</t>
  </si>
  <si>
    <t>43 - CONSTRUCCIÓN CENTRO UNIVERSITARIO REGIONAL UASD NEYBA, PROVINCIA BAHORUCO</t>
  </si>
  <si>
    <t>44 - AMPLIACIÓN DEL PLANTEL EDUCATIVO PARA INICIAL ENRIQUILLO, MUNICIPIO TAMAYO, PROVINCIA BAORUCO.</t>
  </si>
  <si>
    <t>46 - AMPLIACIÓN DEL PLANTEL EDUCATIVO PARA INICIAL ANACAONA, MUNICIPIO VILLA JARAGUA, PROVINCIA BAORUCO.</t>
  </si>
  <si>
    <t>55 - CONSTRUCCIÓN DEL PUENTE SOBRE EL RIO DOZO AFECTADO POR LA VAGUADA DE ABRIL 2022 EN EL TRAMO LOS GUINEOS - EL AGUACATE, MUNICIPIO NEIBA, PROVINCIA DE BAHORUCO</t>
  </si>
  <si>
    <t>56 - CONSTRUCCIÓN DE PUENTE LAS TRES LUCES SOBRE LA CAÑADA RAMILLO, AFECTADO POR LA VAGUADA DE ABRIL 2022, CARRETERA NEIBA - DUVERGÉ, MUNICIPIO NEIBA, PROVINCIA BAHORUCO</t>
  </si>
  <si>
    <t>57 - AMPLIACIÓN DEL PLANTEL EDUCATIVO PARA INICIAL MAURICIO BÁEZ, MUNICIPIO TAMAYO, PROVINCIA BAORUCO.</t>
  </si>
  <si>
    <t>59 - CONSTRUCCIÓN PUENTE SOBRE RÍO LOS BRAZOS AFECTADO POR LA VAGUADA DE ABRIL 2022, EN LA ENTRADA LOMA DE LOS PANZO, MUNICIPIO NEIBA, PROVINCIA BAHORUCO</t>
  </si>
  <si>
    <t>74 - RECONSTRUCCIÓN DE LA INFRAESTRUCTURA VIAL URBANA DEL MUNICIPIO TAMAYO, PROVINCIA BAHORUCO</t>
  </si>
  <si>
    <t>75 - RECONSTRUCCIÓN DE LA INFRAESTRUCTURA VIAL URBANA DEL MUNICIPIO LOS RIOS, PROVINCIA BAHORUCO</t>
  </si>
  <si>
    <t>76 - CONSTRUCCIÓN CANCHA DE BALONCESTO BATEY 4, MUNICIPIO DE NEYBA, PROVINCIA BAHORUCO</t>
  </si>
  <si>
    <t>92 - RECONSTRUCCIÓN DE LA INFRAESTRUCTURA VIAL URBANA DEL MUNICIPIO DE NEYBA, PROVINCIA BAHORUCO</t>
  </si>
  <si>
    <t>99 - REMODELACIÓN CLUB RECREATIVO Y CULTURAL VILLA XARAGUA, MUNICIPIO VILLA JARAGUA, PROVINCIA BAHORUCO</t>
  </si>
  <si>
    <t>94 - RECONSTRUCCIÓN DE LA CARRETERA VILLA JARAGUA - LAS CAÑITAS, MUNICIPIO VILLA JARAGUA, PROVINCIA BAHORUCO</t>
  </si>
  <si>
    <t>04 - BARAHONA</t>
  </si>
  <si>
    <t>02 - CONSTRUCCIÓN ACUEDUCTO Y ALCANTARILLADO, POBLADO MONTEGRANDE, PROVINCIA BARAHONA</t>
  </si>
  <si>
    <t>03 - CONSTRUCCIÓN DE PLANTELES EDUCATIVOS EN LA PROVINCIA BARAHONA (FASE 3)</t>
  </si>
  <si>
    <t>03 - RECONSTRUCCIÓN DE LA INFRAESTRUCTURA VIAL URBANA DEL MUNICIPIO JAQUIMEYES, PROVINCIA BARAHONA</t>
  </si>
  <si>
    <t>04 - CONSTRUCCIÓN DE ECO-VIVIENDAS PARA CIUDADANOS EN CONDICION DE POBREZA MULTIDIMENSIONAL EN EL MUNICIPIO DE BARAHONA, PROVINCIA BARAHONA</t>
  </si>
  <si>
    <t>04 - CONSTRUCCIÓN OBRAS COMPLEMENTARIAS PARA EL DESARROLLO COMUNITARIO DEL CENTRO POBLADO MONTEGRANDE, PROVINCIA BARAHONA</t>
  </si>
  <si>
    <t>04 - RECONSTRUCCIÓN DE LA INFRAESTRUCTURA VIAL URBANA DEL MUNICIPIO LA CIENAGA, PROVINCIA BARAHONA</t>
  </si>
  <si>
    <t>05 - CONSTRUCCIÓN INSTALACIONES PARA EL CUERPO ESPECIALIZADO DE MITIGACION A EMERGENCIAS Y DESASTRES, CEMED - CENTRO DE MITIGACION REGION ENRIQUILLO, PROVINCIA BARAHONA</t>
  </si>
  <si>
    <t>09 - CONSTRUCCIÓN DE LA IGLESIA MANADA PEQUEÑA, MUNICIPIO CABRAL, PROVINCIA BARAHONA</t>
  </si>
  <si>
    <t>09 - CONSTRUCCIÓN IGLESIA EN MONTE GRANDE, PROVINCIA BARAHONA</t>
  </si>
  <si>
    <t>09 - CONSTRUCCIÓN MERCADO MUNICIPAL DE CABRAL, PROVINCIA BARAHONA</t>
  </si>
  <si>
    <t>10 - CONSTRUCCIÓN DE LA CIUDAD ESPERANZA DE LOS BARRANCONES, PROVINCIA BARAHONA</t>
  </si>
  <si>
    <t>13 - CONSTRUCCIÓN DE UN PUENTE PEATONAL EN EL MUNICIPIO JAQUIMEYES, PROVINCIA BARAHONA</t>
  </si>
  <si>
    <t>14 - AMPLIACIÓN DEL PLANTEL EDUCATIVO PARA INICIAL DORA CORCIA SÁNCHEZ SÁNCHEZ, MUNICIPIO ENRIQUILLO, PROVINCIA BARAHONA.</t>
  </si>
  <si>
    <t>15 - AMPLIACIÓN DEL PLANTEL EDUCATIVO PARA INICIAL PROF. ALVIDA MARIANA SANTANA ACOSTA, MUNICIPIO BARAHONA, PROVINCIA BARAHONA.</t>
  </si>
  <si>
    <t>16 - AMPLIACIÓN DEL PLANTEL EDUCATIVO PARA INICIAL PROF.  JOSÉ FRANCISCO QUEZADA HERNÁNDEZ, MUNICIPIO BARAHONA, PROVINCIA BARAHONA.</t>
  </si>
  <si>
    <t>17 - AMPLIACIÓN DEL PLANTEL EDUCATIVO PARA INICIAL LUIS FELIPE FELIZ Y FELIZ, MUNICIPIO FUNDACIÓN, PROVINCIA BARAHONA.</t>
  </si>
  <si>
    <t>18 - AMPLIACIÓN DEL PLANTEL EDUCATIVO PARA INICIAL PROF. INOCENCIA ALTAGRACIA ROJAS FELIZ, MUNICIPIO LAS SALINAS, PROVINCIA BARAHONA.</t>
  </si>
  <si>
    <t>19 - AMPLIACIÓN DEL PLANTEL EDUCATIVO PARA INICIAL JOSÉ NAVARRO, MUNICIPIO VICENTE NOBLE, PROVINCIA BARAHONA.</t>
  </si>
  <si>
    <t>20 - AMPLIACIÓN DEL PLANTEL EDUCATIVO PARA INICIAL EMETERIO VARGAS MARTE, MUNICIPIO VICENTE NOBLE, PROVINCIA BARAHONA.</t>
  </si>
  <si>
    <t>21 - AMPLIACIÓN DEL PLANTEL EDUCATIVO PARA INICIAL COPA BOMBITA, MUNICIPIO VICENTE NOBLE, PROVINCIA BARAHONA.</t>
  </si>
  <si>
    <t>22 - AMPLIACIÓN DEL PLANTEL EDUCATIVO PARA INICIAL ALTAGRACIA HENRÍQUEZ PERDOMO, MUNICIPIO VICENTE NOBLE, PROVINCIA BARAHONA.</t>
  </si>
  <si>
    <t>26 - AMPLIACIÓN DEL PLANTEL EDUCATIVO PARA INICIAL CLARENCE CRISTOPHER HAMILTON OXLEY, MUNICIPIO BARAHONA, PROVINCIA BARAHONA.</t>
  </si>
  <si>
    <t>26 - REHABILITACIÓN DE LA INFRAESTRUCTURA VIAL URBANA DEL MUNICIPIO DE FUNDACION, PROVINCIA BARAHONA</t>
  </si>
  <si>
    <t>27 - AMPLIACIÓN DEL PLANTEL EDUCATIVO PARA INICIAL BAITOITA, MUNICIPIO BARAHONA, PROVINCIA BARAHONA.</t>
  </si>
  <si>
    <t>27 - CONSTRUCCIÓN DE UN MERCADO EN LA PROVINCIA DE BARAHONA</t>
  </si>
  <si>
    <t>28 - AMPLIACIÓN DEL PLANTEL EDUCATIVO PARA INICIAL FIDEL MEDINA, MUNICIPIO BARAHONA, PROVINCIA BARAHONA.</t>
  </si>
  <si>
    <t>28 - RECONSTRUCCIÓN DE LA INFRAESTRUCTURA VIAL URBANA DEL MUNICIPIO DE VICENTE NOBLE, PROVINCIA BARAHONA</t>
  </si>
  <si>
    <t>29 - AMPLIACIÓN DEL PLANTEL EDUCATIVO PARA INICIAL MARINA SEPÚLVEDA, MUNICIPIO EL PEÑÓN, PROVINCIA BARAHONA.</t>
  </si>
  <si>
    <t>30 - AMPLIACIÓN DEL PLANTEL EDUCATIVO PARA INICIAL ANAIMA TEJADA CHAPMAN, MUNICIPIO BARAHONA, PROVINCIA BARAHONA.</t>
  </si>
  <si>
    <t>31 - AMPLIACIÓN DEL PLANTEL EDUCATIVO PARA INICIAL PROF. IRENE ACOSTA, MUNICIPIO FUNDACIÓN, PROVINCIA BARAHONA.</t>
  </si>
  <si>
    <t>31 - CONSTRUCCIÓN DE DESTACAMENTOS POLICIALES EN COMUNIDADES DE LA PROVINCIA BARAHONA</t>
  </si>
  <si>
    <t>32 - AMPLIACIÓN DEL PLANTEL EDUCATIVO PARA INICIAL CATALINA POU, MUNICIPIO CABRAL, PROVINCIA BARAHONA.</t>
  </si>
  <si>
    <t>33 - AMPLIACIÓN DEL PLANTEL EDUCATIVO PARA INICIAL LAS SALINAS, MUNICIPIO LAS SALINAS, PROVINCIA BARAHONA.</t>
  </si>
  <si>
    <t>33 - CONSTRUCCIÓN DE PLANTELES EDUCATIVOS EN LA PROVINCIA DE BARAHONA (FASE 2)</t>
  </si>
  <si>
    <t>34 - AMPLIACIÓN DEL PLANTEL EDUCATIVO PARA INICIAL PROF. RAFAEL ENRÍQUEZ MARRERO MATOS, MUNICIPIO VICENTE NOBLE, PROVINCIA BARAHONA.</t>
  </si>
  <si>
    <t>34 - CONSTRUCCIÓN DEL MATADERO DE LA PROVINCIA BARAHONA</t>
  </si>
  <si>
    <t>35 - AMPLIACIÓN DEL PLANTEL EDUCATIVO PARA INICIAL MATÍAS RAMÓN MELLA, MUNICIPIO VICENTE NOBLE, PROVINCIA BARAHONA.</t>
  </si>
  <si>
    <t>39 - RECONSTRUCCIÓN DE INFRAESTRUCTURA VIAL URBANA DEL MUNICIPIO SANTA CRUZ DE BARAHONA, PROVINCIA BARAHONA</t>
  </si>
  <si>
    <t>39 - RECONSTRUCCIÓN PUENTE SOBRE CANAL LATERAL DEL YAQUÉ AFECTADO POR LA VAGUADA DE ABRIL 2022, MUNICIPIO VICENTE NOBLE, PROVINCIA DE BARAHONA</t>
  </si>
  <si>
    <t>43 - CONSTRUCCIÓN DE PUENTE SOBRE EL RÍO LEMBA AFECTADO POR LA VAGUADA DE ABRIL 2022, CALLE VALENCIA MATOS, MUNICIPIO LAS SALINAS, PROVINCIA BARAHONA</t>
  </si>
  <si>
    <t>43 - RECONSTRUCCIÓN DE LA INFRAESTRUCTURA VIAL URBANA DEL MUNICIPIO DE POLO, PROVINCIA BARAHONA</t>
  </si>
  <si>
    <t>44 - CONSTRUCCIÓN  2 ESTANCIAS INFANTILES EN LA PROVINCIA DE BARAHONA (FASE 2)</t>
  </si>
  <si>
    <t>44 - CONSTRUCCIÓN  DEL PUENTE SOBRE EL RÍO LEMBA AFECTADO POR LA VAGUADA DE ABRIL 2022, PERPENDICULAR A LA CALLE RESTAURACIÓN, MUNICIPIO LAS SALINAS, PROVINCIA BARAHONA</t>
  </si>
  <si>
    <t>44 - CONSTRUCCIÓN ESTACIÓN DEL CUERPO DE BOMBEROS, MUNICIPIO BARAHONA, PROVINCIA BARAHONA</t>
  </si>
  <si>
    <t>44 - RECONSTRUCCIÓN DE LA INFRAESTRUCTURA VIAL URBANA DEL MUNICIPIO DE ENRIQUILLO, PROVINCIA BARAHONA</t>
  </si>
  <si>
    <t>46 - CONSTRUCCIÓN PUENTE SOBRE EL RIO LEMBA AFECTADO POR LA VAGUADA DE ABRIL 2022, CARRETERA CAMINO VIEJO DE LA MINA, MUNICIPIO LAS SALINAS, PROVINCIA BARAHONA</t>
  </si>
  <si>
    <t>47 - CONSTRUCCIÓN PUENTE SOBRE EL RIO LEMBA AFECTADO POR LA VAGUADA DE ABRIL 2022, PARALELO A LA CARRETERA SALADILLAS, MUNICIPIO LAS SALINAS, PROVINCIA BARAHONA</t>
  </si>
  <si>
    <t>48 - CONSTRUCCIÓN DEL PUENTE SOBRE EL RÍO LEMBA, AFECTADO POR LA VAGUADA DE ABRIL 2022, CALLE SÁNCHEZ, MUNICIPIO LAS SALINAS, PROVINCIA BARAHONA</t>
  </si>
  <si>
    <t>53 - RECONSTRUCCIÓN DE LA INFRAESTRUCTURA VIAL URBANA DEL MUNICIPIO DE CABRAL, PROVINCIA BARAHONA</t>
  </si>
  <si>
    <t>58 - RECONSTRUCCIÓN DE INFRAESTRUCTURA VIAL URBANA DEL MUNICIPIO DE PARAISO, PROVINCIA BARAHONA</t>
  </si>
  <si>
    <t>68 - RECONSTRUCCIÓN DE LA INFRAESTRUCTURA VIAL URBANA DEL MUNICIPIO EL PEÑON, PROVINCIA BARAHONA</t>
  </si>
  <si>
    <t>72 - RECONSTRUCCIÓN DE LA INFRAESTRUCTURA VIAL URBANA DEL MUNICIPIO LAS SALINAS, PROVINCIA BARAHONA</t>
  </si>
  <si>
    <t>83 - CONSTRUCCIÓN DE DOS PLAYS DE BÉISBOL EN LA PROVINCIA BARAHONA</t>
  </si>
  <si>
    <t>92 - REPARACIÓN DE VIVIENDAS VULNERABLES EN LOS MUNICIPIOS DE BARAHONA, LAS SALINAS Y ENRIQUILLO, PROVINCIA BARAHONA</t>
  </si>
  <si>
    <t>96 - REPARACIÓN DE VIVIENDAS VULNERABLES EN EL MUNICIPIO DE SANTA CRUZ DE BARAHONA, PROVINCIA BARAHONA</t>
  </si>
  <si>
    <t>98 - REPARACIÓN DE VIVIENDAS VULNERABLES EN LOS MUNICIPIOS DE ENRIQUILLO, PARAISO Y LA CIENAGA, PROVINCIA BARAHONA</t>
  </si>
  <si>
    <t>43 - RECONSTRUCCIÓN DE LA CARRETERA ENRIQUILLO - BARAHONA EN LA PROVINCIA BARAHONA</t>
  </si>
  <si>
    <t>56 - CONSTRUCCIÓN DE TERMINAL DE CRUCEROS EN EL PUERTO DEL MUNICIPIO SANTA CRUZ DE BARAHONA, PROVINCIA BARAHONA</t>
  </si>
  <si>
    <t>05 - DAJABON</t>
  </si>
  <si>
    <t>01 - CONSTRUCCIÓN DE 1 ESTANCIA INFANTIL EN LA PROVINCIA DE DAJABON</t>
  </si>
  <si>
    <t>01 - CONSTRUCCIÓN VERJA PERIMETRAL INTELIGENTE FRONTERA REPÚBLICA DOMINICANA-HAITÍ</t>
  </si>
  <si>
    <t>03 - CONSTRUCCIÓN PUENTE SOBRE RIO INAJE Y CRUCE LAS LANAS - MANUEL BUENO, PROVINCIA DAJABON</t>
  </si>
  <si>
    <t>04 - CONSTRUCCIÓN DE PLANTELES EDUCATIVOS EN LA PROVINCIA DAJABÓN (FASE 3)</t>
  </si>
  <si>
    <t>09 - RECONSTRUCCIÓN DE LA INFRAESTRUCTURA VIAL URBANA DEL MUNICIPIO EL PINO, PROVINCIA DAJABÓN</t>
  </si>
  <si>
    <t>10 - AMPLIACIÓN DEL PLANTEL EDUCATIVO PARA INICIAL JUAN SANTOS DÍAZ, MUNICIPIO LOMA DE CABRERA, PROVINCIA DAJABÓN.</t>
  </si>
  <si>
    <t>11 - AMPLIACIÓN DEL PLANTEL EDUCATIVO PARA INICIAL EL PINO, MUNICIPIO EL PINO, PROVINCIA DAJABÓN.</t>
  </si>
  <si>
    <t>11 - RECONSTRUCCIÓN DE LA INFRAESTRUCTURA VIAL URBANA DEL MUNICIPIO LOMA DE CABRERA, PROVINCIA DAJABÓN</t>
  </si>
  <si>
    <t>12 - AMPLIACIÓN DEL PLANTEL EDUCATIVO PARA INICIAL JOSÉ ANTONIO SALCEDO, MUNICIPIO RESTAURACIÓN, PROVINCIA DAJABÓN.</t>
  </si>
  <si>
    <t>13 - AMPLIACIÓN Y REHABILITACION DE 12 PLANTELES ESCOLARES EN LA PROVINCIA DAJABON</t>
  </si>
  <si>
    <t>13 - RECONSTRUCCIÓN DE LA INFRAESTRUCTURA VIAL URBANA DEL MUNICIPIO PARTIDO, PROVINCIA DAJABÓN</t>
  </si>
  <si>
    <t>14 - RECONSTRUCCIÓN DE LA INFRAESTRUCTURA VIAL URBANA DEL MUNICIPIO RESTAURACIÓN, PROVINCIA DAJABÓN</t>
  </si>
  <si>
    <t>31 - RECONSTRUCCIÓN PUENTE SOBRE EL RIO MASACRE, MUNICIPIO DAJABON, PROVINCIA DAJABON</t>
  </si>
  <si>
    <t>47 - CONSTRUCCIÓN DE 3 PLANTELES ESCOLARES EN LA PROVINCIA DAJABON</t>
  </si>
  <si>
    <t>56 - CONSTRUCCIÓN DE 1 ESTANCIA INFANTIL EN LA PROVINCIA DE DAJABON (FASE 2)</t>
  </si>
  <si>
    <t>62 - AMPLIACIÓN DEL PLANTEL EDUCATIVO PARA INICIAL SABANA SANTIAGO, MUNICIPIO DAJABÓN, PROVINCIA DAJABON.</t>
  </si>
  <si>
    <t>63 - AMPLIACIÓN DEL PLANTEL EDUCATIVO PARA INICIAL ENTRADA DON MIGUEL, MUNICIPIO DAJABÓN, PROVINCIA DAJABON.</t>
  </si>
  <si>
    <t>64 - AMPLIACIÓN DEL PLANTEL EDUCATIVO PARA INICIAL AMINILLA, MUNICIPIO PARTIDO, PROVINCIA DAJABON.</t>
  </si>
  <si>
    <t>69 - RECONSTRUCCIÓN PUENTE SOBRE RÍO MANATÍ AFECTADO POR LA VAGUADA DE ABRIL 2022, ENTRE LOMA DE CABRERA - CAPOTILLO, PROVINCIA DAJABÓN</t>
  </si>
  <si>
    <t>70 - CONSTRUCCIÓN LA CASA DEL MANÍ, MUNICIPIO EL PINO, PROVINCIA DAJABON</t>
  </si>
  <si>
    <t>80 - RECONSTRUCCIÓN DE LA INFRAESTRUCTURA VIAL URBANA DEL MUNICIPIO DAJABON, PROVINCIA DAJABON</t>
  </si>
  <si>
    <t>98 - CONSTRUCCIÓN HOSPITAL MUNICIPAL DE DAJABÓN PROVINCIA DAJABÓN, REPÚBLICA DOMINICANA</t>
  </si>
  <si>
    <t>06 - DUARTE</t>
  </si>
  <si>
    <t>03 - RECONSTRUCCIÓN DE PUENTE ALCANTARILLA DE CAJÓN SOBRE EL RÍO CEMI, MUNICIPIO DE EUGENIO MARÍA DE HOSTOS, PROVINCIA DUARTE</t>
  </si>
  <si>
    <t>05 - RECONSTRUCCIÓN DE ENLACE Y PUENTE SOBRE EL RÍO CENOVÍ, AFECTADO POR EL DISTURBIO TROPICAL NO.22, MUNICIPIO SAN FRANCISCO DE MACORÍS, PROVINCIA DUARTE.</t>
  </si>
  <si>
    <t>06 - AMPLIACIÓN DEL PLANTEL EDUCATIVO PARA INICIAL MARÍA ALEJANDRINA PICHARDO, MUNICIPIO VILLA RIVA, PROVINCIA DUARTE.</t>
  </si>
  <si>
    <t>06 - CONSTRUCCIÓN DE PLANTELES EDUCATIVOS EN LA PROVINCIA DUARTE (FASE 3)</t>
  </si>
  <si>
    <t>07 - AMPLIACIÓN DEL PLANTEL EDUCATIVO PARA INICIAL ALTAGRACIA GRULLÓN, MUNICIPIO SAN FRANCISCO DE MACORÍS, PROVINCIA DUARTE.</t>
  </si>
  <si>
    <t>08 - AMPLIACIÓN DEL PLANTEL EDUCATIVO PARA INICIAL PABLITA POLANCO RODRÍGUEZ, MUNICIPIO VILLA RIVA, PROVINCIA DUARTE.</t>
  </si>
  <si>
    <t>08 - MANEJO DE PAISAJES PRODUCTIVOS INTEGRADOS DE LAS CUENCAS DE LOS RÍOS YAQUE DEL NORTE Y YUNA</t>
  </si>
  <si>
    <t>09 - CONSTRUCCIÓN DE 354 VIVIENDAS E INFRAESTRUCTURAS URBANAS RESILIENTES PARA LA COMUNIDAD BARRIO AZUL EN URBANIZACIÓN CORDERO TEJADA, SAN FRANCISCO DE MACORÍS, PROVINCIA DUARTE</t>
  </si>
  <si>
    <t>09 - RECONSTRUCCIÓN CAMINO VECINAL CRUCE LOS LANOS-RINCON HONDO-LA JAGUA-EL FIRME-LOMA VIEJA-LOS GUAYUYOS-MUNICIPIO DE CASTILLO, PROV. DUARTE</t>
  </si>
  <si>
    <t>22 - CONSTRUCCIÓN DESTACAMENTOS POLICIALES EN COMUNIDADES SELECCIONADAS DE LA PROVINCIA DUARTE</t>
  </si>
  <si>
    <t>25 - REHABILITACIÓN DE EDIFICACIÓN PARA EL ALOJAMIENTO DE OFICINAS PÚBLICAS EN SAN FRANCISCO DE MACORÍS, PROVINCIA DUARTE</t>
  </si>
  <si>
    <t>26 - REHABILITACIÓN DE EDIFICACIÓN PARA EL ALOJAMIENTO DE ESTACIÓN DE BOMBEROS DE SAN FRANCISCO DE MACORÍS, PROVINCIA DUARTE</t>
  </si>
  <si>
    <t>27 - RECONSTRUCCIÓN DE LA INFRAESTRUCTURA VIAL URBANA DEL MUNICIPIO LAS GUARANAS, PROVINCIA DUARTE</t>
  </si>
  <si>
    <t>27 - RECONSTRUCCIÓN DEL PUENTE TIPO CAJON SOBRE ARROYO BIJAO, VILLA LINDA, MUNICIPIO SAN FRANCISCO DE MACORÍS, PROVINCIA DUARTE</t>
  </si>
  <si>
    <t>28 - RECONSTRUCCIÓN DE LA INFRAESTRUCTURA VIAL URBANA DEL MUNICIPIO PIMENTEL, PROVINCIA DUARTE</t>
  </si>
  <si>
    <t>29 - AMPLIACIÓN DEL PLANTEL EDUCATIVO PARA INICIAL PROF. PEDRO ANTONIO ACOSTA DEL ORBE, MUNICIPIO PIMENTEL, PROVINCIA DUARTE.</t>
  </si>
  <si>
    <t>29 - CONSTRUCCIÓN DE PUENTE BADEN AFECTADO POR LA VAGUADA DE ABRIL 2022 EN EL CAMINO VECINAL RINCÓN HONDO-EL FIRME EN LA COMUNIDAD LOS LANOS, MUNICIPIO CASTILLO, PROVINCIA DUARTE</t>
  </si>
  <si>
    <t>30 - AMPLIACIÓN DEL PLANTEL EDUCATIVO PARA INICIAL ELISA MARRERO ACOSTA, MUNICIPIO PIMENTEL, PROVINCIA DUARTE.</t>
  </si>
  <si>
    <t>31 - AMPLIACIÓN DEL PLANTEL EDUCATIVO PARA INICIAL OLEGARIO TENARES, MUNICIPIO CASTILLO, PROVINCIA DUARTE.</t>
  </si>
  <si>
    <t>32 - AMPLIACIÓN DEL PLANTEL EDUCATIVO PARA INICIAL LUIS ALBERTO WEBER, MUNICIPIO EUGENIO MARÍA DE HOSTOS, PROVINCIA DUARTE.</t>
  </si>
  <si>
    <t>34 - AMPLIACIÓN DEL PLANTEL EDUCATIVO PARA INICIAL MARIA OFELIA SERRANO DE MORA (DOÑA FELLA) -CAMPECHE ARRIBA, MUNICIPIO PIMENTEL, PROVINCIA DUARTE.</t>
  </si>
  <si>
    <t>35 - AMPLIACIÓN DEL PLANTEL EDUCATIVO PARA INICIAL OFELIA MARÍA AMPARO LAVANDIER, MUNICIPIO EUGENIO MARÍA DE HOSTOS, PROVINCIA DUARTE.</t>
  </si>
  <si>
    <t>36 - AMPLIACIÓN DEL PLANTEL EDUCATIVO PARA INICIAL LUIS TEODOSIO MOLINA ALBERT, MUNICIPIO VILLA RIVA, PROVINCIA DUARTE.</t>
  </si>
  <si>
    <t>36 - CONSTRUCCIÓN  DE PLANTELES EDUCATIVOS EN LA PROVINCIA DE DUARTE (FASE 2)</t>
  </si>
  <si>
    <t>38 - AMPLIACIÓN DEL PLANTEL EDUCATIVO PARA INICIAL GUARINA GARCÍA AMPARO, MUNICIPIO VILLA RIVA, PROVINCIA DUARTE.</t>
  </si>
  <si>
    <t>39 - AMPLIACIÓN DEL PLANTEL EDUCATIVO PARA INICIAL PROF. ASUNCIÓN NATALIA ACOSTA, MUNICIPIO VILLA RIVA, PROVINCIA DUARTE.</t>
  </si>
  <si>
    <t>39 - RECONSTRUCCIÓN CAMINO VECINAL MIRABEL ADENTRO-HATILLO Y RAMAL I, SAN FRANCISCO DE MACORIS, PROV. DUARTE</t>
  </si>
  <si>
    <t>40 - AMPLIACIÓN DEL PLANTEL EDUCATIVO PARA INICIAL JOSÉ ALTAGRACIA ANTIGUA FRÍAS, MUNICIPIO ARENOSO, PROVINCIA DUARTE.</t>
  </si>
  <si>
    <t>41 - AMPLIACIÓN DEL PLANTEL EDUCATIVO PARA INICIAL DR. JOAQUÍN AMPARO BALAGUER RICARDO, MUNICIPIO VILLA RIVA, PROVINCIA DUARTE.</t>
  </si>
  <si>
    <t>42 - CONSTRUCCIÓN DE PUENTE TIPO ALCANTARILLA DE CAJÓN EN EL RIO AZUCEY, AFECTADO POR LA VAGUADA DE ABRIL 2022, CAMINO VECINAL JOBOBAN, MUNICIPIO VILLA RIVA, PROVINCIA DUARTE</t>
  </si>
  <si>
    <t>43 - AMPLIACIÓN DEL PLANTEL EDUCATIVO PARA INICIAL PROF. HEROÍNA PERALTA TAVERAS, MUNICIPIO VILLA RIVA, PROVINCIA DUARTE.</t>
  </si>
  <si>
    <t>44 - RECONSTRUCCIÓN CAMINO CARRETERO LA PIÑA - NARANJO - DULCE - LA EXPLANACION - RIO BOBA EN LA PROVINCIA DUARTE</t>
  </si>
  <si>
    <t>45 - AMPLIACIÓN DEL PLANTEL EDUCATIVO PARA INICIAL PROF. ERCILIA PEPÍN ESTRELLA, MUNICIPIO VILLA RIVA, PROVINCIA DUARTE.</t>
  </si>
  <si>
    <t>45 - RECONSTRUCCIÓN DEL CAMINO VECINAL EL MANGO-EL CERCADO, SAN FRANCISCO DE MACORÍS, PROVINCIA DUARTE</t>
  </si>
  <si>
    <t>46 - REHABILITACIÓN DEL CAMINO VECINAL CRUCE DE PIMENTEL-CASA DE ALTO-SAN FELIPE ABAJO, MUNICIPIO PIMENTEL PROVINCIA DUARTE</t>
  </si>
  <si>
    <t>48 - AMPLIACIÓN DEL PLANTEL EDUCATIVO PARA INICIAL PADRE LUIS D` YANGUELA, MUNICIPIO SAN FRANCISCO DE MACORÍS, PROVINCIA DUARTE.</t>
  </si>
  <si>
    <t>49 - AMPLIACIÓN DEL PLANTEL EDUCATIVO PARA INICIAL SALOMÉ UREÑA, MUNICIPIO SAN FRANCISCO DE MACORÍS, PROVINCIA DUARTE.</t>
  </si>
  <si>
    <t>49 - CONSTRUCCIÓN PUENTE DE HORMIGÓN POSTENSADO SOBRE RÍO CUABA AFECTADO POR LA VAGUADA DE ABRIL 2022, CARRETERA SAN FELIPE ABAJO, MUNICIPIO PIMENTEL, PROVINCIA DUARTE</t>
  </si>
  <si>
    <t>50 - AMPLIACIÓN  Y REHABILITACION DE 29 PLANTELES ESCOLARES EN LA PROVINCIA DUARTE</t>
  </si>
  <si>
    <t>50 - AMPLIACIÓN DEL PLANTEL EDUCATIVO PARA INICIAL RAFAEL EDUARDO VALERIO REYES, MUNICIPIO SAN FRANCISCO DE MACORÍS, PROVINCIA DUARTE.</t>
  </si>
  <si>
    <t>50 - CONSTRUCCIÓN PUENTE SOBRE EL RIO CENOVI AFECTADO POR LA VAGUADA DE ABRIL 2022, MUNICIPIO SAN FRANCISCO DE MACORÍS, PROVINCIA DUARTE</t>
  </si>
  <si>
    <t>51 - AMPLIACIÓN DEL PLANTEL EDUCATIVO PARA INICIAL MANUEL AURELIO TAVAREZ JUSTO (MANOLO), MUNICIPIO SAN FRANCISCO DE MACORÍS, PROVINCIA DUARTE.</t>
  </si>
  <si>
    <t>52 - AMPLIACIÓN DEL PLANTEL EDUCATIVO PARA INICIAL JUAN SÁNCHEZ RAMÍREZ - RINCÓN DE LOS GENAO, MUNICIPIO LAS GUÁRANAS, PROVINCIA DUARTE.</t>
  </si>
  <si>
    <t>54 - AMPLIACIÓN DEL PLANTEL EDUCATIVO PARA INICIAL AGUSTÍN CHALJUB BUARY, MUNICIPIO LAS GUÁRANAS, PROVINCIA DUARTE.</t>
  </si>
  <si>
    <t>55 - AMPLIACIÓN DEL PLANTEL EDUCATIVO PARA INICIAL DURGES MARÍA VARGAS VARGAS, MUNICIPIO SAN FRANCISCO DE MACORÍS, PROVINCIA DUARTE.</t>
  </si>
  <si>
    <t>57 - AMPLIACIÓN DEL PLANTEL EDUCATIVO PARA INICIAL JOSÉ CASTILLO REYES, MUNICIPIO SAN FRANCISCO DE MACORÍS, PROVINCIA DUARTE.</t>
  </si>
  <si>
    <t>57 - REHABILITACIÓN DEL CLUB OLIMPIA, MUNICIPIO DE SAN FRANCISCO DE MACORIS, PROVINCIA DUARTE</t>
  </si>
  <si>
    <t>58 - AMPLIACIÓN DEL PLANTEL EDUCATIVO PARA INICIAL JUAN PABLO DUARTE, MUNICIPIO SAN FRANCISCO DE MACORÍS, PROVINCIA DUARTE.</t>
  </si>
  <si>
    <t>59 - AMPLIACIÓN DEL PLANTEL EDUCATIVO PARA INICIAL EUGENIO CRUZ ALMÁNZAR, MUNICIPIO SAN FRANCISCO DE MACORÍS, PROVINCIA DUARTE.</t>
  </si>
  <si>
    <t>60 - AMPLIACIÓN DEL PLANTEL EDUCATIVO PARA INICIAL PROF. LORENZO BURGOS ABREU, MUNICIPIO SAN FRANCISCO DE MACORÍS, PROVINCIA DUARTE.</t>
  </si>
  <si>
    <t>60 - CONSTRUCCIÓN DE PUENTE BEBEDERO SOBRE RÍO BAJO YUNA AFECTADO POR LA VAGUADA DE ABRIL 2022, MUNICIPIO ARENOSO, PROVINCIA DUARTE</t>
  </si>
  <si>
    <t>60 - RECONSTRUCCIÓN DE INFRAESTRUCTURA VIAL URBANA DEL MUNICIPIO SAN FRANCISCO DE MACORIS, PROVINCIA DUARTE</t>
  </si>
  <si>
    <t>61 - AMPLIACIÓN DEL PLANTEL EDUCATIVO PARA INICIAL JOSEFA ANTONIA PERDOMO, MUNICIPIO SAN FRANCISCO DE MACORÍS, PROVINCIA DUARTE.</t>
  </si>
  <si>
    <t>62 - AMPLIACIÓN DEL PLANTEL EDUCATIVO PARA INICIAL ANTONIO MENA PANTALEÓN, MUNICIPIO SAN FRANCISCO DE MACORÍS, PROVINCIA DUARTE.</t>
  </si>
  <si>
    <t>63 - AMPLIACIÓN DEL PLANTEL EDUCATIVO PARA INICIAL ERCILIO GARCÍA BENCOSME, MUNICIPIO SAN FRANCISCO DE MACORÍS, PROVINCIA DUARTE.</t>
  </si>
  <si>
    <t>63 - CONSTRUCCIÓN  PUENTE SOBRE EL RIO PAYABO, CAMINO VECINAL LAS SERVAS-LOS CONTRERAS AFECTADO POR LA VAGUADA DE ABRIL 2022, MUNICIPIO VILLA RIVA, PROVINCIA DUARTE</t>
  </si>
  <si>
    <t>64 - AMPLIACIÓN DEL PLANTEL EDUCATIVO PARA INICIAL ARMANDO ANTONIO GARCÍA JIMÉNEZ, MUNICIPIO SAN FRANCISCO DE MACORÍS, PROVINCIA DUARTE.</t>
  </si>
  <si>
    <t>65 - AMPLIACIÓN DEL PLANTEL EDUCATIVO PARA INICIAL MARÍA DEL CONSUELO GARRIDO, MUNICIPIO SAN FRANCISCO DE MACORÍS, PROVINCIA DUARTE.</t>
  </si>
  <si>
    <t>70 - CONSTRUCCIÓN  HOSPITAL REGIONAL EN SAN FRANCISCO DE MACORIS, PROV. DUARTE</t>
  </si>
  <si>
    <t>76 - RECONSTRUCCIÓN DE 70 MTS VIALES AFECTADOS POR LAS LLUVIAS DE ABRIL 2022 EN LA CARRETERA LAS TARANAS, MUNICIPIO VILLA RIVA, PROVINCIA DUARTE</t>
  </si>
  <si>
    <t>80 - RECONSTRUCCIÓN DE LA INFRAESTRUCTURA VIAL URBANA DEL MUNICIPIO EUGENIO MARIA DE HOSTOS, PROVINCIA DUARTE</t>
  </si>
  <si>
    <t>81 - RECONSTRUCCIÓN DE LA INFRAESTRUCTURA VIAL URBANA DEL MUNICIPIO CASTILLO, PROVINCIA DUARTE</t>
  </si>
  <si>
    <t>83 - AMPLIACIÓN DEL PLANTEL EDUCATIVO PARA INICIAL PEDRO MIR, MUNICIPIO SAN FRANCISCO DE MACORÍS, PROVINCIA DUARTE.</t>
  </si>
  <si>
    <t>83 - RECONSTRUCCIÓN DE LA INFRAESTRUCTURA VIAL URBANA DEL MUNICIPIO VILLA RIVA, PROVINCIA DUARTE</t>
  </si>
  <si>
    <t>84 - CONSTRUCCIÓN PUENTE DE HORMIGÓN POSTENSADO SOBRE RÍO CUABA AFECTADO POR LA VAGUADA DE ABRIL 2022, MUNICIPIO SAN FRANCISCO DE MACORÍS, PROVINCIA DUARTE</t>
  </si>
  <si>
    <t>87 - CONSTRUCCIÓN DE APARTAMENTOS EN EL SECTOR SANTA ANA, MUNICIPIO SAN FRANCISCO DE MACORÍS, PROVINCIA DUARTE</t>
  </si>
  <si>
    <t>87 - RECONSTRUCCIÓN DEL CAMINO VECINAL CASA DEL ALTA ABAJO-BUENA VISTA, MUNICIPIO PIMENTEL, PROVINCIA DUARTE</t>
  </si>
  <si>
    <t>90 - RECONSTRUCCIÓN  DEL CAMINO VECINAL LA GINA - CAMPECHE ABAJO - SABANA GRANDE, MUNICIPIO PIMENTEL, PROVINCIA DUARTE</t>
  </si>
  <si>
    <t>95 - RECONSTRUCCIÓN DE CARRETERA LA GUAMA AFECTADA POR EL DISTURBIO TROPICAL NO.22, MUNICIPIO SAN FRANCISCO DE MACORÍS, PROVINCIA DUARTE</t>
  </si>
  <si>
    <t>95 - RECONSTRUCCIÓN DEL CAMINO VECINAL EL AGUACATE - LA ZARZA, MUNICIPIO SAN FRANCISCO DE MACORÍS, PROVINCIA DUARTE</t>
  </si>
  <si>
    <t>96 - RECONSTRUCCIÓN CAMINO VECINAL LA YAGUIZA-CRUCE LOS ZANCONES-LOS CACAOS-LOS ALGODONES-ALTO DEL PLAY, MUNICIPIO SAN FRANCISCO DE MACORÍS, PROVINCIA DUARTE</t>
  </si>
  <si>
    <t>98 - RECONSTRUCCIÓN  DE LA INFRAESTRUCTURA VIAL URBANA DEL MUNICIPIO ARENOSO, PROVINCIA DUARTE</t>
  </si>
  <si>
    <t>02 - RECONSTRUCCIÓN  DE MURO DE GAVIÓN EN RÍO JAYA, SECTOR MIRABEL, MUNICIPIO SAN FRANCISCO DE MACORÍS, PROVINCIA DUARTE</t>
  </si>
  <si>
    <t>12 - CONSTRUCCIÓN DE CENTRO PARROQUIAL ESPÍRITU SANTO, MUNICIPIO DE SAN FRANCISCO DE MACORÍS, PROVINCIA DUARTE.</t>
  </si>
  <si>
    <t>74 - RECONSTRUCCIÓN DE LOS PUENTES SOBRE RÍO CUABA Y ARROYO PATAO EN EL CAMINO VECINAL LA PEÑA - MAJAGUA - EL LLANO, AFECTADO POR EL DISTURBIO TROPICAL NO.22, MUNICIPIO SAN FRANCISCO DE MACORÍS, PROVINCIA DUARTE</t>
  </si>
  <si>
    <t>74 - RECONSTRUCCIÓN DEL TRAMO CARRETERA LAS TARANAS PROXIMO AL PUENTE SOBRE EL RÍO BAIGUATE, PROVINCIA DUARTE</t>
  </si>
  <si>
    <t>80 - RECONSTRUCCIÓN CAMINO VECINAL EL AGUACATE - LA COLE - LA JAGUA - EL GUAYABO, MUNICIPIO SAN FRANCISCO DE MACORIS, PROVINCIA DUARTE</t>
  </si>
  <si>
    <t>95 - RECONSTRUCCIÓN DEL TRAMO VIAL CALLE 1, COMUNIDAD SANCHI PRÓXIMO AL PLAY SANTA LUISA, MUNICIPIO SAN FRANCISCO DE MACORÍS, PROVINCIA DUARTE</t>
  </si>
  <si>
    <t>70 - DONACION EXTERNA</t>
  </si>
  <si>
    <t>07 - ELIAS PINA</t>
  </si>
  <si>
    <t>07 - RECONSTRUCCIÓN DE LA INFRAESTRUCTURA VIAL URBANA DEL MUNICIPIO BANICA, PROVINCIA ELIAS PIÑA</t>
  </si>
  <si>
    <t>08 - CONSTRUCCIÓN DE PLAZA COMUNITARIA EN EL MUNICIPIO DE BÁNICA,  PROVINCIA ELÍAS PIÑA</t>
  </si>
  <si>
    <t>08 - RECONSTRUCCIÓN DE LA INFRAESTRUCTURA VIAL URBANA DEL MUNICIPIO EL LLANO, PROVINCIA ELIAS PIÑA</t>
  </si>
  <si>
    <t>13 - AMPLIACIÓN DEL PLANTEL EDUCATIVO PARA INICIAL RÍO LIMPIO, MUNICIPIO PEDRO SANTANA, PROVINCIA ELÍAS PIÑA.</t>
  </si>
  <si>
    <t>14 - AMPLIACIÓN DEL PLANTEL EDUCATIVO PARA INICIAL PERAVIA, MUNICIPIO BANÍ, PROVINCIA PERAVIA.</t>
  </si>
  <si>
    <t>23 - AMPLIACIÓN DEL PLANTEL EDUCATIVO PARA INICIAL ANTONIO DUVERGÉ, MUNICIPIO PEDRO SANTANA, PROVINCIA ELÍAS PIÑA.</t>
  </si>
  <si>
    <t>24 - AMPLIACIÓN DEL PLANTEL EDUCATIVO PARA INICIAL PROF. LUIS MILCÍADES ESPICHICOQUEZ PÉREZ, MUNICIPIO BÁNICA, PROVINCIA ELÍAS PIÑA.</t>
  </si>
  <si>
    <t>28 - CONSTRUCCIÓN DE 5 PLANTELES ESCOLARES EN LA PROVINCIA ELIAS PIÑA</t>
  </si>
  <si>
    <t>38 - CONSTRUCCIÓN DE PLANTELES EDUCATIVOS EN LA PROVINCIA DE ELIAS PIÑA (FASE 2)</t>
  </si>
  <si>
    <t>45 - RECONSTRUCCIÓN CARRETERA MACASIAS GUAROA, CONSTRUCCION CALLES DE MACASIAS Y HELIPUERTO, PROV. ELIAS PIÑA</t>
  </si>
  <si>
    <t>45 - REMODELACIÓN DEL CAMPO DE BEISBOL ROBERTO AMPALLE, MUNICIPIO BANICA, PROVINCIA ELIAS PIÑA</t>
  </si>
  <si>
    <t>51 - AMPLIACIÓN Y REHABILITACION DE 12 PLANTELES ESCOLARES  EN LA PROVINCIA ELIAS PIÑA</t>
  </si>
  <si>
    <t>58 - AMPLIACIÓN DEL PLANTEL EDUCATIVO PARA INICIAL FÉLIX MARÍA MORILLO MONTERO, MUNICIPIO HONDO VALLE, PROVINCIA ELÍAS PIÑA.</t>
  </si>
  <si>
    <t>62 - CONSTRUCCIÓN IGLESIA JUAN SANTIAGO, MUNICIPIO JUAN SANTIAGO, PROVINCIA ELÍAS PIÑA</t>
  </si>
  <si>
    <t>76 - CONSTRUCCIÓN PLANTEL EDUCATIVO ANA PATRIA MARTÍNEZ, MUNICIPIO COMENDADOR, PROVINCIA ELÍAS PIÑA</t>
  </si>
  <si>
    <t>76 - RECONSTRUCCIÓN DE LA INFRAESTRUCTURA VIAL URBANA DEL MUNICIPIO JUAN SANTIAGO, PROVINCIA DE ELIAS PIÑA</t>
  </si>
  <si>
    <t>77 - RECONSTRUCCIÓN DE LA INFRAESTRUCTURA VIAL URBANA DEL MUNICIPIO PEDRO SANTANA, PROVINCIA ELIAS PIÑA</t>
  </si>
  <si>
    <t>78 - RECONSTRUCCIÓN DE LA INFRAESTRUCTURA VIAL URBANA DEL MUNICIPIO HONDO VALLE, PROVINCIA ELIAS PIÑA</t>
  </si>
  <si>
    <t>78 - REMODELACIÓN FORTALEZA MILITAR LA ESTRELLETA, MUNICIPIO COMENDADOR, PROVINCIA ELIAS PIÑA</t>
  </si>
  <si>
    <t>79 - CONSTRUCCIÓN DESTACAMENTO MILITAR EN RINCONCITO, MUNICIPIO COMENDADOR, PROVINCIA ELIAS PIÑA</t>
  </si>
  <si>
    <t>84 - CONSTRUCCIÓN CUARTEL MILITAR DEL MUNICIPIO DE BANICA, PROVINCIA ELIAS PIÑA</t>
  </si>
  <si>
    <t>94 - RECONSTRUCCIÓN DE LA INFRAESTRUCTURA VIAL URBANA DEL MUNICIPIO DE COMENDADOR, PROVINCIA ELIAS PIÑA</t>
  </si>
  <si>
    <t>98 - RECONSTRUCCIÓN DE 22KM DEL TRAMO CARRETERO EL CERCADO-HONDO VALLE, PROVINCIAS SAN JUAN Y ELIAS PIÑA</t>
  </si>
  <si>
    <t>22 - RECONSTRUCCIÓN  PARQUE DEL HIGO Y SU ENTORNO, MUNICIPIO DE BÁNICA, PROVINCIA ELIAS PIÑA.</t>
  </si>
  <si>
    <t>08 - EL SEIBO</t>
  </si>
  <si>
    <t>03 - RECONSTRUCCIÓN DE LA CARRETERA EL SEIBO - CACIQUILLO AFECTADA POR EL HURACAN FIONA, MUNICIPIO SANTA CRUZ DE EL SEIBO, PROVINCIA EL SEIBO</t>
  </si>
  <si>
    <t>05 - CONSTRUCCIÓN DE ECO-HÁBITAT INTEGRAL PARA FAMILIAS EN CONDICIONES DE VULNERABILIDAD EN EL MUNICIPIO EL SEIBO, PROVINCIA EL SEIBO</t>
  </si>
  <si>
    <t>07 - CONSTRUCCIÓN DE PLANTELES EDUCATIVOS EN LA PROVINCIA EL SEIBO (FASE 3)</t>
  </si>
  <si>
    <t>08 - RECONSTRUCCIÓN CLUB DEPORTIVO Y CULTURAL GINANDIANA, MUNICIPIO EL SEIBO, PROVINCIA EL SEIBO</t>
  </si>
  <si>
    <t>09 - RECONSTRUCCIÓN DE LA CARRETERA PEDRO SÁNCHEZ-MICHES, AFECTADA POR EL HURACÁN FIONA, MUNICIPIO SANTA CRUZ DE EL SEIBO, PROVINCIA EL SEIBO</t>
  </si>
  <si>
    <t>10 - RECONSTRUCCIÓN DE LA CARRETERA LA CANDELARIA-BEJUCAL-MAGARÍN, MUNICIPIO SANTA CRUZ DE EL SEIBO, PROVINCIA EL SEIBO</t>
  </si>
  <si>
    <t>11 - RECONSTRUCCIÓN DE 3 CANCHAS DEPORTIVAS EN LA PROVINCIA EL SEIBO</t>
  </si>
  <si>
    <t>17 - RECONSTRUCCIÓN DE LA CARRETERA CRUCE EL CERCADO - BEJUCAL, MUNICIPIO EL SEIBO, PROVINCIA EL SEIBO</t>
  </si>
  <si>
    <t>21 - AMPLIACIÓN DEL PLANTEL EDUCATIVO PARA INICIAL EL ROSARIO, MUNICIPIO EL SEIBO, PROVINCIA EL SEIBO.</t>
  </si>
  <si>
    <t>24 - RECONSTRUCCIÓN CARRETERA EL SEIBO - LAS CUCHILLAS, MUNICIPIO EL SEIBO, PROVINCIA EL SEIBO</t>
  </si>
  <si>
    <t>26 - AMPLIACIÓN DEL PLANTEL EDUCATIVO PARA INICIAL LA GINA, MUNICIPIO MICHES, PROVINCIA EL SEIBO.</t>
  </si>
  <si>
    <t>27 - AMPLIACIÓN DEL PLANTEL EDUCATIVO PARA INICIAL FELICIA ESPINO BURGOS, MUNICIPIO MICHES, PROVINCIA EL SEIBO.</t>
  </si>
  <si>
    <t>27 - CONSTRUCCIÓN DE MUROS DE GAVIONES EN LOS MÁRGENES AGUAS ARRIBA Y AGUAS ABAJO DEL RÍO CUACÓN. AFECTADO POR EL HURACÁN FIONA, MUNICIPIO DE MICHES, PROVINCIA EL SEIBO</t>
  </si>
  <si>
    <t>28 - AMPLIACIÓN DEL PLANTEL EDUCATIVO PARA INICIAL LUCAS GUIBBES, MUNICIPIO MICHES, PROVINCIA EL SEIBO.</t>
  </si>
  <si>
    <t>30 - RECONSTRUCCIÓN  TRAMO DE LA CARRETERA HATO MAYOR - VICENTILLO, PROVINCIA EL SEIBO</t>
  </si>
  <si>
    <t>36 - AMPLIACIÓN DEL PLANTEL EDUCATIVO PARA INICIAL PROF. GUILLERMO LIZARDO EUSEBIO, MUNICIPIO EL SEIBO, PROVINCIA EL SEIBO.</t>
  </si>
  <si>
    <t>53 - RECONSTRUCCIÓN CAMINO VECINAL EL CUEY-LAS MESETAS AFECTADO POR LA VAGUADA DE ABRIL 2022, MUNICIPIO DE SANTA CRUZ DEL SEIBO, PROVINCIA EL SEIBO</t>
  </si>
  <si>
    <t>57 - RECONSTRUCCIÓN CAMINO VECINAL CUATRO CAMINOS - LAS CABIRMAS AFECTADO POR EL HURACAN FIONA, MUNICIPIO MICHES, PROVINCIA EL SEIBO</t>
  </si>
  <si>
    <t>58 - CONSTRUCCIÓN DEL CAMINO VECINAL LOS CORAZONES- LOS BARRACOS AFECTADO POR LA VAGUADA DE ABRIL 2022, MUNICIPIO SANTA CRUZ DE EL SEIBO, PROVINCIA EL SEIBO</t>
  </si>
  <si>
    <t>60 - RECONSTRUCCIÓN CAMINO VECINAL LOS FRANCESES, AFECTADO POR EL HURACAN FIONA, MUNICIPIO MICHES, PROVINCIA EL SEIBO</t>
  </si>
  <si>
    <t>61 - CONSTRUCCIÓN DE PLANTELES EDUCATIVOS EN LA PROVINCIA DE EL SEIBO (FASE 2)</t>
  </si>
  <si>
    <t>63 - REHABILITACIÓN CASA DE LA CULTURA DE EL SEIBO, MUNICIPIO EL SEIBO, PROVINCIA EL SEIBO</t>
  </si>
  <si>
    <t>67 - RECONSTRUCCIÓN DE LA INFRAESTRUCTURA VIAL URBANA DEL MUNICIPIO EL SEIBO, PROVINCIA EL SEIBO</t>
  </si>
  <si>
    <t>68 - RECONSTRUCCIÓN DE LA INFRAESTRUCTURA VIAL URBANA DEL MUNICIPIO MICHES, PROVINCIA EL SEIBO</t>
  </si>
  <si>
    <t>70 - RECONSTRUCCIÓN DEL CAMINO VECINAL EL CUEY - EL PALMAR - LOS PRIETOS, MUNICIPIO SANTA CRUZ DE EL SEIBO, PROVINCIA EL SEIBO</t>
  </si>
  <si>
    <t>71 - RECONSTRUCCIÓN PUENTE SOBRE EL ARROYO FORTUNATO, AFECTADO POR EL HURACAN FIONA, MUNICIPIO MICHES, PROVINCIA EL SEIBO.</t>
  </si>
  <si>
    <t>73 - CONSTRUCCIÓN MURO DE GAVIONES PARA PROTECCIÓN DEL PUENTE SOBRE EL RÍO CEDRO, AFECTADO POR EL HURACAN FIONA, MUNICIPIO MICHES, PROVINCIA EL SEIBO</t>
  </si>
  <si>
    <t>77 - CONSTRUCCIÓN DE MURO DE HORMIGÓN ARMADO PARA LA PROTECCIÓN LATERAL DEL PUENTE SOBRE EL RÍO LA YEGUADA, MUNICIPIO MICHES, PROVINCIA EL SEIBO</t>
  </si>
  <si>
    <t>79 - RECONSTRUCCIÓN CARRETERA LOS CORAZONES-LOS BARRACOS, AFECTADA POR VAGUADA DE ABRIL 2022, MUNICIPIO SANTA CRUZ DE EL SEIBO, PROVINCIA EL SEIBO</t>
  </si>
  <si>
    <t>80 - RECONSTRUCCIÓN DE LA CARRETERA ESCUELA-CRUCE CARRETERA EL SEIBO, AFECTADA POR EL HURACÁN FIONA, MUNICIPIO SANTA CRUZ DE EL SEIBO, PROVINCIA EL SEIBO</t>
  </si>
  <si>
    <t>82 - RECONSTRUCCIÓN DEL PUENTE LA SABANA AFECTADO POR EL HURACAN FIONA, MUNICIPIO SANTA CRUZ DEL SEIBO, PROVINCIA EL SEIBO.</t>
  </si>
  <si>
    <t>93 - RECONSTRUCCIÓN HOSPITAL TEOFILO HERNANDEZ, EL SEIBO</t>
  </si>
  <si>
    <t>98 - REMODELACIÓN CAMPO DE FÚTBOL EL SEIBO, MUNICIPIO MICHES, PROVINCIA EL SEIBO</t>
  </si>
  <si>
    <t>37 - RECONSTRUCCIÓN DEL MUELLE TURISTICO DE MICHES, MUNICIPIO MICHES, PROVINCIA EL SEIBO.</t>
  </si>
  <si>
    <t>53 - CONSTRUCCIÓN  PLAZA MULTIUSO SEIBANA,  MUNICIPIO DE SANTA CRUZ, PROVINCIA EL SEIBO.</t>
  </si>
  <si>
    <t>09 - ESPAILLAT</t>
  </si>
  <si>
    <t>04 - AMPLIACIÓN DEL PLANTEL EDUCATIVO PARA INICIAL OLIVIA NUÑEZ HIDALGO, MUNICIPIO GASPAR HERNÁNDEZ, PROVINCIA ESPAILLAT.</t>
  </si>
  <si>
    <t>04 - RECUPERACION DE LOS RECURSOS NATURALES EN LAS  SUB CUENCAS JAMAO Y VERAGUA</t>
  </si>
  <si>
    <t>05 - AMPLIACIÓN DEL PLANTEL EDUCATIVO PARA INICIAL CRISTINO PITTA, MUNICIPIO GASPAR HERNÁNDEZ, PROVINCIA ESPAILLAT.</t>
  </si>
  <si>
    <t>06 - AMPLIACIÓN DEL PLANTEL EDUCATIVO PARA INICIAL LA PEDRERA, MUNICIPIO GASPAR HERNÁNDEZ, PROVINCIA ESPAILLAT.</t>
  </si>
  <si>
    <t>09 - CONSTRUCCIÓN DE PLANTELES EDUCATIVOS EN LA PROVINCIA ESPAILLAT (FASE 3)</t>
  </si>
  <si>
    <t>15 - CONSTRUCCIÓN DE 12 VIVIENDAS EN EL DISTRITO MUNICIPAL LAS LAGUNAS, PROVINCIA ESPAILLAT</t>
  </si>
  <si>
    <t>19 - AMPLIACIÓN DEL PLANTEL EDUCATIVO PARA INICIAL PROF. MÉLIDA PÉREZ RODRÍGUEZ, MUNICIPIO MOCA, PROVINCIA ESPAILLAT.</t>
  </si>
  <si>
    <t>23 - RECONSTRUCCIÓN DE LA CARRETERA PRINCIPAL DEL DISTRITO MUNICIPAL MONTE DE LA JAGUA - AEROPUERTO DEL CIBAO, MUNICIPIO MOCA, PROVINCIA ESPAILLAT</t>
  </si>
  <si>
    <t>25 - RECONSTRUCCIÓN DE LA INFRAESTRUCTURA VIAL URBANA DEL MUNICIPIO GASPAR HERNANDEZ, PROVINCIA ESPAILLAT</t>
  </si>
  <si>
    <t>26 - AMPLIACIÓN DEL PLANTEL EDUCATIVO PARA INICIAL LAS MARÍAS, MUNICIPIO GASPAR HERNÁNDEZ, PROVINCIA ESPAILLAT.</t>
  </si>
  <si>
    <t>26 - RECONSTRUCCIÓN DE LA INFRAESTRUCTURA VIAL URBANA DEL MUNICIPIO SAN VICTOR, PROVINCIA ESPAILLAT</t>
  </si>
  <si>
    <t>27 - AMPLIACIÓN DEL PLANTEL EDUCATIVO PARA INICIAL PROF. FELIPE MONTES GÓMEZ, MUNICIPIO GASPAR HERNÁNDEZ, PROVINCIA ESPAILLAT.</t>
  </si>
  <si>
    <t>37 - CONSTRUCCIÓN  DE DOS  CANCHAS EN LOS SECTORES LAS LAGUNAS Y MARÍA TRINIDAD SÁNCHEZ, PROVINCIA ESPAILLAT</t>
  </si>
  <si>
    <t>37 - CONSTRUCCIÓN DE PLANTELES EDUCATIVOS EN LA PROVINCIA DE ESPAILLAT (FASE 2)</t>
  </si>
  <si>
    <t>57 - RECONSTRUCCIÓN DE LA INFRAESTRUCTURA VIAL URBANA DEL MUNICIPIO DE MOCA, PROVINCIA ESPAILLAT</t>
  </si>
  <si>
    <t>70 - CONSTRUCCIÓN DE 2 ESTANCIAS INFANTILES EN LA PROVINCIA DE ESPAILLAT (FASE 3)</t>
  </si>
  <si>
    <t>70 - RECONSTRUCCIÓN DE LA INFRAESTRUCTURA VIAL URBANA DEL MUNICIPIO CAYETANO GERMOSEN, PROVINCIA ESPAILLAT</t>
  </si>
  <si>
    <t>84 - RECONSTRUCCIÓN DE LA INFRAESTRUCTURA VIAL URBANA DEL MUNICIPIO JAMAO AL NORTE, PROVINCIA ESPAILLAT</t>
  </si>
  <si>
    <t>91 - CONSTRUCCIÓN  DEL TRAMO DE CARRETERA ENLACE VIAL ESTANCIA NUEVA HASTA EL CRUCE DE CHERO MUNICIPIO MOCA, PROVINCIA ESPAILLAT</t>
  </si>
  <si>
    <t>52 - RECONSTRUCCIÓN DEL CAMINO VECINAL EL CACIQUE AFECTADO POR LA VAGUADA DE ABRIL 2022, MUNICIPIO MOCA, PROVINCIA ESPAILLAT</t>
  </si>
  <si>
    <t>10 - INDEPENDENCIA</t>
  </si>
  <si>
    <t>07 - AMPLIACIÓN DEL PLANTEL EDUCATIVO PARA INICIAL PROF. NELIS MARINA CARABALLO PEREZ, MUNICIPIO JIMANÍ, PROVINCIA INDEPENDENCIA.</t>
  </si>
  <si>
    <t>08 - AMPLIACIÓN DEL PLANTEL EDUCATIVO PARA INICIAL BARRIO LAS 100, MUNICIPIO JIMANÍ, PROVINCIA INDEPENDENCIA.</t>
  </si>
  <si>
    <t>09 - AMPLIACIÓN DEL PLANTEL EDUCATIVO PARA INICIAL RAMÓN BOLÍVAR MEDRANO, MUNICIPIO CRISTÓBAL, PROVINCIA INDEPENDENCIA.</t>
  </si>
  <si>
    <t>09 - CONSTRUCCIÓN Y RECONSTRUCCIÓN DE DESTACAMENTOS POLICIALES EN COMUNIDADES DE LA PROVINCIA INDEPENDENCIA</t>
  </si>
  <si>
    <t>10 - AMPLIACIÓN DEL PLANTEL EDUCATIVO PARA INICIAL NUESTRA SEÑORA DEL CARMEN, MUNICIPIO DUVERGÉ, PROVINCIA INDEPENDENCIA.</t>
  </si>
  <si>
    <t>38 - RECONSTRUCCIÓN DE LA INFRAESTRUCTURA VIAL URBANA DEL MUNICIPIO LA DESCUBIERTA, PROVINCIA INDEPENDENCIA</t>
  </si>
  <si>
    <t>39 - RECONSTRUCCIÓN DE DOS CANCHAS DEPORTIVAS: UNA EN EL CEDRO, MUNICIPIO CRISTÓBAL Y OTRA EN EL DISTRITO MUNICIPAL GUAYABAL, PROVINCIA INDEPENDENCIA</t>
  </si>
  <si>
    <t>45 - RECONSTRUCCIÓN DE INFRAESTRUCTURA VIAL URBANA DEL MUNICIPIO JIMANI, PROVINCIA INDEPENDENCIA</t>
  </si>
  <si>
    <t>47 - AMPLIACIÓN DEL PLANTEL EDUCATIVO PARA INICIAL LIC. HOMERO TRINIDAD VÓLQUEZ, MUNICIPIO JIMANÍ, PROVINCIA INDEPENDENCIA.</t>
  </si>
  <si>
    <t>48 - AMPLIACIÓN DEL PLANTEL EDUCATIVO PARA INICIAL PROF. JULIÁN FERRERAS FLORIÁN, MUNICIPIO LA DESCUBIERTA, PROVINCIA INDEPENDENCIA.</t>
  </si>
  <si>
    <t>49 - AMPLIACIÓN DEL PLANTEL EDUCATIVO PARA INICIAL JOSEFA MEDINA, MUNICIPIO POSTRER RÍO, PROVINCIA INDEPENDENCIA.</t>
  </si>
  <si>
    <t>50 - AMPLIACIÓN DEL PLANTEL EDUCATIVO PARA INICIAL FIDELINA MEDRANO, MUNICIPIO JIMANÍ, PROVINCIA INDEPENDENCIA.</t>
  </si>
  <si>
    <t>51 - AMPLIACIÓN DEL PLANTEL EDUCATIVO PARA INICIAL CORNELIA FLORIÁN SANTANA, MUNICIPIO JIMANÍ, PROVINCIA INDEPENDENCIA.</t>
  </si>
  <si>
    <t>52 - AMPLIACIÓN DEL PLANTEL EDUCATIVO PARA INICIAL PROF. JOSÉ DEL CARMEN MEDINA RIVAS, MUNICIPIO POSTRER RÍO, PROVINCIA INDEPENDENCIA.</t>
  </si>
  <si>
    <t>53 - AMPLIACIÓN DEL PLANTEL EDUCATIVO PARA INICIAL PROF. DOMINICANA ALTAGRACIA MOQUETE SUAREZ, MUNICIPIO MELLA, PROVINCIA INDEPENDENCIA.</t>
  </si>
  <si>
    <t>54 - AMPLIACIÓN DEL PLANTEL EDUCATIVO PARA INICIAL MANOLO PERDOMO, MUNICIPIO DUVERGÉ, PROVINCIA INDEPENDENCIA.</t>
  </si>
  <si>
    <t>54 - CONSTRUCCIÓN DE PUENTE TIPO ALCANTARILLA DE CAJÓN SIMPLE Y ENLACE EN BAITOA AFECTADO POR LA VAGUADA DE ABRIL 2022, CARRETERA EL LIMÓN-VENGAN A VER, MUNICIPIO JIMANÍ, PROVINCIA INDEPENDENCIA</t>
  </si>
  <si>
    <t>55 - AMPLIACIÓN DEL PLANTEL EDUCATIVO PARA INICIAL FILOMENA PÉREZ Y PÉREZ, MUNICIPIO MELLA, PROVINCIA INDEPENDENCIA.</t>
  </si>
  <si>
    <t>56 - AMPLIACIÓN DEL PLANTEL EDUCATIVO PARA INICIAL LAS MERCEDES, MUNICIPIO DUVERGÉ, PROVINCIA INDEPENDENCIA.</t>
  </si>
  <si>
    <t>67 - RECONSTRUCCIÓN PUENTE MIXTO EN LA CARRETERA LA DESCUBIERTA - BOCA DE CACHÓN, PROVINCIA INDEPENDENCIA</t>
  </si>
  <si>
    <t>81 - CONSTRUCCIÓN DE 1 ESTANCIA INFANTIL EN LA PROVINCIA DE INDEPENDENCIA  (FASE 3)</t>
  </si>
  <si>
    <t>87 - RECONSTRUCCIÓN DE LA INFRAESTRUCTURA VIAL URBANA DEL MUNICIPIO CRISTÓBAL, PROVINCIA INDEPENDENCIA</t>
  </si>
  <si>
    <t>89 - RECONSTRUCCIÓN DE LA INFRAESTRUCTURA VIAL URBANA DEL MUNICIPIO DUVERGÉ, PROVINCIA INDEPENDENCIA</t>
  </si>
  <si>
    <t>89 - RECONSTRUCCIÓN DE LA INFRAESTRUCTURA VIAL URBANA DEL MUNICIPIO MELLA, PROVINCIA INDEPENDENCIA</t>
  </si>
  <si>
    <t>90 - RECONSTRUCCIÓN DE LA INFRAESTRUCTURA VIAL URBANA DEL MUNICIPIO POSTRER RÍO, PROVINCIA INDEPENDENCIA</t>
  </si>
  <si>
    <t>55 - MEJORAMIENTO DEL BALNEARIO BOCA DE CACHON Y SU ENTORNO, MUNICIPIO JIMANI, PROVINCIA INDEPENDENCIA.</t>
  </si>
  <si>
    <t>11 - LA ALTAGRACIA</t>
  </si>
  <si>
    <t>01 - AMPLIACIÓN DEL PLANTEL EDUCATIVO PARA INICIAL JOSÉ AUDILIO SANTANA, MUNICIPIO HIGÜEY, PROVINCIA LA ALTAGRACIA.</t>
  </si>
  <si>
    <t>02 - AMPLIACIÓN DEL PLANTEL EDUCATIVO PARA INICIAL LOS GUINEOS, MUNICIPIO HIGÜEY, PROVINCIA LA ALTAGRACIA.</t>
  </si>
  <si>
    <t>03 - AMPLIACIÓN DEL PLANTEL EDUCATIVO PARA INICIAL HERMANOS TREJO, MUNICIPIO HIGÜEY, PROVINCIA LA ALTAGRACIA.</t>
  </si>
  <si>
    <t>06 - AMPLIACIÓN DEL PLANTEL EDUCATIVO PARA INICIAL MARÍA CONCEPCIÓN BONA, MUNICIPIO HIGÜEY, PROVINCIA LA ALTAGRACIA.</t>
  </si>
  <si>
    <t>06 - CONSTRUCCIÓN  INSTALACIONES PARA EL CUERPO ESPECIALIZADO DE MITIGACIÓN A EMERGENCIAS Y DESASTRES, CEMED - CENTRO DE MITIGACION HIGUAMO-YUMA, PROVINCIA LA ALTAGRACIA</t>
  </si>
  <si>
    <t>07 - AMPLIACIÓN DEL PLANTEL EDUCATIVO PARA INICIAL MARÍA TRINIDAD SÁNCHEZ, MUNICIPIO HIGÜEY, PROVINCIA LA ALTAGRACIA.</t>
  </si>
  <si>
    <t>07 - CONSTRUCCIÓN DEL CENTRO DE ATENCIÓN Y PRIVACION DE LIBERTAD PROVISIONAL ANAMUYA, MUNICIPIO HIGÜEY, PROVINCIA LA ALTAGRACIA</t>
  </si>
  <si>
    <t>08 - AMPLIACIÓN DEL PLANTEL EDUCATIVO PARA INICIAL BEJUCAL, MUNICIPIO HIGÜEY, PROVINCIA LA ALTAGRACIA.</t>
  </si>
  <si>
    <t>10 - AMPLIACIÓN DEL PLANTEL EDUCATIVO PARA INICIAL BEJUCALITO, MUNICIPIO HIGÜEY, PROVINCIA LA ALTAGRACIA.</t>
  </si>
  <si>
    <t>11 - CONSTRUCCIÓN DE 4 ESTANCIAS INFANTILES EN LA PROVINCIA DE LA ALTAGRACIA</t>
  </si>
  <si>
    <t>11 - CONSTRUCCIÓN DE CANALIZACION Y PROTECCION DEL RIO DUEY Y LA CAÑADA DE LA CIRCUNVALACION LA OTRA BANDA, AFECTADOS POR EL HURACAN FIONA, MUNICIPIO HIGUEY, PROVINCIA LA ALTAGRACIA</t>
  </si>
  <si>
    <t>12 - AMPLIACIÓN DEL PLANTEL EDUCATIVO PARA INICIAL BENERITO, MUNICIPIO SAN RAFAEL DEL YUMA, PROVINCIA LA ALTAGRACIA.</t>
  </si>
  <si>
    <t>12 - CONSTRUCCIÓN DE PLANTELES EDUCATIVOS EN LA PROVINCIA LA ALTAGRACIA (FASE 3)</t>
  </si>
  <si>
    <t>12 - CONSTRUCCIÓN DEL PALACIO MUNICIPAL DE SAN RAFAEL DEL YUMA, PROVINCIA LA ALTAGRACIA</t>
  </si>
  <si>
    <t>12 - CONSTRUCCIÓN MURO DE GAVIONES Y CANALIZACION DEL RIO DUEY, EN TRAMO AVENIDA JUAN XXIII AFECTADO POR EL HURACAN FIONA, MUNICIPIO HIGUEY, PROVINCIA LA ALTAGRACIA</t>
  </si>
  <si>
    <t>13 - AMPLIACIÓN DEL PLANTEL EDUCATIVO PARA INICIAL SAN GERMÁN, MUNICIPIO HIGÜEY, PROVINCIA LA ALTAGRACIA.</t>
  </si>
  <si>
    <t>13 - CONSTRUCCIÓN MURO DE GAVIONES EN LOS MÁRGENES DEL RIO DUEY EN LA AVENIDA GASTÓN FERNANDO DELIGNE, AFECTADOS POR EL HURACÁN FIONA, MUNICIPIO HIGUEY, PROVINCIA LA ALTAGRACIA</t>
  </si>
  <si>
    <t>14 - AMPLIACIÓN DEL PLANTEL EDUCATIVO PARA INICIAL SALOMÉ UREÑA, MUNICIPIO HIGÜEY, PROVINCIA LA ALTAGRACIA.</t>
  </si>
  <si>
    <t>14 - CONSTRUCCIÓN DE MURO DE GAVIONES EN LOS MÁRGENES AGUAS ARRIBA Y AGUAS ABAJO DEL RIO DUEY AFECTADOS POR EL HURACÁN FIONA, EN LA CARRETERA HIGUEY-LA OTRA BANDA, MUNICIPIO HIGUEY, PROVINCIA LA ALTAGRACIA</t>
  </si>
  <si>
    <t>15 - AMPLIACIÓN DEL PLANTEL EDUCATIVO PARA INICIAL PEDRO LIVIO CEDEÑO, MUNICIPIO HIGÜEY, PROVINCIA LA ALTAGRACIA.</t>
  </si>
  <si>
    <t>18 - RECONSTRUCCIÓN DEL CAMINO VECINAL GUANITO-SANATE ABAJO, AFECTADO POR EL HURACÁN FIONA, MUNICIPIO SALVALEÓN DE HIGÜEY, PROVINCIA LA ALTAGRACIA</t>
  </si>
  <si>
    <t>21 - AMPLIACIÓN Y REHABILITACION DE 10 PLANTELES ESCOLARES EN LA PROVINCIA LA ALTAGRACIA</t>
  </si>
  <si>
    <t>22 - CONSTRUCCIÓN  IGLESIA SAN FRANCISCO DE ASÍS, MUNICIPIO HIGÜEY, PROVINCIA LA ALTAGRACIA</t>
  </si>
  <si>
    <t>27 - CONSTRUCCIÓN DEL HOSPITAL MUNICIPAL DE PUNTA CANA EN LA PROVINCIA DE LA ALTAGRACIA</t>
  </si>
  <si>
    <t>28 - CONSTRUCCIÓN DEL  MERCADO MUNICIPAL  DE HIGUEY, PROVINCIA LA ALTAGRACIA</t>
  </si>
  <si>
    <t>28 - CONSTRUCCIÓN PUENTE BADEN TUBULAR SOBRE RIO ANAMUYA AFECTADO POR LA VAGUADA DE ABRIL 2022, MUNICIPIO HIGÜEY, PROVINCIA ALTAGRACIA</t>
  </si>
  <si>
    <t>35 - CONSTRUCCIÓN CIRCUNVALACION LA OTRA BANDA (ENTRE LAS CARRETERAS HIGUEY - LA OTRA BANDA -VERON), PROVINCIA LA ALTAGRACIA</t>
  </si>
  <si>
    <t>38 - CONSTRUCCIÓN PUENTE SOBRE EL RIO QUISIBANI AFECTADO POR LA VAGUADA DE ABRIL 2022, VILLA CERRO, MUNICIPIO DE HIGUEY, PROVINCIA LA ALTAGRACIA</t>
  </si>
  <si>
    <t>39 - CONSTRUCCIÓN DE PUENTE SOBRE EL RIO DUEY AFECTADO POR LA VAGUADA DE ABRIL 2022, LA OTRA BANDA, MUNICIPIO DE HIGUEY, PROVINCIA LA ALTAGRACIA</t>
  </si>
  <si>
    <t>42 - CONSTRUCCIÓN DE PLANTELES EDUCATIVOS EN LA PROVINCIA DE LA ALTAGRACIA (FASE 2)</t>
  </si>
  <si>
    <t>51 - CONSTRUCCIÓN DE UNIDAD TRAUMATOLOGICA Y DE EMERGENCIA EN EL HOSPITAL GENERAL NUESTRA SENORA DE LA ALTAGRACIA PROVINCIA LA ALTAGRACIA</t>
  </si>
  <si>
    <t>51 - RECONSTRUCCIÓN DE LA INFRAESTRUCTURA VIAL URBANA DEL MUNICIPIO DE HIGUEY, PROVINCIA LA ALTAGRACIA</t>
  </si>
  <si>
    <t>59 - RECONSTRUCCIÓN DE CAMINO VECINAL LA VACAMA AFECTADO POR EL HURACAN FIONA, MUNICIPIO SALVALEON DE HIGUEY, PROVINCIA LA ALTAGRACIA</t>
  </si>
  <si>
    <t>65 - CONSTRUCCIÓN DE PUENTE DE CAJÓN SOBRE EL ARROYO ZAFRAN EN LA CARRETERA HIGUEY -  HATO MANA AFECTADO POR EL HURACAN FIONA, MUNICIPIO HIGUEY,  PROVINCIA LA ALTAGRACIA</t>
  </si>
  <si>
    <t>66 - RECONSTRUCCIÓN DE LA INFRAESTRUCTURA VIAL URBANA DEL MUNICIPIO SAN RAFAEL DE YUMA, PROVINCIA LA ALTAGRACIA</t>
  </si>
  <si>
    <t>71 - CONSTRUCCIÓN AYUDANTIA DEL MOPC, EN EL MUNICIPIO SALVALEÓN DE HIGUEY, LA ALTAGRACIA</t>
  </si>
  <si>
    <t>74 - CONSTRUCCIÓN NUEVO PUENTE DE ALCANTARILLA DE CAJON SOBRE ARROYO CAGUERO POR DAÑOS VAGUADA ABRIL 2022, MUNICIPIO HIGUEY, PROVINCIA LA ALTAGRACIA</t>
  </si>
  <si>
    <t>83 - REPARACIÓN DEL HOGAR DE ANCIANOS DIVINA PROVIDENCIA, MUNICIPIO HIGÜEY, PROVINCIA LA ALTAGRACIA</t>
  </si>
  <si>
    <t>86 - RECONSTRUCCIÓN DEL CENTRO PSICOSOCIAL EMAUS, MUNICIPIO HIGÜEY, PROVINCIA LA ALTAGRACIA</t>
  </si>
  <si>
    <t>87 - RECONSTRUCCIÓN DEL CAMINO VECINAL BENERITO - SANTA CRUZ DEL GATO AFECTADO POR LA TORMENTA FRANKLIN, MUNICIPIO SAN RAFAEL DEL YUMA, PROVINCIA LA ALTAGRACIA</t>
  </si>
  <si>
    <t>87 - REHABILITACIÓN DEL CENTRO PSICOSOCIAL MOCA, MUNICIPIO MOCA, PROVINCIA ESPAILLAT</t>
  </si>
  <si>
    <t>90 - REPARACIÓN HOSPITALES DE LA PROVINCIA LA ALTAGRACIA</t>
  </si>
  <si>
    <t>91 - RECONSTRUCCIÓN CAMINO VECINAL SANTA CLARA - MATACHALUPE - LA TRANQUERA, MUNICIPIO SALVALEON DE HIGUEY, PROVINCIA LA ALTAGRACIA</t>
  </si>
  <si>
    <t>92 - RECONSTRUCCIÓN DEL CAMINO VECINAL LA GUAZUMA, PROVINCIA LA ALTAGRACIA</t>
  </si>
  <si>
    <t>97 - RECONSTRUCCIÓN CARRETERA AUTOVÍA DEL CORAL EN EL CRUCE BOCA DE CHAVÓN, MUNICIPIO SALVALEON DE HIGUEY, PROVINCIA LA ALTAGRACIA</t>
  </si>
  <si>
    <t>10 - CONSTRUCCIÓN DE CANALIZACION Y PROTECCION DE LOS MARGENES DEL RIO QUISIBANI, AFECTADO POR EL HURACAN FIONA, MUNICIPIO HIGUEY, PROVINCIA LA ALTAGRACIA</t>
  </si>
  <si>
    <t>18 - RECONSTRUCCIÓN DE LA VÍA DE ACCESO A LA PLAYA MACAO, DISTRITO MUNICIPAL VERÓN PUNTA CANA, PROVINCIA LA ALTAGRACIA.</t>
  </si>
  <si>
    <t>28 - CONSTRUCCIÓN DE ESTACIONAMIENTO VEHICULAR PARA VISITANTES DE PLAYA BAYAHIBE, PROVINCIA LA ALTAGRACIA</t>
  </si>
  <si>
    <t>29 - RECONSTRUCCIÓN DE LA INFRAESTRUCTURA VIAL EN CALLE AGUSTIN GUERRERO, MUNICIPIO SALVALEON DE HIGUEY, PROVINCIA LA ALTAGRACIA</t>
  </si>
  <si>
    <t>36 - RECONSTRUCCIÓN DE LA CALLE DOMINGO MAIZ Y VIA DE INTERCONEXION A LA AV. BARCELO, DISTRITO MUNICIPAL VERON PUNTA CANA, PROVINCIA LA ALTAGRACIA.</t>
  </si>
  <si>
    <t>38 - RECONSTRUCCIÓN DE CALLES DE LA ZONA URBANA DE BAYAHIBE, PROVINCIA LA ALTAGRACIA</t>
  </si>
  <si>
    <t>12 - LA ROMANA</t>
  </si>
  <si>
    <t>03 - REMODELACIÓN CLUB DEPORTIVO Y CULTURAL SAN MARTÍN DE PORRES, SECTOR PAPAGAYO, MUNICIPIO LA ROMANA, PROVINCIA LA ROMANA</t>
  </si>
  <si>
    <t>08 - CONSTRUCCIÓN DE LA FUNERARIA MUNICIPAL DE GUAYMATE, PROVINCIA LA ROMANA</t>
  </si>
  <si>
    <t>10 - CONSTRUCCIÓN 4 ESTANCIAS INFANTILES EN LA PROVINCIA DE LA ROMANA</t>
  </si>
  <si>
    <t>13 - CONSTRUCCIÓN DE PLANTELES EDUCATIVOS EN LA PROVINCIA LA ROMANA (FASE 3)</t>
  </si>
  <si>
    <t>16 - AMPLIACIÓN DEL PLANTEL EDUCATIVO PARA INICIAL NERY CUETO BELÉN DE DELMA, MUNICIPIO LA ROMANA, PROVINCIA LA ROMANA.</t>
  </si>
  <si>
    <t>18 - AMPLIACIÓN DEL PLANTEL EDUCATIVO PARA INICIAL SALOMÉ UREÑA, MUNICIPIO LA ROMANA, PROVINCIA LA ROMANA.</t>
  </si>
  <si>
    <t>19 - AMPLIACIÓN DEL PLANTEL EDUCATIVO PARA INICIAL BATEY 18, MUNICIPIO GUAYMATE, PROVINCIA LA ROMANA.</t>
  </si>
  <si>
    <t>28 - CONSTRUCCIÓN DEL HOSPITAL DE VILLA HERMOSA EN LA PROVINCIA DE LA ROMANA</t>
  </si>
  <si>
    <t>29 - AMPLIACIÓN DEL PLANTEL EDUCATIVO PARA INICIAL PROF. RITA ELENA MÉNDEZ NÚÑEZ, MUNICIPIO LA ROMANA, PROVINCIA LA ROMANA.</t>
  </si>
  <si>
    <t>32 - AMPLIACIÓN DEL PLANTEL EDUCATIVO PARA INICIAL PAULINA JIMÉNEZ, MUNICIPIO LA ROMANA, PROVINCIA LA ROMANA.</t>
  </si>
  <si>
    <t>38 - AMPLIACIÓN DEL PLANTEL EDUCATIVO PARA INICIAL PROF. TOMASA CIPRIÁN, MUNICIPIO VILLA HERMOSA, PROVINCIA LA ROMANA.</t>
  </si>
  <si>
    <t>38 - CONSTRUCCIÓN PASARELA PEATONAL Y OBRAS ANEXAS ALREDEDOR DEL RÍO SALADO, MUNICIPIO LA ROMANA, PROVINCIA LA ROMANA</t>
  </si>
  <si>
    <t>39 - AMPLIACIÓN DEL PLANTEL EDUCATIVO PARA INICIAL KILÓMETRO 10 DE CUMAYASA, MUNICIPIO VILLA HERMOSA, PROVINCIA LA ROMANA.</t>
  </si>
  <si>
    <t>58 - CONSTRUCCIÓN PARROQUIA SAN JOSÉ, MUNICIPIO VILLA HERMOSA, SECTOR EL JOBO O VILLA PARAÍSO, PROVINCIA LA ROMANA</t>
  </si>
  <si>
    <t>63 - RECONSTRUCCIÓN DE LA INFRAESTRUCTURA VIAL URBANA DEL MUNICIPIO DE LA ROMANA, PROVINCIA LA ROMANA</t>
  </si>
  <si>
    <t>64 - RECONSTRUCCIÓN  DE LA INFRAESTRUCTURA VIAL URBANA DEL MUNICIPIO GUAYMATE, PROVINCIA LA ROMANA</t>
  </si>
  <si>
    <t>65 - RECONSTRUCCIÓN DE LA INFRAESTRUCTURA VIAL URBANA DEL MUNICIPIO VILLA HERMOSA, PROVINCIA LA ROMANA</t>
  </si>
  <si>
    <t>69 - CONSTRUCCIÓN PARROQUIA NUESTRA SEÑORA DEL SAGRADO CORAZÓN, SECTOR VILLA VERDE, MUNICIPIO LA ROMANA</t>
  </si>
  <si>
    <t>89 - CONSTRUCCIÓN DEL BADEN TUBULAR PRÓXIMO AL PUENTE LA CUCHILLA AFECTADO POR LA VAGUADA DE ABRIL 2022, EN LA COMUNIDAD DE CHAVÓN, MUNICIPIO DE GUAYMATE, PROVINCIA LA ROMANA</t>
  </si>
  <si>
    <t>48 - CONSTRUCCIÓN DE MUELLE MARITIMO EN EL DISTRITO MUNICIPAL CALETA, PROVINCIA LA ROMANA</t>
  </si>
  <si>
    <t>61 - RECONSTRUCCIÓN DEL CAMINO DE ACCESO A LA PLAYA CALETA, DISTRITO MUNICIPAL CALETA, PROVINCIA LA ROMANA</t>
  </si>
  <si>
    <t>13 - LA VEGA</t>
  </si>
  <si>
    <t>01 - AMPLIACIÓN DEL PLANTEL EDUCATIVO PARA INICIAL PROF. JUAN EMILIO BOSCH GAVIÑO, MUNICIPIO CONSTANZA, PROVINCIA LA VEGA.</t>
  </si>
  <si>
    <t>02 - AMPLIACIÓN DEL PLANTEL EDUCATIVO PARA INICIAL LOS RINCONES DE GUACO, MUNICIPIO LA VEGA, PROVINCIA LA VEGA.</t>
  </si>
  <si>
    <t>03 - AMPLIACIÓN DEL PLANTEL EDUCATIVO PARA INICIAL DAVID DURÁN , MUNICIPIO CONSTANZA, PROVINCIA LA VEGA.</t>
  </si>
  <si>
    <t>03 - RECONSTRUCCIÓN DEL PLAY DE BÉISBOL BACUI ABAJO, DISTRITO MUNICIPAL BARRANCA, PROVINCIA LA VEGA.</t>
  </si>
  <si>
    <t>04 - AMPLIACIÓN DEL PLANTEL EDUCATIVO PARA INICIAL PADRE FANTINO , MUNICIPIO CONSTANZA, PROVINCIA LA VEGA.</t>
  </si>
  <si>
    <t>05 - AMPLIACIÓN DEL PLANTEL EDUCATIVO PARA INICIAL HATO VIEJO , MUNICIPIO JARABACOA, PROVINCIA LA VEGA.</t>
  </si>
  <si>
    <t>06 - AMPLIACIÓN DEL PLANTEL EDUCATIVO PARA INICIAL ESCUELA PARROQUIAL SALESIANA MARÍA AUXILIADORA, MUNICIPIO LA VEGA, PROVINCIA LA VEGA.</t>
  </si>
  <si>
    <t>07 - AMPLIACIÓN DEL PLANTEL EDUCATIVO PARA INICIAL NORBERTO LUCIANO MORA BLANCO, MUNICIPIO LA VEGA, PROVINCIA LA VEGA.</t>
  </si>
  <si>
    <t>07 - CONSTRUCCIÓN INSTALACIONES PARA EL CUERPO ESPECIALIZADO DE MITIGACION A EMERGENCIAS Y DESASTRES, CEMED - CENTRO DE MITIGACION JARABACOA, PROVINCIA LA VEGA</t>
  </si>
  <si>
    <t>08 - AMPLIACIÓN DEL PLANTEL EDUCATIVO PARA INICIAL BURENDE, MUNICIPIO LA VEGA, PROVINCIA LA VEGA.</t>
  </si>
  <si>
    <t>09 - AMPLIACIÓN DEL PLANTEL EDUCATIVO PARA INICIAL PROF. ANA JULIA DÍAZ LUNA , MUNICIPIO LA VEGA, PROVINCIA LA VEGA.</t>
  </si>
  <si>
    <t>10 - AMPLIACIÓN DEL PLANTEL EDUCATIVO PARA INICIAL PROF. AURELINA VALDEZ, MUNICIPIO LA VEGA, PROVINCIA LA VEGA.</t>
  </si>
  <si>
    <t>11 - AMPLIACIÓN DEL PLANTEL EDUCATIVO PARA INICIAL GUACO LOS FRÍAS, MUNICIPIO LA VEGA, PROVINCIA LA VEGA.</t>
  </si>
  <si>
    <t>12 - AMPLIACIÓN DEL PLANTEL EDUCATIVO PARA INICIAL HATO VIEJO, MUNICIPIO LA VEGA, PROVINCIA LA VEGA.</t>
  </si>
  <si>
    <t>13 - AMPLIACIÓN DEL PLANTEL EDUCATIVO PARA INICIAL LA TINA, MUNICIPIO LA VEGA, PROVINCIA LA VEGA.</t>
  </si>
  <si>
    <t>13 - CONSTRUCCIÓN PUENTE SOBRE EL RIO CAMU, COMUNIDAD SABANETA, PROVINCIA LA VEGA</t>
  </si>
  <si>
    <t>14 - AMPLIACIÓN DEL PLANTEL EDUCATIVO PARA INICIAL RAMONA RODRÍGUEZ DE SANTANA, MUNICIPIO LA VEGA, PROVINCIA LA VEGA.</t>
  </si>
  <si>
    <t>14 - CONSTRUCCIÓN DE 3 ESTANCIAS INFANTIESL EN LA PROVINCIA DE LA VEGA</t>
  </si>
  <si>
    <t>14 - RECONSTRUCCIÓN DEL CLUB LA MATICA, MUNICIPIO CONCEPCIÓN DE LA VEGA, PROVINCIA LA VEGA.</t>
  </si>
  <si>
    <t>15 - AMPLIACIÓN DEL PLANTEL EDUCATIVO PARA INICIAL FRANCISCO JIMÉNEZ, MUNICIPIO LA VEGA, PROVINCIA LA VEGA.</t>
  </si>
  <si>
    <t>15 - CONSTRUCCIÓN DEL MERCADO EN EL MUNICIPIO LA VEGA</t>
  </si>
  <si>
    <t>16 - AMPLIACIÓN DEL PLANTEL EDUCATIVO PARA INICIAL RANCHO VIEJO, MUNICIPIO LA VEGA, PROVINCIA LA VEGA.</t>
  </si>
  <si>
    <t>17 - AMPLIACIÓN DEL PLANTEL EDUCATIVO PARA INICIAL ALICIA BALAGUER, MUNICIPIO LA VEGA, PROVINCIA LA VEGA.</t>
  </si>
  <si>
    <t>19 - AMPLIACIÓN DEL PLANTEL EDUCATIVO PARA INICIAL NICANOR RAMÍREZ, MUNICIPIO LA VEGA, PROVINCIA LA VEGA.</t>
  </si>
  <si>
    <t>20 - AMPLIACIÓN DEL PLANTEL EDUCATIVO PARA INICIAL LA GUAMA ABAJO, MUNICIPIO LA VEGA, PROVINCIA LA VEGA.</t>
  </si>
  <si>
    <t>21 - AMPLIACIÓN DEL PLANTEL EDUCATIVO PARA INICIAL PROF. ANARDO VINICIO HERRERA, MUNICIPIO LA VEGA, PROVINCIA LA VEGA.</t>
  </si>
  <si>
    <t>22 - CONSTRUCCIÓN DE 35 PLANTELES ESCOLARES EN LA PROVINCIA LA VEGA</t>
  </si>
  <si>
    <t>23 - AMPLIACIÓN DEL PLANTEL EDUCATIVO PARA INICIAL LAS CAÑAS, MUNICIPIO LA VEGA, PROVINCIA LA VEGA.</t>
  </si>
  <si>
    <t>24 - AMPLIACIÓN DEL PLANTEL EDUCATIVO PARA INICIAL PROF. ANA VICTORIA ORTEGA RODRÍGUEZ, MUNICIPIO LA VEGA, PROVINCIA LA VEGA.</t>
  </si>
  <si>
    <t>27 - AMPLIACIÓN DEL PLANTEL EDUCATIVO PARA INICIAL FRANCISCO DEL ROSARIO SÁNCHEZ, MUNICIPIO JIMA ABAJO, PROVINCIA LA VEGA.</t>
  </si>
  <si>
    <t>28 - AMPLIACIÓN DEL PLANTEL EDUCATIVO PARA INICIAL DOMITILA GRULLÓN, MUNICIPIO JIMA ABAJO, PROVINCIA LA VEGA.</t>
  </si>
  <si>
    <t>30 - RECONSTRUCCIÓN DE PUENTE ESTANCIA LA PEÑA SOBRE ARROYO BARRACO AFECTADA POR LA VAGUADA DE ABRIL 2022, MUNICIPIO JARABACOA, PROVINCIA LA VEGA</t>
  </si>
  <si>
    <t>31 - AMPLIACIÓN DEL PLANTEL EDUCATIVO PARA INICIAL RINCÓN, MUNICIPIO JIMA ABAJO, PROVINCIA LA VEGA.</t>
  </si>
  <si>
    <t>32 - CONSTRUCCIÓN DE PUENTE BADEN DE TUBOS AFECTADO POR LA VAGUADA DE ABRIL 2022 EN RIO VERDE, CARRETERA MANGA LARGA, PROVINCIA LA VEGA</t>
  </si>
  <si>
    <t>34 - CONSTRUCCIÓN DE PUENTE BADEN TUBULAR AFECTADO POR LA VAGUADA DE ABRIL 2022, SOBRE EL RÍO JAQUEY - ACAPULCO, MUNICIPIO CONCEPCIÓN DE LA VEGA, PROVINCIA LA VEGA</t>
  </si>
  <si>
    <t>35 - RECONSTRUCCIÓN DE PUENTE AFECTADO POR LA VAGUADA DE ABRIL 2022, SOBRE EL RIO ARROYO LOS CHARCOS, MUNICIPIO CONCEPCIÓN DE LA VEGA, PROVINCIA LA VEGA</t>
  </si>
  <si>
    <t>41 - AMPLIACIÓN DE PLANTELES EDUCATIVOS EN LA PROVINCIA DE LA VEGA (FASE 3)</t>
  </si>
  <si>
    <t>42 - CONSTRUCCIÓN CAPILLA SABANA REY LA ROMERA, DISTRITO MUNICIPAL EL RANCHITO, MUNICIPIO LA VEGA</t>
  </si>
  <si>
    <t>44 - CONSTRUCCIÓN DE PLANTELES EDUCATIVOS EN LA PROVINCIA DE LA VEGA (FASE 2)</t>
  </si>
  <si>
    <t>46 - RECONSTRUCCIÓN DE LA INFRAESTRUCTURA VIAL URBANA DEL MUNICIPIO CONSTANZA, PROVINCIA LA VEGA</t>
  </si>
  <si>
    <t>50 - RECONSTRUCCIÓN DE LA INFRAESTRUCTURA VIAL URBANA DEL MUNICIPIO JIMA ABAJO, PROVINCIA LA VEGA</t>
  </si>
  <si>
    <t>51 - CONSTRUCCIÓN PUENTE TIPO ALCANTARILLA DE CAJÓN AFECTADO POR LA VAGUADA DE ABRIL 2022 EN ARROYO BONITO - LA DESCUBIERTA, MUNICIPIO CONSTANZA, PROVINCIA LA VEGA</t>
  </si>
  <si>
    <t>57 - AMPLIACIÓN Y REHABILITACION DE 22 PLANTELES ECOLARES EN LA PROVINCIA DE LA VEGA</t>
  </si>
  <si>
    <t>59 - CONSTRUCCIÓN DE MURO DE GAVIONES EN EL PUENTE SOBRE EL RIO VERDE AFECTADO POR LA VAGUADA DE ABRIL 2022, MUNICIPIO CONCEPCIÓN DE LA VEGA, PROVINCIA LA VEGA</t>
  </si>
  <si>
    <t>65 - RECONSTRUCCIÓN DE INFRAESTRUCTURA VIAL URBANA DEL MUNICIPIO LA VEGA, PROVINCIA LA VEGA</t>
  </si>
  <si>
    <t>66 - CONSTRUCCIÓN PUENTE EN HATO VIEJO AFECTADO POR LA VAGUADA DE ABRIL 2022, EL CAIMITO, MUNICIPIO JARABACOA, PROVINCIA LA VEGA</t>
  </si>
  <si>
    <t>67 - CONSTRUCCIÓN PUENTE DE HORMIGÓN POSTENSADO SOBRE EL RÍO LA PALMA AFECTADO POR LA VAGUADA DE ABRIL 2022, CARRETERA EL HOYITO-TIREO, MUNICIPIO CONSTANZA, PROVINCIA LA VEGA</t>
  </si>
  <si>
    <t>69 - CONSTRUCCIÓN MURO DE GAVIONES EN EL PUENTE ARROYO HONDO AFECTADO POR LA VAGUADA DE ABRIL 2022, MUNICIPIO LA VEGA, PROVINCIA LA VEGA</t>
  </si>
  <si>
    <t>80 - CONSTRUCCIÓN DE 1 ESTANCIAS INFANTILES EN LA PROVINCIA DE LA VEGA (FASE 3)</t>
  </si>
  <si>
    <t>85 - CONSTRUCCIÓN CAMINO VECINAL MANABAO-LA CIÉNEGA, DISTRITO MUNICIPAL MANABAO, PROVINCIA LA VEGA</t>
  </si>
  <si>
    <t>88 - REPARACIÓN HOSPITALES DE LA PROVINCIA LA VEGA</t>
  </si>
  <si>
    <t>94 - RECONSTRUCCIÓN RECONSTRUCCIÓN CARRETERA JARABACOA (DESDE C/ FEDERICO BASILIS) HASTA JUNUMUCÚ, MUNICIPIO JARABACOA, PROVINCIA LA VEGA</t>
  </si>
  <si>
    <t>95 - RECONSTRUCCIÓN DE LA INFRAESTRUCTURA VIAL URBANA DEL MUNICIPIO JARABACOA, PROVINCIA LA VEGA</t>
  </si>
  <si>
    <t>99 - CONSTRUCCIÓN DE APARTAMENTOS TIPO - AH, EN EL ALTOS DE HATICO,  MUNICIPIO LA VEGA, PROVINCIA LA VEGA</t>
  </si>
  <si>
    <t>28 - RECONSTRUCCIÓN DE LA CARRETERA CUTUPÚ - ARROYO HONDO - CRUCE CARRETERA RAMÓN CÁCERES, AFECTADA POR LA TORMENTA FRANKLIN, MUNICIPIO LA VEGA, PROVINCIA LA VEGA</t>
  </si>
  <si>
    <t>46 - RECONSTRUCCIÓN DEL CAMINO DE ACCESO AL SALTO DE AGUAS BLANCAS, MUNICIPIO CONSTANZA, PROVINCIA LA VEGA.</t>
  </si>
  <si>
    <t>70 - RECONSTRUCCIÓN VIA DE ACCESO A JUMUNUCO TRAMO CALLE SABINA-ESCUELA COMPADRE PASCUAL, MUNICIPIO JARABACOA, PROVINCIA LA VEGA.</t>
  </si>
  <si>
    <t>74 - RECONSTRUCCIÓN DEL PARQUE ANACAONA, MUNICIPIO DE CONSTANZA, PROVINCIA LA VEGA</t>
  </si>
  <si>
    <t>78 - RECONSTRUCCIÓN CARRETERA SABANA REY - LOS SOLARES AFECTADO POR LA VAGUADA DE ABRIL 2022, MUNICIPIO LA VEGA, PROVINCIA LA VEGA</t>
  </si>
  <si>
    <t>14 - MARIA TRINIDAD SANCHEZ</t>
  </si>
  <si>
    <t>02 - CONSTRUCCIÓN DE ECO-HÁBITAT INTEGRAL PARA CIUDADANOS EN CONDICIÓN DE POBREZA MULTIDIMENSIONAL, PROVINCIA MARÍA TRINIDAD SÁNCHEZ</t>
  </si>
  <si>
    <t>04 - CONSTRUCCIÓN DE INFRAESTRUCTURA PARA LA DISPOSICIÓN FINAL DE RESIDUOS SÓLIDOS EN NAGUA, PROVINCIA MARIA TRINIDAD SANCHEZ</t>
  </si>
  <si>
    <t>07 - CONSTRUCCIÓN BARRERA DE PROTECCIÓN MARINA, TRAMO VIAL, OBRAS CONEXAS Y COMPLEMENTARIAS EN NAGUA, PROVINCIA MARÍA TRINIDAD SANCHEZ.</t>
  </si>
  <si>
    <t>09 - AMPLIACIÓN DEL PLANTEL EDUCATIVO PARA INICIAL ELISEO GRULLÓN, MUNICIPIO NAGUA, PROVINCIA MARÍA TRINIDAD SÁNCHEZ.</t>
  </si>
  <si>
    <t>10 - AMPLIACIÓN DEL PLANTEL EDUCATIVO PARA INICIAL PROF. FRANCISCO MARÍA VÁSQUEZ, MUNICIPIO NAGUA, PROVINCIA MARÍA TRINIDAD SÁNCHEZ.</t>
  </si>
  <si>
    <t>10 - RECONSTRUCCIÓN DE LA INFRAESTRUCTURA VIAL URBANA DEL MUNICIPIO RIO SAN JUAN PROVINCIA MARÍA TRINIDAD SÁNCHEZ</t>
  </si>
  <si>
    <t>11 - AMPLIACIÓN DEL PLANTEL EDUCATIVO PARA INICIAL JULIA MARTÍNEZ, MUNICIPIO NAGUA, PROVINCIA MARÍA TRINIDAD SÁNCHEZ.</t>
  </si>
  <si>
    <t>13 - AMPLIACIÓN DEL PLANTEL EDUCATIVO PARA INICIAL RAMÓN PERALTA PÉREZ, MUNICIPIO CABRERA, PROVINCIA MARÍA TRINIDAD SÁNCHEZ.</t>
  </si>
  <si>
    <t>14 - AMPLIACIÓN DEL PLANTEL EDUCATIVO PARA INICIAL ADELA BALBUENA SÁNCHEZ, MUNICIPIO RÍO SAN JUAN, PROVINCIA MARÍA TRINIDAD SÁNCHEZ.</t>
  </si>
  <si>
    <t>15 - AMPLIACIÓN DEL PLANTEL EDUCATIVO PARA INICIAL RAMÓN ANTONIO TEJADA, MUNICIPIO CABRERA, PROVINCIA MARÍA TRINIDAD SÁNCHEZ.</t>
  </si>
  <si>
    <t>15 - CONSTRUCCIÓN DE PLANTELES EDUCATIVOS EN LA PROVINCIA MARIA TRINIDAD SÁNCHEZ (FASE 3 )</t>
  </si>
  <si>
    <t>19 - RECONSTRUCCIÓN DEL CAMINO VECINAL COPEYITO-CARRASCO, AFECTADO POR EL HURACÁN FIONA, MUNICIPIO RÍO SAN JUAN, PROVINCIA MARÍA TRINIDAD SÁNCHEZ</t>
  </si>
  <si>
    <t>24 - CONSTRUCCIÓN DE 12 PLANTELES ESCOLARES EN LA PROVINCIA MARIA TRINIDAD SANCHEZ</t>
  </si>
  <si>
    <t>28 - RECONSTRUCCIÓN CAMINO VECINAL MATA BONITA - LOS MEMISOS, PROVINCIA MARÍA TRINIDAD SÁNCHEZ</t>
  </si>
  <si>
    <t>29 - RECONSTRUCCIÓN DE LA INFRAESTRUCTURA VIAL DE LAS COMUNIDADES LA CIMARRA Y EL FACTOR, PROV. MARÍA TRINIDAD SÁNCHEZ</t>
  </si>
  <si>
    <t>31 - REHABILITACIÓN DE LA INFRAESTRUCTURA VIAL URBANA DE LOS SECTORES DEL MUNICIPIO DE NAGUA, PROVINCIA MARÍA TRINIDAD SÁNCHEZ</t>
  </si>
  <si>
    <t>32 - CONSTRUCCIÓN DE FUNERARIAS EN LAS GORDAS Y MATA BONITA, MUNICIPIO NAGUA, PROVINCIA MARÍA TRINIDAD SÁNCHEZ</t>
  </si>
  <si>
    <t>32 - RECONSTRUCCIÓN DE LA INFRAESTRUCTURA VIAL URBANA DEL MUNICIPIO DE CABRERA, PROVINCIA MARÍA TRINIDAD SÁNCHEZ</t>
  </si>
  <si>
    <t>45 - AMPLIACIÓN Y REHABILITACION DE 9 PLANTELES ESCOLARES EN LA PROVINCIA MARIA TRINIDAD SANCHEZ</t>
  </si>
  <si>
    <t>62 - RECONSTRUCCIÓN CAMINO VECINAL CRUCE RÍO SAN JUAN-SAN RAFAEL, AFECTADO POR EL HURACAN FIONA, MUNICIPIO RIO SAN JUAN, PROVINCIA MARÍA TRINIDAD SÁNCHEZ</t>
  </si>
  <si>
    <t>63 - RECONSTRUCCIÓN DEL CAMINO VECINAL RINCÓN DE MOLINILLO-LAS GARZAS, AFECTADO POR EL HURACÁN FIONA, MUNICIPIO NAGUA, PROVINCIA MARÍA TRINIDAD SÁNCHEZ</t>
  </si>
  <si>
    <t>66 - CONSTRUCCIÓN DESTACAMENTO POLICIAL EN LA COMUNIDAD SAN JOSE DE PASTRANA, MUNICIPIO CABRERA, PROVINCIA MARIA TRINIDAD SANCHEZ</t>
  </si>
  <si>
    <t>68 - AMPLIACIÓN DEL PLANTEL EDUCATIVO PARA INICIAL PEDRO MARÍA BURGOS, MUNICIPIO NAGUA, PROVINCIA MARIA TRINIDAD SANCHEZ.</t>
  </si>
  <si>
    <t>68 - CONSTRUCCIÓN DESTACAMENTO POLICIAL EN EL COPEYITO, MUNICIPIO RIO SAN JUAN, PROVINCIA MARIA TRINIDAD SANCHEZ</t>
  </si>
  <si>
    <t>69 - AMPLIACIÓN DEL PLANTEL EDUCATIVO PARA INICIAL LUIS ENRIQUE AUGUSTO YANGUELA GÓMEZ , MUNICIPIO NAGUA, PROVINCIA MARIA TRINIDAD SANCHEZ.</t>
  </si>
  <si>
    <t>70 - AMPLIACIÓN DEL PLANTEL EDUCATIVO PARA INICIAL AGUSTÍN CAMILO HENRÍQUEZ, MUNICIPIO CABRERA, PROVINCIA MARIA TRINIDAD SANCHEZ.</t>
  </si>
  <si>
    <t>71 - AMPLIACIÓN DEL PLANTEL EDUCATIVO PARA INICIAL LA CABIRMA, MUNICIPIO CABRERA, PROVINCIA MARIA TRINIDAD SANCHEZ.</t>
  </si>
  <si>
    <t>73 - RECONSTRUCCIÓN DE LA INFRAESTRUCTURA VIAL URBANA DEL MUNICIPIO CABRERA, PROVINCIA MARÍA TRINIDAD SÁNCHEZ</t>
  </si>
  <si>
    <t>75 - AMPLIACIÓN DEL PLANTEL EDUCATIVO PARA INICIAL EL POZO, MUNICIPIO EL FACTOR, PROVINCIA MARIA TRINIDAD SANCHEZ.</t>
  </si>
  <si>
    <t>76 - AMPLIACIÓN DEL PLANTEL EDUCATIVO PARA INICIAL CONSUELO PAREDES, MUNICIPIO EL FACTOR, PROVINCIA MARIA TRINIDAD SANCHEZ.</t>
  </si>
  <si>
    <t>77 - RECONSTRUCCIÓN DEL CAMINO VECINAL NAGUA - LAS CORCOVAS AFECTADO POR LA VAGUADA DE ABRIL 2022, MUNICIPIO DE NAGUA, PROVINCIA MARÍA TRINIDAD SANCHEZ</t>
  </si>
  <si>
    <t>82 - REMODELACIÓN PARROQUIA SANTIAGO APÓSTOL,  DISTRITO MUNICIPAL ARROYO AL MEDIO, MUNICIPIO NAGUA, PROVINCIA MARÍA TRINIDAD SÁNCHEZ</t>
  </si>
  <si>
    <t>85 - RECONSTRUCCIÓN DEL CAMINO VECINAL LA CANTERA - CARAQUEÑO - PALMARITO, AFECTADO POR LA TORMENTA FRANKLIN, PROVINCIAS ESPAILLAT Y MARÍA TRINIDAD SÁNCHEZ</t>
  </si>
  <si>
    <t>91 - RECONSTRUCCIÓN DE LA INFRAESTRUCTURA VIAL URBANA DEL MUNICIPIO DE NAGUA, PROVINCIA MARÍA TRINIDAD SÁNCHEZ</t>
  </si>
  <si>
    <t>97 - RECONSTRUCCIÓN DE LA INFRAESTRUCTURA VIAL URBANA DEL MUNICIPIO EL FACTOR, PROVINCIA MARÍA TRINIDAD SÁNCHEZ</t>
  </si>
  <si>
    <t>10 - MEJORAMIENTO DE SENDERO PEATONAL DESDE CALLE LORENZO ALVAREZ HASTA CALLE DUARTE, MUNICIPIO CABRERA, PROVINCIA MARÍA TRINIDAD SÁNCHEZ</t>
  </si>
  <si>
    <t>15 - MEJORAMIENTO DEL ENTORNO DE LA LAGUNA GRI GRI, MUNICIPIO RÍO SAN JUAN, PROVINCIA MARÍA TRINIDAD SÁNCHEZ.</t>
  </si>
  <si>
    <t>69 - RECONSTRUCCIÓN PLAZA DE VENDEDORES PLAYA MINO, MUNICIPIO RIO SAN JUAN, PROVINCIA MARIA TRINIDAD SANCHEZ</t>
  </si>
  <si>
    <t>93 - RECONSTRUCCIÓN CARRETERA EL FACTOR- LOS INDIOS, MUNICIPIO EL FACTOR, PROVINCIA MARÍA TRINIDAD SÁNCHEZ</t>
  </si>
  <si>
    <t>15 - MONTE CRISTI</t>
  </si>
  <si>
    <t>01 - AMPLIACIÓN DEL PLANTEL EDUCATIVO PARA INICIAL GOZUELA, MUNICIPIO PEPILLO SALCEDO, PROVINCIA MONTE CRISTI.</t>
  </si>
  <si>
    <t>03 - AMPLIACIÓN DEL PLANTEL EDUCATIVO PARA INICIAL ROSA SMESTER, MUNICIPIO MONTE CRISTI, PROVINCIA MONTE CRISTI.</t>
  </si>
  <si>
    <t>03 - AMPLIACIÓN DEL SISTEMA NACIONAL DE ATENCION A EMERGENCIAS Y SEGURIDAD 9-1-1, FASE II</t>
  </si>
  <si>
    <t>03 - CONSTRUCCIÓN DE ECO-VIVIENDAS PARA CIUDADANOS EN CONDICION DE POBREZA MULTIDIMENSIONAL EN EL MUNICIPIO MONTE CRISTI, PROVINCIA MONTE CRISTI</t>
  </si>
  <si>
    <t>04 - AMPLIACIÓN DEL PLANTEL EDUCATIVO PARA INICIAL SERAFINA SÁNCHEZ, MUNICIPIO MONTE CRISTI, PROVINCIA MONTE CRISTI.</t>
  </si>
  <si>
    <t>05 - AMPLIACIÓN DEL PLANTEL EDUCATIVO PARA INICIAL JOSÉ GABRIEL GARCÍA, MUNICIPIO PEPILLO SALCEDO, PROVINCIA MONTE CRISTI.</t>
  </si>
  <si>
    <t>06 - AMPLIACIÓN DEL PLANTEL EDUCATIVO PARA INICIAL PILOTO, MUNICIPIO GUAYUBÍN, PROVINCIA MONTE CRISTI.</t>
  </si>
  <si>
    <t>07 - AMPLIACIÓN DEL PLANTEL EDUCATIVO PARA INICIAL LA DIVISORIA, MUNICIPIO GUAYUBÍN, PROVINCIA MONTE CRISTI.</t>
  </si>
  <si>
    <t>08 - AMPLIACIÓN DEL PLANTEL EDUCATIVO PARA INICIAL JOSÉ GABRIEL GARCÍA, MUNICIPIO CASTAÑUELAS, PROVINCIA MONTE CRISTI.</t>
  </si>
  <si>
    <t>12 - CONSTRUCCIÓN DE 200  VIVIENDAS EN EL MUNICIPIO SAN FERNANDO DE MONTECRISTI, PROVINCIA MONTECRISTI</t>
  </si>
  <si>
    <t>17 - CONSTRUCCIÓN DE PLANTELES EDUCATIVOS EN LA PROVINCIA MONTE CRISTI (FASE 3)</t>
  </si>
  <si>
    <t>17 - RECONSTRUCCIÓN DE LA INFRAESTRUCTURA VIAL URBANA DEL MUNICIPIO LAS MATAS DE SANTA CRUZ, PROVINCIA MONTE CRISTI</t>
  </si>
  <si>
    <t>18 - CONSTRUCCIÓN DE 1 ESTANCIA INFANTIL EN LA PROVINCIA DE MONTE CRISTI</t>
  </si>
  <si>
    <t>20 - RECONSTRUCCIÓN CAMINO VECINAL HATILLO PALMA- ARROYO CAÑA- LOS DERRAMADEROS, MUNICIPIO GUAYUBÍN, PROVINCIA MONTE CRISTI</t>
  </si>
  <si>
    <t>39 - Construcción Hospital Municipal Villa Vásquez, Provincia de Monte Cristi.</t>
  </si>
  <si>
    <t>40 - CONSTRUCCIÓN CARRETERA VILLA ELISA - PUNTA RUSIA - LA ENSENADA, PROVINCIA MONTECRISTI</t>
  </si>
  <si>
    <t>43 - AMPLIACIÓN DEL PLANTEL EDUCATIVO PARA INICIAL PROF. FRANCISCA BIENVENIDA LOZANO, MUNICIPIO PEPILLO SALCEDO, PROVINCIA MONTE CRISTI.</t>
  </si>
  <si>
    <t>44 - AMPLIACIÓN DEL PLANTEL EDUCATIVO PARA INICIAL EL DURO, MUNICIPIO MONTE CRISTI, PROVINCIA MONTE CRISTI.</t>
  </si>
  <si>
    <t>45 - AMPLIACIÓN DEL PLANTEL EDUCATIVO PARA INICIAL LA RECTA DE SANITA, MUNICIPIO MONTE CRISTI, PROVINCIA MONTE CRISTI.</t>
  </si>
  <si>
    <t>46 - AMPLIACIÓN DEL PLANTEL EDUCATIVO PARA INICIAL CENTRO POBLADO, MUNICIPIO LAS MATAS DE SANTA CRUZ, PROVINCIA MONTE CRISTI.</t>
  </si>
  <si>
    <t>47 - AMPLIACIÓN DEL PLANTEL EDUCATIVO PARA INICIAL BATEY WALTERIO , MUNICIPIO MONTE CRISTI, PROVINCIA MONTE CRISTI.</t>
  </si>
  <si>
    <t>47 - CONSTRUCCIÓN  DE PLANTELES EDUCATIVOS EN LA PROVINCIA DE MONTE CRISTI (FASE 2)</t>
  </si>
  <si>
    <t>48 - AMPLIACIÓN DEL PLANTEL EDUCATIVO PARA INICIAL ROSA EMILIA RODRÍGUEZ CRUZ, MUNICIPIO GUAYUBÍN, PROVINCIA MONTE CRISTI.</t>
  </si>
  <si>
    <t>49 - AMPLIACIÓN DEL PLANTEL EDUCATIVO PARA INICIAL AURORA TAVAREZ BELLIARD, MUNICIPIO GUAYUBÍN, PROVINCIA MONTE CRISTI.</t>
  </si>
  <si>
    <t>50 - AMPLIACIÓN DEL PLANTEL EDUCATIVO PARA INICIAL LA GUAJACA, MUNICIPIO GUAYUBÍN, PROVINCIA MONTE CRISTI.</t>
  </si>
  <si>
    <t>51 - AMPLIACIÓN DEL PLANTEL EDUCATIVO PARA INICIAL DEMETRIO RODRÍGUEZ, MUNICIPIO GUAYUBÍN, PROVINCIA MONTE CRISTI.</t>
  </si>
  <si>
    <t>52 - AMPLIACIÓN DEL PLANTEL EDUCATIVO PARA INICIAL EL PROYECTO AGRARIO, MUNICIPIO GUAYUBÍN, PROVINCIA MONTE CRISTI.</t>
  </si>
  <si>
    <t>53 - AMPLIACIÓN DEL PLANTEL EDUCATIVO PARA INICIAL CARMELA BELLIARD, MUNICIPIO GUAYUBÍN, PROVINCIA MONTE CRISTI.</t>
  </si>
  <si>
    <t>54 - AMPLIACIÓN DEL PLANTEL EDUCATIVO PARA INICIAL SANTA CRUZ, MUNICIPIO LAS MATAS DE SANTA CRUZ, PROVINCIA MONTE CRISTI.</t>
  </si>
  <si>
    <t>55 - AMPLIACIÓN DEL PLANTEL EDUCATIVO PARA INICIAL AGUA DE LUIS, MUNICIPIO GUAYUBÍN, PROVINCIA MONTE CRISTI.</t>
  </si>
  <si>
    <t>56 - AMPLIACIÓN DEL PLANTEL EDUCATIVO PARA INICIAL MARÍA TRINIDAD SÁNCHEZ, MUNICIPIO GUAYUBIN, PROVINCIA MONTE CRISTI.</t>
  </si>
  <si>
    <t>57 - AMPLIACIÓN DEL PLANTEL EDUCATIVO PARA INICIAL RAMONA MUÑOZ DE PASCAL, MUNICIPIO CASTAÑUELAS, PROVINCIA MONTE CRISTI.</t>
  </si>
  <si>
    <t>59 - AMPLIACIÓN DEL PLANTEL EDUCATIVO PARA INICIAL ANA LUCÍA LÓPEZ DE TAVERAS, MUNICIPIO VILLA VÁZQUEZ, PROVINCIA MONTE CRISTI.</t>
  </si>
  <si>
    <t>59 - AMPLIACIÓN Y REHABILITACION DE 19 PLANTELES ESCOLARES EN LA PROVINCIA MONTECRISTI</t>
  </si>
  <si>
    <t>60 - AMPLIACIÓN DEL PLANTEL EDUCATIVO PARA INICIAL BARRIO NUEVO VILLA GARCÍA, MUNICIPIO VILLA VÁZQUEZ, PROVINCIA MONTE CRISTI.</t>
  </si>
  <si>
    <t>61 - AMPLIACIÓN DEL PLANTEL EDUCATIVO PARA INICIAL JUAN DE JESÚS PIMENTEL, MUNICIPIO VILLA VÁZQUEZ, PROVINCIA MONTE CRISTI.</t>
  </si>
  <si>
    <t>71 - RECONSTRUCCIÓN CARRETERA GUAYUBIN - LAS MATAS DE SANTA CRUZ - COPEY - PEPILLO SALCEDO, PROVINCIA MONTE CRISTI</t>
  </si>
  <si>
    <t>78 - RECONSTRUCCIÓN DE LA INFRAESTRUCTURA VIAL URBANA  DEL MUNICIPIO SAN FERNANDO, PROVINCIA MONTE CRISTI</t>
  </si>
  <si>
    <t>79 - RECONSTRUCCIÓN DE LA INFRAESTRUCTURA VIAL URBANA DEL MUNICIPIO GUAYUBIN, PROVINCIA MONTE CRISTI</t>
  </si>
  <si>
    <t>85 - RECONSTRUCCIÓN DE LA INFRAESTRUCTURA VIAL URBANA DEL MUNICIPIO CASTAÑUELAS, PROVINCIA MONTE CRISTI</t>
  </si>
  <si>
    <t>86 - RECONSTRUCCIÓN CAMINO VECINAL LAS MATAS DE SANTA CRUZ, CONECTANDO LAS COMUNIDADES DE LOS CIRUELOS- SABANA AL MEDIO- SANGRE LINDA- LA GORRA- Y PARTIDO, PROVINCIA MONTE CRISTI</t>
  </si>
  <si>
    <t>91 - RECONSTRUCCIÓN DE LA INFRAESTRUCTURA VIAL URBANA DEL MUNICIPIO PEPILLO SALCEDO, PROVINCIA MONTE CRISTI</t>
  </si>
  <si>
    <t>92 - RECONSTRUCCIÓN DE LA INFRAESTRUCTURA VIAL URBANA DEL MUNICIPIO VILLA VÁZQUEZ, PROVINCIA MONTE CRISTI</t>
  </si>
  <si>
    <t>01 - MEJORAMIENTO PUERTO DE MANZANILLO Y SUS VÍAS DE CONECTIVIDAD, PROVINCIA MONTECRISTI, R.D.</t>
  </si>
  <si>
    <t>16 - PEDERNALES</t>
  </si>
  <si>
    <t>01 - INVESTIGACIÓN POTENCIAL DE TIERRAS RARAS EN LA RESERVA FISCAL AVILA, PROVINCIA  PEDERNALES</t>
  </si>
  <si>
    <t>10 - CONSTRUCCIÓN DE INFRAESTRUCTURA VIAL PARA EL DESARROLLO TURÍSTICO DE CABO ROJO, MUNICIPIO PEDERNALES, PROVINCIA PEDERNALES</t>
  </si>
  <si>
    <t>11 - AMPLIACIÓN DEL PLANTEL EDUCATIVO PARA INICIAL EL CAJUIL, MUNICIPIO OVIEDO, PROVINCIA PEDERNALES.</t>
  </si>
  <si>
    <t>12 - AMPLIACIÓN DEL PLANTEL EDUCATIVO PARA INICIAL MANUEL GOYA, MUNICIPIO OVIEDO, PROVINCIA PEDERNALES.</t>
  </si>
  <si>
    <t>13 - AMPLIACIÓN DEL PLANTEL EDUCATIVO PARA INICIAL HERNANDO GORJÓN, MUNICIPIO PEDERNALES, PROVINCIA PEDERNALES.</t>
  </si>
  <si>
    <t>15 - CONSTRUCCIÓN DE FUNERARIA MUNICIPIO OVIEDO, PROVINCIA PEDERNALES</t>
  </si>
  <si>
    <t>23 - AMPLIACIÓN DEL PLANTEL EDUCATIVO PARA INICIAL GASTÓN FERNANDO DELIGNE, MUNICIPIO OVIEDO, PROVINCIA PEDERNALES.</t>
  </si>
  <si>
    <t>24 - AMPLIACIÓN DEL PLANTEL EDUCATIVO PARA INICIAL PROF. LUIS DÍAZ DÍAZ, MUNICIPIO PEDERNALES, PROVINCIA PEDERNALES.</t>
  </si>
  <si>
    <t>27 - RECONSTRUCCIÓN DE LA CARRETERA ENRIQUILLO - PEDERNALES EN LAS PROVINCIAS BARAHONA Y PEDERNALES</t>
  </si>
  <si>
    <t>29 - CONSTRUCCIÓN DE 3 PLANTELES ESCOLARES EN LA PROVINCIA PEDERNALES</t>
  </si>
  <si>
    <t>37 - RECONSTRUCCIÓN DE LA INFRAESTRUCTURA VIAL URBANA DEL MUNICIPIO OVIEDO, PROVINCIA PEDERNALES</t>
  </si>
  <si>
    <t>41 - CONSTRUCCIÓN DEL CAMINO VECINAL CRUCE AVILA - LAS MERCEDES TRAMO I Y II EN LA PROVINCIA PEDERNALES</t>
  </si>
  <si>
    <t>91 - REPARACIÓN DE VIVIENDAS VULNERABLES EN LOS MUNICIPIOS DE PEDERNALES Y OVIEDO, PROVINCIA PEDERNALES</t>
  </si>
  <si>
    <t>93 - RECONSTRUCCIÓN DE LA INFRAESTRUCTURA VIAL URBANA DEL MUNICIPIO PEDERNALES, PROVINCIA PEDERNALES</t>
  </si>
  <si>
    <t>63 - RECONSTRUCCIÓN DEL FRENTE MARITIMO EN EL MUNICIPIO DE PEDERNALES, PROVINCIA PEDERNALES.</t>
  </si>
  <si>
    <t>17 - PERAVIA</t>
  </si>
  <si>
    <t>01 - AMPLIACIÓN DEL PLANTEL EDUCATIVO PARA INICIAL MARÍA INOCENCIA BELÉN MININO, MUNICIPIO BANÍ, PROVINCIA PERAVIA.</t>
  </si>
  <si>
    <t>01 - CONSTRUCCIÓN CENTRO COMUNAL NUEVA ESPERANZA, MUNICIPIO BANI, PROVINCIA PERAVIA</t>
  </si>
  <si>
    <t>02 - AMPLIACIÓN DEL PLANTEL EDUCATIVO PARA INICIAL EL SIFÓN, MUNICIPIO BANÍ, PROVINCIA PERAVIA.</t>
  </si>
  <si>
    <t>02 - CONSTRUCCIÓN DE CANCHA MIXTA EN LA COMUNIDAD BOCA CANASTA, MUNICIPIO BANÍ, PROVINCIA PERAVIA</t>
  </si>
  <si>
    <t>03 - AMPLIACIÓN DEL PLANTEL EDUCATIVO PARA INICIAL MANUEL DE JESÚS PERELLÓ, MUNICIPIO BANÍ, PROVINCIA PERAVIA.</t>
  </si>
  <si>
    <t>04 - AMPLIACIÓN DEL PLANTEL EDUCATIVO PARA INICIAL ALIRO PAULINO, MUNICIPIO NIZAO, PROVINCIA PERAVIA.</t>
  </si>
  <si>
    <t>05 - AMPLIACIÓN DEL PLANTEL EDUCATIVO PARA INICIAL FUNDACIÓN DE PERAVIA, MUNICIPIO BANÍ, PROVINCIA PERAVIA.</t>
  </si>
  <si>
    <t>06 - AMPLIACIÓN DEL PLANTEL EDUCATIVO PARA INICIAL ANDRÉS PEÑA CABRAL, MUNICIPIO BANÍ, PROVINCIA PERAVIA.</t>
  </si>
  <si>
    <t>06 - CONSTRUCCIÓN DE CANCHA MUNICIPAL EN SECTOR CAÑAFISTOL, MUNICIPIO BANÍ, PROVINCIA PERAVIA</t>
  </si>
  <si>
    <t>07 - AMPLIACIÓN DEL PLANTEL EDUCATIVO PARA INICIAL  PROF. VITALINA GUERRERO PIMENTEL, MUNICIPIO BANÍ, PROVINCIA PERAVIA.</t>
  </si>
  <si>
    <t>08 - AMPLIACIÓN DEL PLANTEL EDUCATIVO PARA INICIAL AUGUSTO PINEDA, MUNICIPIO NIZAO, PROVINCIA PERAVIA.</t>
  </si>
  <si>
    <t>09 - AMPLIACIÓN DEL PLANTEL EDUCATIVO PARA INICIAL PROF. RAFAEL ANTONIO FIGUEREO, MUNICIPIO NIZAO, PROVINCIA PERAVIA.</t>
  </si>
  <si>
    <t>10 - AMPLIACIÓN DEL PLANTEL EDUCATIVO PARA INICIAL PROF. CRISTÓBAL ALVINO FALCON, MUNICIPIO NIZAO, PROVINCIA PERAVIA.</t>
  </si>
  <si>
    <t>16 - REMODELACIÓN DE OFICINAS PÚBLICAS, MUNICIPIO BANI, PROVINCIA PERAVIA.</t>
  </si>
  <si>
    <t>19 - CONSTRUCCIÓN DE PLANTELES EDUCATIVOS EN LA PROVINCIA PERAVIA (FASE 3)</t>
  </si>
  <si>
    <t>23 - CONSTRUCCIÓN DE LA AVENIDA DE CIRCUNVALACION DE BANI EN LA PROVINCIA PERAVIA</t>
  </si>
  <si>
    <t>25 - RECONSTRUCCIÓN PUENTE SOBRE ARROYO BAHÍA, CARRETERA BANI - CALDERA, MUNICIPIO BANI, PROVINCIA PERAVIA</t>
  </si>
  <si>
    <t>32 - REHABILITACIÓN Y CONSTRUCCIÓN PLAZA DE LOS PILONES BANÍ</t>
  </si>
  <si>
    <t>36 - AMPLIACIÓN DEL PLANTEL EDUCATIVO PARA INICIAL ESPÍRITU SANTO, MUNICIPIO BANÍ, PROVINCIA PERAVIA.</t>
  </si>
  <si>
    <t>37 - AMPLIACIÓN DEL PLANTEL EDUCATIVO PARA INICIAL MÁXIMO GÓMEZ, MUNICIPIO BANÍ, PROVINCIA PERAVIA.</t>
  </si>
  <si>
    <t>38 - AMPLIACIÓN DEL PLANTEL EDUCATIVO PARA INICIAL AQUILES CABRAL BILLINI, MUNICIPIO BANÍ, PROVINCIA PERAVIA.</t>
  </si>
  <si>
    <t>39 - AMPLIACIÓN DEL PLANTEL EDUCATIVO PARA INICIAL PROF. MARÍANA MIRIAN SUAZO, MUNICIPIO BANÍ, PROVINCIA PERAVIA.</t>
  </si>
  <si>
    <t>40 - AMPLIACIÓN DEL PLANTEL EDUCATIVO PARA INICIAL VILLA DAVID, MUNICIPIO BANÍ, PROVINCIA PERAVIA.</t>
  </si>
  <si>
    <t>41 - AMPLIACIÓN DEL PLANTEL EDUCATIVO PARA INICIAL MILTON LAJARA DÍAZ, MUNICIPIO BANÍ, PROVINCIA PERAVIA.</t>
  </si>
  <si>
    <t>42 - AMPLIACIÓN DEL PLANTEL EDUCATIVO PARA INICIAL CARLOS JULIO TEJEDA ORTIZ, MUNICIPIO BANÍ, PROVINCIA PERAVIA.</t>
  </si>
  <si>
    <t>42 - CONSTRUCCIÓN CENTRO UNIVERSITARIO REGIONAL UASD BANI, PROVINCIA PERAVIA</t>
  </si>
  <si>
    <t>43 - AMPLIACIÓN DEL PLANTEL EDUCATIVO PARA INICIAL PROF. LUIS EMILIO PEÑA, MUNICIPIO BANÍ, PROVINCIA PERAVIA.</t>
  </si>
  <si>
    <t>43 - CONSTRUCCIÓN ESTADIO DE SÓFTBOL VILLA GÜERA, MUNICIPIO BANÍ, PROVINCIA PERAVIA</t>
  </si>
  <si>
    <t>44 - AMPLIACIÓN DEL PLANTEL EDUCATIVO PARA INICIAL LA SAONA, MUNICIPIO BANÍ, PROVINCIA PERAVIA.</t>
  </si>
  <si>
    <t>44 - CONSTRUCCIÓN CAMPO DE BÉISBOL NELSON MATEO, D.M. PIZARRETE, MUNICIPIO NIZAO, PROVINCIA PERAVIA.</t>
  </si>
  <si>
    <t>45 - AMPLIACIÓN DEL PLANTEL EDUCATIVO PARA INICIAL PEDRO JOSÉ A. BLANDINO SOTO, MUNICIPIO BANÍ, PROVINCIA PERAVIA.</t>
  </si>
  <si>
    <t>46 - AMPLIACIÓN DEL PLANTEL EDUCATIVO PARA INICIAL GALEÓN, MUNICIPIO BANÍ, PROVINCIA PERAVIA.</t>
  </si>
  <si>
    <t>47 - AMPLIACIÓN DEL PLANTEL EDUCATIVO PARA INICIAL SABANA CHIQUITA, MUNICIPIO BANÍ, PROVINCIA PERAVIA.</t>
  </si>
  <si>
    <t>47 - CONSTRUCCIÓN CAMPO DE BÉISBOL RAMON PIMENTEL, SECCION LA MONTERIA, MUNICIPIO BANI.</t>
  </si>
  <si>
    <t>48 - AMPLIACIÓN DEL PLANTEL EDUCATIVO PARA INICIAL JUAN ISMAEL ZAPATA NIVAR, MUNICIPIO BANÍ, PROVINCIA PERAVIA.</t>
  </si>
  <si>
    <t>49 - AMPLIACIÓN DEL PLANTEL EDUCATIVO PARA INICIAL LOS YAGUARIZOS, MUNICIPIO BANÍ, PROVINCIA PERAVIA.</t>
  </si>
  <si>
    <t>50 - AMPLIACIÓN DEL PLANTEL EDUCATIVO PARA INICIAL CONCEPCIÓN BONA, MUNICIPIO BANÍ, PROVINCIA PERAVIA.</t>
  </si>
  <si>
    <t>50 - CONSTRUCCIÓN  DE 2 ESTANCIAS INFATILES EN LA PROVINCIA DE PERAVIA (FASE 2)</t>
  </si>
  <si>
    <t>50 - CONSTRUCCIÓN ESTADIO DE BÉISBOL FELLO SOTO, D. M. SABANA BUEY, MUNICIPIO BANÍ, PROVINCIA PERAVIA</t>
  </si>
  <si>
    <t>57 - RECONSTRUCCIÓN DE LA INFRAESTRUCTURA VIAL URBANA DEL MUNICIPIO NIZAO, PROVINCIA PERAVIA</t>
  </si>
  <si>
    <t>61 - RECONSTRUCCIÓN  DE INFRAESTRUCTURA VIAL URBANA DEL MUNICIPIO DE BANÍ, PROVINCIA PERAVIA</t>
  </si>
  <si>
    <t>71 - CONSTRUCCIÓN DE 2 ESTANCIAS INFANTILES EN LA PROVINCIA DE PERAVIA (FASE 3)</t>
  </si>
  <si>
    <t>87 - RECONSTRUCCIÓN DE LA INFRAESTRUCTURA VIAL URBANA DEL MUNICIPIO MATANZAS, PROVINCIA PERAVIA</t>
  </si>
  <si>
    <t>27 - RECONSTRUCCIÓN DEL CALLEJÓN PRÓXIMO A LA CARRETERA 506-040, TRAMO PALENQUE - NIZAO, EN LA SECCIÓN DON GREGORIO AFECTADO POR LA TORMENTA FRANKLIN, MUNICIPIO NIZAO, PROVINCIA PERAVIA</t>
  </si>
  <si>
    <t>68 - CONSTRUCCIÓN DE INFRAESTRUCTURAS RECREATIVAS EN FRENTE MARÍTIMO DE PLAYA LINDA, MUNICIPIO NIZAO, PROVINCIA PERAVIA.</t>
  </si>
  <si>
    <t>18 - PUERTO PLATA</t>
  </si>
  <si>
    <t>01 - AMPLIACIÓN DEL PLANTEL EDUCATIVO PARA INICIAL JUAN ARTURO LOCKWARD STAMERS, MUNICIPIO VILLA MONTELLANO, PROVINCIA PUERTO PLATA.</t>
  </si>
  <si>
    <t>01 - RECONSTRUCCIÓN CANCHA DEPORTIVA CLUB MIRAMAR, SECTOR LOS 
COCOS MUNICIPIO SAN FELIPE PUERTO PLATA</t>
  </si>
  <si>
    <t>01 - RECONSTRUCCIÓN DE 44 KM DE CAMINOS PRODUCTIVOS EN LA PROVINCIA PUERTO PLATA</t>
  </si>
  <si>
    <t>02 - AMPLIACIÓN DEL PLANTEL EDUCATIVO PARA INICIAL PROF. MANUEL GÓMEZ POLANCO, MUNICIPIO SOSÚA, PROVINCIA PUERTO PLATA.</t>
  </si>
  <si>
    <t>03 - AMPLIACIÓN DEL PLANTEL EDUCATIVO PARA INICIAL PROF. JEREMÍAS KERRY GREEN, MUNICIPIO SOSÚA, PROVINCIA PUERTO PLATA.</t>
  </si>
  <si>
    <t>03 - RECONSTRUCCIÓN CAMINO VECINAL EL POMO-LOMA BAJITA, MUNICIPIO SOSUA, PROVINCIA PUERTO PLATA</t>
  </si>
  <si>
    <t>04 - AMPLIACIÓN DEL PLANTEL EDUCATIVO PARA INICIAL PROF. JUANA CARABALLO POLANCO, MUNICIPIO PUERTO PLATA, PROVINCIA PUERTO PLATA.</t>
  </si>
  <si>
    <t>04 - CONSTRUCCIÓN DEL TRAMO CARRETERO CRUCE PUERTO PLATA - SAN MARCOS - EL CUPEY, MUNICIPIO PUERTO PLATA, PROVINCIA PUERTO PLATA.</t>
  </si>
  <si>
    <t>04 - REMODELACIÓN CLUB ATLETICO Y CULTURAL HUGO KUNHARDT, BARRIO INVI, MUNICIPIO PUERTO PLATA, PROVINCIA PUERTO PLATA</t>
  </si>
  <si>
    <t>05 - AMPLIACIÓN DEL PLANTEL EDUCATIVO PARA INICIAL VIRGINIA ELENA ORTEA, MUNICIPIO PUERTO PLATA, PROVINCIA PUERTO PLATA.</t>
  </si>
  <si>
    <t>06 - AMPLIACIÓN DEL PLANTEL EDUCATIVO PARA INICIAL PROF. JUAN EMILIO BOSCH GAVIÑO, MUNICIPIO PUERTO PLATA, PROVINCIA PUERTO PLATA.</t>
  </si>
  <si>
    <t>06 - RECONSTRUCCIÓN  DE TRAMO CARRETERO DESDE LA ISABELA HASTA LA ZONA URBANA DEL MUNICIPIO LUPERÓN, MUNICIPIO LUPERON, PROVINCIA PUERTO PLATA.</t>
  </si>
  <si>
    <t>07 - AMPLIACIÓN DEL PLANTEL EDUCATIVO PARA INICIAL GEORGE ARZENO BRUGAL FE Y ALEGRÍA, MUNICIPIO PUERTO PLATA, PROVINCIA PUERTO PLATA.</t>
  </si>
  <si>
    <t>08 - AMPLIACIÓN DEL PLANTEL EDUCATIVO PARA INICIAL SILVANO REYNOSO, MUNICIPIO VILLA ISABELA, PROVINCIA PUERTO PLATA.</t>
  </si>
  <si>
    <t>09 - AMPLIACIÓN DEL PLANTEL EDUCATIVO PARA INICIAL DR. JOSÉ FRANCISCO PEÑA GÓMEZ, MUNICIPIO PUERTO PLATA, PROVINCIA PUERTO PLATA.</t>
  </si>
  <si>
    <t>09 - AMPLIACIÓN DEL PLANTEL EDUCATIVO PARA INICIAL JOSÉ ERNESTO ROSARIO POLANCO, MUNICIPIO SOSÚA, PROVINCIA PUERTO PLATA.</t>
  </si>
  <si>
    <t>10 - AMPLIACIÓN DEL PLANTEL EDUCATIVO PARA INICIAL DELIA GÓMEZ, MUNICIPIO IMBERT, PROVINCIA PUERTO PLATA.</t>
  </si>
  <si>
    <t>10 - AMPLIACIÓN DEL PLANTEL EDUCATIVO PARA INICIAL LUZ VARONA, MUNICIPIO VILLA ISABELA, PROVINCIA PUERTO PLATA.</t>
  </si>
  <si>
    <t>11 - AMPLIACIÓN DEL PLANTEL EDUCATIVO PARA INICIAL PEDRO NOLASCO PEÑA, MUNICIPIO LUPERÓN, PROVINCIA PUERTO PLATA.</t>
  </si>
  <si>
    <t>11 - AMPLIACIÓN DEL PLANTEL EDUCATIVO PARA INICIAL SAN MARCOS ABAJO, MUNICIPIO PUERTO PLATA, PROVINCIA PUERTO PLATA.</t>
  </si>
  <si>
    <t>12 - AMPLIACIÓN DEL PLANTEL EDUCATIVO PARA INICIAL JUAN NEPOMUCENO RAVELO, MUNICIPIO IMBERT, PROVINCIA PUERTO PLATA.</t>
  </si>
  <si>
    <t>12 - AMPLIACIÓN DEL PLANTEL EDUCATIVO PARA INICIAL PEDRO ALEJANDRINO PINA, MUNICIPIO GUANANICO, PROVINCIA PUERTO PLATA.</t>
  </si>
  <si>
    <t>12 - RECONSTRUCCIÓN DE LA CARRETERA ALTAMIRA - RÍO GRANDE, AFECTADA POR LA VAGUADA DE ABRIL 2022, MUNICIPIO ALTAMIRA, PROVINCIA PUERTO PLATA</t>
  </si>
  <si>
    <t>13 - AMPLIACIÓN DEL PLANTEL EDUCATIVO PARA INICIAL JUAN BENTZ, MUNICIPIO LUPERÓN, PROVINCIA PUERTO PLATA.</t>
  </si>
  <si>
    <t>13 - AMPLIACIÓN DEL PLANTEL EDUCATIVO PARA INICIAL LOS LLANOS DE PÉREZ, MUNICIPIO IMBERT, PROVINCIA PUERTO PLATA.</t>
  </si>
  <si>
    <t>14 - AMPLIACIÓN DEL PLANTEL EDUCATIVO PARA INICIAL JULIO ENOR COLÓN, MUNICIPIO LUPERÓN, PROVINCIA PUERTO PLATA.</t>
  </si>
  <si>
    <t>14 - AMPLIACIÓN DEL PLANTEL EDUCATIVO PARA INICIAL PROF. ISRAEL BRITO BRUNO, MUNICIPIO IMBERT, PROVINCIA PUERTO PLATA.</t>
  </si>
  <si>
    <t>15 - AMPLIACIÓN DEL PLANTEL EDUCATIVO PARA INICIAL ERNESTO CABRERA  DURAN - RIO GRANDE AL MEDIO, MUNICIPIO ALTAMIRA, PROVINCIA PUERTO PLATA.</t>
  </si>
  <si>
    <t>15 - AMPLIACIÓN DEL PLANTEL EDUCATIVO PARA INICIAL VENANCIO VILLAMÁN, MUNICIPIO LUPERÓN, PROVINCIA PUERTO PLATA.</t>
  </si>
  <si>
    <t>20 - CONSTRUCCIÓN DE PLANTELES EDUCATIVOS EN LA PROVINCIA PUERTO PLATA (FASE 3)</t>
  </si>
  <si>
    <t>23 - CONSTRUCCIÓN DE 300 LETRINAS HIGIÉNICAS EN EL MUNICIPIO VILLA ISABELA, PROVINCIA PUERTO PLATA</t>
  </si>
  <si>
    <t>23 - RECONSTRUCCIÓN DEL PUENTE SABANETA DE CANGREJO SOBRE EL RIO CAMU, MUNICIPIOS VILLA MONTELLANO Y SOSUA, PROVINCIA PUERTO PLATA</t>
  </si>
  <si>
    <t>24 - RECONSTRUCCIÓN DE LA INFRAESTRUCTURA VIAL URBANA DEL MUNICIPIO VILLA MONTELLANO, PROVINCIA PUERTO PLATA</t>
  </si>
  <si>
    <t>25 - RECONSTRUCCIÓN CARRETERA JAMAO - SABANETA DE YASICA, PROVINCIAS ESPAILLAT Y PUERTO PLATA</t>
  </si>
  <si>
    <t>26 - CONSTRUCCIÓN CASA DE LOS PERIODISTAS, PUERTO PLATA.</t>
  </si>
  <si>
    <t>27 - CONSTRUCCIÓN PUENTE BAJABONICO AFECTADO POR LA VAGUADA DE ABRIL 2022, MUNICIPIO IMBERT, PROVINCIA PUERTO PLATA</t>
  </si>
  <si>
    <t>30 - REHABILITACIÓN CONSTRUCCIÓN DE 911 EN LA PROVINCIA PUERTO PLATA</t>
  </si>
  <si>
    <t>31 - CONSTRUCCIÓN DE 18 PLANTELES ESCOLARES EN LA PROVINCIA PUERTO PLATA</t>
  </si>
  <si>
    <t>37 - CONSTRUCCIÓN PUENTE JUAN DE MINA- LAS VIEJAS- ALTAMIRA AFECTADO POR LA VAGUADA DE ABRIL 2022, MUNICIPIO ALTAMIRA, PROVINCIA PUERTO PLATA</t>
  </si>
  <si>
    <t>37 - REHABILITACIÓN DE LA IGLESIA CATÓLICA DE YÁSICA, PUERTO PLATA</t>
  </si>
  <si>
    <t>38 - CONSTRUCCIÓN PUENTE GUANANICO MUNICIPIO IMBERT AFECTADO POR LA VAGUADA DE ABRIL 2022, PROVINCIA PUERTO PLATA</t>
  </si>
  <si>
    <t>41 - RECONSTRUCCIÓN DE LA INFRAESTRUCTURA VIAL URBANA DEL MUNICIPIO LOS HIDALGOS DE LA PROVINCIA PUERTO PLATA</t>
  </si>
  <si>
    <t>46 - RECONSTRUCCIÓN DE LA INFRAESTRUCTURA VIAL URBANA DEL MUNICIPIO VILLA ISABELA DE LA PROVINCIA PUERTO PLATA</t>
  </si>
  <si>
    <t>48 - RECONSTRUCCIÓN DE LA INFRAESTRUCTURA VIAL URBANA DEL MUNICIPIO GUANANICO, PROVINCIA PUERTO PLATA</t>
  </si>
  <si>
    <t>50 - CONSTRUCCIÓN DE PLANTELES EDUCATIVOS EN LA PROVINCIA DE PUERTO PLATA (FASE 2)</t>
  </si>
  <si>
    <t>50 - RECONSTRUCCIÓN DE LA INFRAESTRUCTURA VIAL URBANA DEL MUNICIPIO ALTAMIRA, PROVINCIA PUERTO PLATA</t>
  </si>
  <si>
    <t>53 - CONSTRUCCIÓN DE PUENTE BADEN DE SABALLO - PIRAGUA, AFECTADO POR LA VAGUADA DE ABRIL 2022, MUNICIPIO IMBERT, PROVINCIA PUERTO PLATA</t>
  </si>
  <si>
    <t>61 - CONSTRUCCIÓN PUENTE BADÉN EN EL SECTOR LOS CIRUELOS AFECTADO POR LA VAGUADA DE ABRIL 2022, MUNICIPIO VILLA MONTELLANO, PROVINCIA PUERTO PLATA</t>
  </si>
  <si>
    <t>62 - CONSTRUCCIÓN PUENTE LA CHINA AFECTADO POR LA VAGUADA DE ABRIL 2022, MUNICIPIO ALTAMIRA, PROVINCIA PUERTO PLATA.</t>
  </si>
  <si>
    <t>63 - AMPLIACIÓN Y REHABILITACION DE 15 PLANTELES ESCOLARES  EN LA PROVINCIA PUERTO PLATA</t>
  </si>
  <si>
    <t>66 - RECONSTRUCCIÓN DE INFRAESTRUCTURA VIAL URBANA DEL MUNICIPIO DE SAN FELIPE DE PUERTO PLATA, PROVINCIA PUERTO PLATA</t>
  </si>
  <si>
    <t>69 - CONSTRUCCIÓN DE 1 ESTANCIAS INFANTILES EN LA PROVINCIA DE PUERTO PLATA (FASE 3)</t>
  </si>
  <si>
    <t>70 - RECONSTRUCCIÓN CARRETERA ISABELA-EL ESTRECHO-BARRANCON, PROVINCIA PUERTO PLATA</t>
  </si>
  <si>
    <t>79 - CONSTRUCCIÓN DESTACAMENTOS POLICIALES EN DIFERENTES COMUNIDADES DE LA  PROVINCIA PUERTO PLATA</t>
  </si>
  <si>
    <t>81 - RESTAURACIÓN ÁREA EXTERIOR DEL PARQUE ARQUEOLÓGICO LA ISABELA HISTÓRICA,  MUNICIPIO DE LUPERÓN, PROVINCIA PUERTO PLATA</t>
  </si>
  <si>
    <t>82 - RECONSTRUCCIÓN DE LA INFRAESTRUCTURA VIAL URBANA DEL MUNICIPIO IMBERT, PROVINCIA PUERTO PLATA</t>
  </si>
  <si>
    <t>82 - RECONSTRUCCIÓN DE LA INFRAESTRUCTURA VIAL URBANA DEL MUNICIPIO LUPERÓN, PROVINCIA PUERTO PLATA</t>
  </si>
  <si>
    <t>85 - REMODELACIÓN HOSPITALES DE LA PROVINCIA PUERTO PLATA</t>
  </si>
  <si>
    <t>86 - RECONSTRUCCIÓN DE LA INFRAESTRUCTURA VIAL URBANA DEL MUNICIPIO SOSÚA, PROVINCIA PUERTO PLATA</t>
  </si>
  <si>
    <t>93 - RECONSTRUCCIÓN CAMINO VECINAL ESTERO HONDO - CRUCE TIBURCIO, MUNICIPIO VILLA ISABELA, PROVINCIA PUERTO PLATA</t>
  </si>
  <si>
    <t>99 - AMPLIACIÓN DEL PLANTEL EDUCATIVO PARA INICIAL ENRIQUETA OMLER, MUNICIPIO SOSÚA, PROVINCIA PUERTO PLATA.</t>
  </si>
  <si>
    <t>08 - RECONSTRUCCIÓN DEL FRENTE COSTERO DE LA PLAYA SOSUA, MUNICIPIO SOSUA, PROVINCIA PUERTO PLATA</t>
  </si>
  <si>
    <t>40 - CONSTRUCCIÓN EDIFICIO DE ASOCIACIÓN DOMINICANA DE PRENSA TURÍSTICA ADOMPRETUR, MUNICIPIO PUERTO PLATA</t>
  </si>
  <si>
    <t>43 - RECONSTRUCCIÓN DEL CAMINO DE ACCESO A LAS PLAYAS BERGANTIN, PUNTA BERGANTIN, HUEQUITO BERGANTIN Y CANGREJO, MUNICIPIO VILLA MONTELLANO, PROVINCIA DE PUERTO PLATA.</t>
  </si>
  <si>
    <t>45 - RECONSTRUCCIÓN DE LAS CALLES DEL MUNICIPIO SOSUA, PROVINCIA  PUERTO PLATA.</t>
  </si>
  <si>
    <t>57 - RECONSTRUCCIÓN DE LAS CALLES DEL CASCO URBANO EN EL MUNICIPIO SAN FELIPE, PROVINCIA PUERTO PLATA.</t>
  </si>
  <si>
    <t>66 - RECONSTRUCCIÓN VÍA DE ACCESO A PLAYA TECO, DISTRITO MUNICIPAL MAIMÓN, PROVINCIA PUERTO PLATA</t>
  </si>
  <si>
    <t>71 - CONSTRUCCIÓN PLAZA DE VENDEDORES PLAYA TECO, DISTRITO MUNICIPAL MAIMÓN, PROVINCIA PUERTO PLATA</t>
  </si>
  <si>
    <t>19 - HERMANAS MIRABAL</t>
  </si>
  <si>
    <t>01 - AMPLIACIÓN DEL PLANTEL EDUCATIVO PARA INICIAL HERMANAS MIRABAL, MUNICIPIO SALCEDO, PROVINCIA HERMANAS MIRABAL.</t>
  </si>
  <si>
    <t>02 - AMPLIACIÓN DEL PLANTEL EDUCATIVO PARA INICIAL ANTONIO ESPAILLAT, MUNICIPIO SALCEDO, PROVINCIA HERMANAS MIRABAL.</t>
  </si>
  <si>
    <t>02 - REPARACIÓN DE LOS CAMINOS VECINALES LA JAGUITA Y EL GORRO, MUNICIPIO TENARES, PROVINCIA HERMANAS MIRABAL</t>
  </si>
  <si>
    <t>03 - AMPLIACIÓN DEL PLANTEL EDUCATIVO PARA INICIAL PROF. JOSÉ RAMÓN LIRIANO TEJADA, MUNICIPIO SALCEDO, PROVINCIA HERMANAS MIRABAL.</t>
  </si>
  <si>
    <t>04 - AMPLIACIÓN DEL PLANTEL EDUCATIVO PARA INICIAL JUAN BAUTISTA DE LA CRUZ, MUNICIPIO VILLA TAPIA, PROVINCIA HERMANAS MIRABAL.</t>
  </si>
  <si>
    <t>10 - RECONSTRUCCIÓN DEL CAMINO VECINAL MONTELLANO-LOS LIRIOS-LOS ARACENA-LOS ABANICOS, SALCEDO , PROVINCIA HERMANAS MIRABAL</t>
  </si>
  <si>
    <t>11 - CONSTRUCCIÓN DE PLANTELES EDUCATIVOS EN LA PROVINCIA HERMANAS MIRABAL (FASE 3)</t>
  </si>
  <si>
    <t>18 - CONSTRUCCIÓN DE 11 PLANTELES ESCOLARES EN LA PROVINCIA HERMANAS MIRABAL</t>
  </si>
  <si>
    <t>22 - AMPLIACIÓN DEL PLANTEL EDUCATIVO PARA INICIAL SALUSTINO MORILLO, MUNICIPIO TENARES, PROVINCIA HERMANAS MIRABAL.</t>
  </si>
  <si>
    <t>23 - AMPLIACIÓN DEL PLANTEL EDUCATIVO PARA INICIAL PROF. YRMA ALTAGRACIA JORGE CABRAL, MUNICIPIO TENARES, PROVINCIA HERMANAS MIRABAL.</t>
  </si>
  <si>
    <t>23 - RECONSTRUCCIÓN DE LA INFRAESTRUCTURA VIAL URBANA DEL MUNICIPIO VILLA TAPIA, PROVINCIA HERMANAS MIRABAL</t>
  </si>
  <si>
    <t>24 - AMPLIACIÓN DEL PLANTEL EDUCATIVO PARA INICIAL PROF. TRINIDAD SÁNCHEZ JAVIER, MUNICIPIO TENARES, PROVINCIA HERMANAS MIRABAL.</t>
  </si>
  <si>
    <t>25 - AMPLIACIÓN DEL PLANTEL EDUCATIVO PARA INICIAL MARÍA JOSEFA GÓMEZ, MUNICIPIO SALCEDO, PROVINCIA HERMANAS MIRABAL.</t>
  </si>
  <si>
    <t>26 - AMPLIACIÓN DEL PLANTEL EDUCATIVO PARA INICIAL ANA DELIA FLORENTINO, MUNICIPIO SALCEDO, PROVINCIA HERMANAS MIRABAL.</t>
  </si>
  <si>
    <t>27 - AMPLIACIÓN DEL PLANTEL EDUCATIVO PARA INICIAL JAYABO ADENTRO, MUNICIPIO SALCEDO, PROVINCIA HERMANAS MIRABAL.</t>
  </si>
  <si>
    <t>28 - AMPLIACIÓN DEL PLANTEL EDUCATIVO PARA INICIAL MÉLIDA DELGADO VDA. PANTALEÓN, MUNICIPIO SALCEDO, PROVINCIA HERMANAS MIRABAL.</t>
  </si>
  <si>
    <t>37 - RECONSTRUCCIÓN DEL PUENTE SOBRE EL RIO JAYABO AFECTADO POR LA VAGUADA DE ABRIL 2022, EN LA COMUNIDAD CRUZ DE CENOVI, MUNICIPIO VILLA TAPIA, PROVINCIA HERMANAS MIRABAL</t>
  </si>
  <si>
    <t>40 - CONSTRUCCIÓN DE PLANTELES EDUCATIVOS EN LA PROVINCIA DE HERMANAS MIRABAL (FASE 2)</t>
  </si>
  <si>
    <t>40 - RECONSTRUCCIÓN DE LA INFRAESTRUCTURA VIAL URBANA DEL MUNICIPIO DE SALCEDO, PROVINCIA HERMANAS MIRABAL</t>
  </si>
  <si>
    <t>52 - CONSTRUCCIÓN PUENTE DE ALCANTARILLA DE CAJÓN SIMPLE EN RIO TOROJOCE AFECTADO POR LA VAGUADA DE ABRIL 2022, CAMINO VECINAL EL PLACER, MUNICIPIO TENARES, PROVINCIA HERMANAS MIRABAL</t>
  </si>
  <si>
    <t>55 - CONSTRUCCIÓN MURO DE GAVIONES EN EL PUENTE SOBRE EL RIO JUANA NUÑEZ AFECTADO POR LA VAGUADA DE ABRIL 2022, CARRETERA SALCEDO - MONTE LLANO, MUNICIPIO SALCEDO, PROVINCIA HERMANAS MIRABAL</t>
  </si>
  <si>
    <t>56 - CONSTRUCCIÓN MUROS DE GAVIONES EN EL PUENTE SOBRE EL RIO CENOVI AFECTADO POR LA VAGUADA DE ABRIL 2022, MUNICIPIO VILLA TAPIA, PROVINCIA HERMANAS MIRABAL</t>
  </si>
  <si>
    <t>57 - CONSTRUCCIÓN MURO DE GAVIONES EN EL PUENTE SOBRE EL RIO BOBA AFECTADO POR LA VAGUADA DE ABRIL 2022, CARRETERA SALCEDO, MUNICIPIO SALCEDO, PROVINCIA HERMANAS MIRABAL</t>
  </si>
  <si>
    <t>64 - CONSTRUCCIÓN PUENTE SOBRE EL RIO ARROYO SECO AFECTADO POR LA VAGUADA DE ABRIL 2022, CALLE 9-VILLA CAMPO, MUNICIPIO TENARES, PROVINCIA HERMANAS MIRABAL</t>
  </si>
  <si>
    <t>66 - AMPLIACIÓN DEL PLANTEL EDUCATIVO PARA INICIAL JUAN VENTURA, MUNICIPIO VILLA TAPIA, PROVINCIA HERMANAS MIRABAL.</t>
  </si>
  <si>
    <t>67 - AMPLIACIÓN DEL PLANTEL EDUCATIVO PARA INICIAL ANTONIO VILLAR, MUNICIPIO VILLA TAPIA, PROVINCIA HERMANAS MIRABAL.</t>
  </si>
  <si>
    <t>68 - CONSTRUCCIÓN MURO DE GAVIONES EN EL PUENTE ARROYO EL PALMAR AFECTADO POR LA VAGUADA DE ABRIL 2022, MUNICIPIO SALCEDO, PROVINCIA HERMANAS MIRABAL</t>
  </si>
  <si>
    <t>70 - CONSTRUCCIÓN PUENTE DE HORMIGÓN POSTENSADO EN EL TRAMO VIAL VILLA TAPIA-CENOVI, AFECTADO POR LA VAGUADA DE ABRIL 2022, MUNICIPIO VILLA TAPIA, PROVINCIA HERMANAS MIRABAL.</t>
  </si>
  <si>
    <t>78 - CONSTRUCCIÓN PUENTE BADEN TUBULAR EN ARROYO SECO AFECTADO POR LA VAGUADA DE ABRIL 2022, MUNICIPIO TENARES, PROVINCIA HERMANAS MIRABAL</t>
  </si>
  <si>
    <t>85 - RECONSTRUCCIÓN DE LA INFRAESTRUCTURA VIAL URBANA DEL MUNICIPIO TENARES, PROVINCIA HERMANAS MIRABAL</t>
  </si>
  <si>
    <t>90 - REPARACIÓN DEL CAMINO VECINAL SALCEDO-LAS LILAS-MONTE ADENTRO, MUNICIPIO SALCEDO, PROVINCIA HERMANAS MIRABAL</t>
  </si>
  <si>
    <t>20 - SAMANA</t>
  </si>
  <si>
    <t>01 - RECONSTRUCCIÓN DE LA INFRAESTRUCTURA VIAL URBANA DEL MUNICIPIO SANTA BÁRBARA DE SAMANÁ, PROVINCIA SAMANÁ</t>
  </si>
  <si>
    <t>05 - CONSTRUCCIÓN DE INFRAESTRUCTURAS PARA LA DISPOSICIÓN FINAL DE RESIDUOS SÓLIDOS EN SAMANÁ, PROVINCIA SAMANÁ</t>
  </si>
  <si>
    <t>06 - CONSTRUCCIÓN DE INFRAESTRUCTURA PARA LA DISPOSICIÓN FINAL DE RESIDUOS SÓLIDOS EN LAS TERRENAS, PROVINCIA SAMANA</t>
  </si>
  <si>
    <t>09 - CONSTRUCCIÓN DEL PUENTE DE ALCANTARILLA DE CAJON SOBRE ARROYO LOS ROBALOS, CALLE ROBALO, DISTRITO MUNICIPAL ARROYO BARRIL, MUNICIPIO SANTA BÁRBARA DE SAMAMÁ, PROVINCIA SAMANÁ.</t>
  </si>
  <si>
    <t>09 - CONSTRUCCIÓN HOSPITAL LAS TERRENAS, PROVINCIA SAMANÁ</t>
  </si>
  <si>
    <t>10 - CONSTRUCCIÓN DEL PUENTE DE ALCANTARILLA DE CAJON, CAMINO VECINAL LA PLAYITA, DISTRITO MUNICIPAL ARROYO BARRIL, MUNICIPIO SANTA BÁRBARA DE SAMAMÁ, PROVINCIA SAMANÁ.</t>
  </si>
  <si>
    <t>12 - RECONSTRUCCIÓN DE LA INFRAESTRUCTURA VIAL URBANA DEL MUNICIPIO SÁNCHEZ, PROVINCIA SAMANÁ</t>
  </si>
  <si>
    <t>13 - RECONSTRUCCIÓN ENTRADA DE ACCESO A LA PROVINCIA SAMANÁ</t>
  </si>
  <si>
    <t>17 - AMPLIACIÓN DEL PLANTEL EDUCATIVO PARA INICIAL LAS VERITAS, MUNICIPIO SAMANÁ, PROVINCIA SAMANÁ.</t>
  </si>
  <si>
    <t>18 - AMPLIACIÓN DEL PLANTEL EDUCATIVO PARA INICIAL ELISEO DEMORIZI, MUNICIPIO SAMANÁ, PROVINCIA SAMANÁ.</t>
  </si>
  <si>
    <t>19 - AMPLIACIÓN DEL PLANTEL EDUCATIVO PARA INICIAL CARLOS HILARIOS ROSA, MUNICIPIO SÁNCHEZ, PROVINCIA SAMANÁ.</t>
  </si>
  <si>
    <t>20 - AMPLIACIÓN DEL PLANTEL EDUCATIVO PARA INICIAL JUANA EVANGELISTA MALOON, MUNICIPIO SÁNCHEZ, PROVINCIA SAMANÁ.</t>
  </si>
  <si>
    <t>21 - AMPLIACIÓN DEL PLANTEL EDUCATIVO PARA INICIAL PROF. ALTAGRACIA MEDINA DE BRITO, MUNICIPIO SAMANÁ, PROVINCIA SAMANÁ.</t>
  </si>
  <si>
    <t>26 - RECONSTRUCCIÓN DE LA CARRETERA CRUCE DE LAS TERRENAS -SÁNCHEZ-BATEY HORMIGA, AFECTADA POR EL DISTURBIO TROPICAL NO.22, MUNICIPIO LAS TERRENAS, PROVINCIA SAMANÁ</t>
  </si>
  <si>
    <t>32 - CONSTRUCCIÓN DE 12 PLANTELES ESCOLARES EN LA PROVINCIA SAMANA</t>
  </si>
  <si>
    <t>42 - RECONSTRUCCIÓN CARRETERA BATEY HORMIGA-RANCHO ESPAÑOL, MUNICIPIO SANTA BARBARA DE SAMANA, PROVINCIA SAMANA</t>
  </si>
  <si>
    <t>51 - CONSTRUCCIÓN DE PLANTELES EDUCATIVOS EN LA PROVINCIA DE SAMANÁ (FASE 2)</t>
  </si>
  <si>
    <t>64 - AMPLIACIÓN Y REHABILITACION DE 11 PLANTELES ESCOLARES E EN LA PROVINCIA SAMANA</t>
  </si>
  <si>
    <t>72 - AMPLIACIÓN DEL PLANTEL EDUCATIVO PARA INICIAL LUIS MOREL, MUNICIPIO SANTA BÁRBARA DE SAMANÁ, PROVINCIA SAMANÁ.</t>
  </si>
  <si>
    <t>73 - AMPLIACIÓN DEL PLANTEL EDUCATIVO PARA INICIAL PROF. ONEYDA SEALY, MUNICIPIO SÁNCHEZ, PROVINCIA SAMANA.</t>
  </si>
  <si>
    <t>74 - AMPLIACIÓN DEL PLANTEL EDUCATIVO PARA INICIAL ROSA CALCAÑO LINO, MUNICIPIO SÁNCHEZ, PROVINCIA SAMANA.</t>
  </si>
  <si>
    <t>82 - RECONSTRUCCIÓN DEL CAMINO VECINAL EL VALLE - ARROYO SECO, MUNICIPIO SANTA BARBARA DE SAMANÁ, PROVINCIA SAMANÁ</t>
  </si>
  <si>
    <t>96 - RECONSTRUCCIÓN DE LA INFRAESTRUCTURA VIAL URBANA DEL MUNICIPIO DE LAS TERRENAS, PROVINCIA SAMANÁ</t>
  </si>
  <si>
    <t>01 - RECONSTRUCCIÓN DEL MALECÓN DEL MUNICIPIO DE SANTA BARBARA DE SAMANÁ, PROVINCIA  SAMANÁ</t>
  </si>
  <si>
    <t>05 - RECONSTRUCCIÓN DE PLAZA DE VENDEDORES EN EL PUEBLO LOS PESCADORES, MUNICIPIO LAS TERRENAS, PROVINCIA SAMANA</t>
  </si>
  <si>
    <t>09 - REPARACIÓN DEL ALUMBRADO PÚBLICO EN EL MALECÓN DEL MUNICIPIO DE SANTA BÁRBARA, PROVINCIA SAMANÁ</t>
  </si>
  <si>
    <t>31 - RECONSTRUCCIÓN PASARELA PEATONAL EN LA ZONA COSTERA DEL MUNICIPIO LAS TERRENAS, PROVINCIA SAMANA</t>
  </si>
  <si>
    <t>32 - REPARACIÓN EN LA CALLE FRANCISCO ALBERTO CAAMAÑO DEÑÓ, MUNICIPIO LAS TERRENAS, PROVINCIA SAMANÁ</t>
  </si>
  <si>
    <t>47 - RECONSTRUCCIÓN DE CALLES DE LA ZONA URBANA DEL DISTRITO MUNICIPAL ARROYO BARRIL, PROVINCIA SAMANÁ</t>
  </si>
  <si>
    <t>47 - RECONSTRUCCIÓN DEL CAMINO EL VALLE-LA LAGUNA, MUNICIPIO SAMANÁ, PROVINCIA SAMANÁ</t>
  </si>
  <si>
    <t>50 - REMODELACIÓN PARROQUIA SANTA BARBARA DE SAMANA, PROVINCIA SAMANA</t>
  </si>
  <si>
    <t>59 - RECONSTRUCCIÓN DEL PARQUE CENTRAL JUAN PABLO DUARTE Y SU ENTORNO, MUNICIPIO SANTA BÁRBARA DE SAMANÁ, PROVINCIA SAMANÁ</t>
  </si>
  <si>
    <t>62 - RECONSTRUCCIÓN DEL PARQUE GLORIETA A SANTA BÁRBARA Y SU ENTORNO, MUNICIPIO SANTA BÁRBARA DE SAMANÁ, PROVINCIA SAMANÁ.</t>
  </si>
  <si>
    <t>65 - RECONSTRUCCIÓN PLAZA DE VENDEDORES EN CAYO LEVANTADO, MUNICIPIO SAMANA, PROVINCIA SAMANA</t>
  </si>
  <si>
    <t>21 - SAN CRISTOBAL</t>
  </si>
  <si>
    <t>03 - REMODELACIÓN POLIDEPORTIVO DE HAINA, MUNICIPIO BAJOS DE HAINA, PROVINCIA SAN CRISTOBAL</t>
  </si>
  <si>
    <t>04 - CONSTRUCCIÓN DE 250 VIVIENDAS EN LA PROVINCIA SAN CRISTOBAL</t>
  </si>
  <si>
    <t>08 - CONSTRUCCIÓN DEL PUENTE DE ALCANTARILLA DE CAJÓN SIMPLE EN ARROYO NOVILLERO, POBLADO NOVILLERO, AFECTADO POR EL DISTURBIO TROPICAL NO.22, MUNICIPIO VILLA ALTAGRACIA, PROVINCIA SAN CRISTÓBAL</t>
  </si>
  <si>
    <t>09 - CONSTRUCCIÓN OBRAS COMPLEMENTARIAS DE LAS ECO-VIVIENDAS PARA CIUDADANOS EN CONDICIÓN DE POBREZA MULTIDIMENSIONAL EN EL MUNICIPIO DE SAN CRISTÓBAL, PROVINCIA SAN CRISTÓBAL</t>
  </si>
  <si>
    <t>11 - CONSTRUCCIÓN Y EQUIPAMIENTO CIUDAD SANITARIA SAN CRISTÓBAL</t>
  </si>
  <si>
    <t>11 - RECONSTRUCCIÓN DE CALLE EL HOYO EN EL SECTOR YOGO YOGO, AFECTADA POR LA TORMENTA FRANKLIN, MUNICIPIO SAN GREGORIO DE NIGUA, PROVINCIA SAN CRISTÓBAL</t>
  </si>
  <si>
    <t>14 - REHABILITACIÓN EDIFICIOS DE VIVIENDAS LOS NOVA, SAN CRISTÓBAL   PROVINCIA SAN CRISTÓBAL</t>
  </si>
  <si>
    <t>22 - CONSTRUCCIÓN DE PLANTELES EDUCATIVOS EN LA PROVINCIA SAN CRISTÓBAL (FASE 3)</t>
  </si>
  <si>
    <t>28 - CONSTRUCCIÓN CENTRO COMUNAL CRUCE 6 DE NOVIEMBRE - CARRETERA CAMBITA, MUNICIPIO SAN CRISTOBAL, PROVINCIA SAN CRISTOBAL</t>
  </si>
  <si>
    <t>29 - RECONSTRUCCIÓN DE TRAMO CARRETERA SANCHEZ, FRENTE A QUALA DOMINICANA,  AFECTADO POR LA TORMENTA FRANKLIN, MUNICIPIO BAJOS DE HAINA, PROVINCIA SAN CRISTÓBAL</t>
  </si>
  <si>
    <t>29 - REPARACIÓN DE VIVIENDAS VULNERABLES EN EL MUNICIPIO DE VILLA ALTAGRACIA, PROVINCIA SAN CRISTÓBAL</t>
  </si>
  <si>
    <t>30 - CONSTRUCCIÓN CENTRO COMUNAL SECTOR NAJAYO ARRIBA, MUNICIPIO SAN CRISTOBAL, PROVINCIA SAN CRISTOBAL</t>
  </si>
  <si>
    <t>31 - CONSTRUCCIÓN CENTRO COMUNAL BARRIO NUEVO, MUNICIPIO YAGUATE, PROVINCIA SAN CRISTOBAL</t>
  </si>
  <si>
    <t>32 - CONSTRUCCIÓN CENTRO COMUNAL SECTOR KILOMETRO 59, MUNICIPIO VILLA ALTAGRACIA, PROVINCIA SAN CRISTOBAL</t>
  </si>
  <si>
    <t>33 - CONSTRUCCIÓN CENTRO COMUNAL SECTOR PAJARITO, MUNICIPIO YAGUATE, PROVINCIA SAN CRISTOBAL</t>
  </si>
  <si>
    <t>35 - CONSTRUCCIÓN DE MURO DE GAVIONES EN EL ARROYO CAÑA, AFECTADO POR EL DISTURBIO TROPICAL NO. 22, MUNICIPIO VILLA ALTAGRACIA, PROVINCIA SAN CRISTÓBAL</t>
  </si>
  <si>
    <t>41 - RECONSTRUCCIÓN PUENTE SOBRE RÍO LOS CACAOS, AFECTADO POR LA VAGUADA DE ABRIL 2022, MUNICIPIO LOS CACAOS, PROVINCIA SAN CRISTÓBAL</t>
  </si>
  <si>
    <t>46 - CONSTRUCCIÓN DE PUENTE DE ALCANTARILLA DE CAJÓN AFECTADO POR LA VAGUADA DE ABRIL 2022 EN LA COMUNIDAD BOCA DEL ARROYO, MUNICIPIO SAN GREGORIO DE YAGUATE, PROVINCIA SAN CRISTÓBAL</t>
  </si>
  <si>
    <t>49 - RECONSTRUCCIÓN DE LA INFRAESTRUCTURA VIAL URBANA DEL MUNICIPIO DE SAN CRISTÓBAL, PROVINCIA SAN CRISTÓBAL</t>
  </si>
  <si>
    <t>51 - AMPLIACIÓN DEL PLANTEL EDUCATIVO PARA INICIAL PEDRO DOMÍNGUEZ GARABITOS, MUNICIPIO CAMBITA GARABITOS, PROVINCIA SAN CRISTÓBAL.</t>
  </si>
  <si>
    <t>52 - AMPLIACIÓN DEL PLANTEL EDUCATIVO PARA INICIAL MARÍA TRINIDAD SÁNCHEZ, MUNICIPIO CAMBITA GARABITOS, PROVINCIA SAN CRISTÓBAL.</t>
  </si>
  <si>
    <t>52 - CONSTRUCCIÓN DE PLANTELES EDUCATIVOS EN LA PROVINCIA DE SAN CRISTÓBAL (FASE 2)</t>
  </si>
  <si>
    <t>53 - AMPLIACIÓN DEL PLANTEL EDUCATIVO PARA INICIAL HERMANAS MIRABAL, MUNICIPIO CAMBITA GARABITOS, PROVINCIA SAN CRISTÓBAL.</t>
  </si>
  <si>
    <t>54 - CONSTRUCCIÓN DE PUENTE EN LA CARRETERA EL BATEY, PIEDRA BLANCA, MUNICIPIO VILLA ALTAGRACIA, PROVINCIA SAN CRISTÓBAL</t>
  </si>
  <si>
    <t>57 - AMPLIACIÓN DEL PLANTEL EDUCATIVO PARA INICIAL ELVIRA RAMÍREZ CIPRIÁN, MUNICIPIO SAN CRISTÓBAL, PROVINCIA SAN CRISTÓBAL.</t>
  </si>
  <si>
    <t>59 - AMPLIACIÓN DEL PLANTEL EDUCATIVO PARA INICIAL PROF. ANICASIA SORIANO SÁNCHEZ, MUNICIPIO SAN CRISTÓBAL, PROVINCIA SAN CRISTÓBAL.</t>
  </si>
  <si>
    <t>59 - RECONSTRUCCIÓN DE LA INFRAESTRUCTURA VIAL URBANA DEL MUNICIPIO SAN GREGORIO DE NIGUA, PROVINCIA SAN CRISTOBAL</t>
  </si>
  <si>
    <t>60 - AMPLIACIÓN DEL PLANTEL EDUCATIVO PARA INICIAL MARÍA TRINIDAD SÁNCHEZ, MUNICIPIO SAN CRISTÓBAL, PROVINCIA SAN CRISTÓBAL.</t>
  </si>
  <si>
    <t>60 - RECONSTRUCCIÓN DE LA INFRAESTRUCTURA VIAL URBANA DEL MUNICIPIO SABANA GRANDE DE PALENQUE, PROVINCIA SAN CRISTÓBAL.</t>
  </si>
  <si>
    <t>61 - AMPLIACIÓN DEL PLANTEL EDUCATIVO PARA INICIAL SAN RAFAEL, MUNICIPIO SAN CRISTÓBAL, PROVINCIA SAN CRISTÓBAL.</t>
  </si>
  <si>
    <t>62 - AMPLIACIÓN DEL PLANTEL EDUCATIVO PARA INICIAL FUERTE RESOLÍ, MUNICIPIO SAN CRISTÓBAL, PROVINCIA SAN CRISTÓBAL.</t>
  </si>
  <si>
    <t>62 - RECONSTRUCCIÓN DE LA INFRAESTRUCTURA VIAL URBANA DEL MUNICIPIO VILLA ALTAGRACIA, PROVINCIA SAN CRISTÓBAL</t>
  </si>
  <si>
    <t>63 - AMPLIACIÓN DEL PLANTEL EDUCATIVO PARA INICIAL CANASTICA, MUNICIPIO SAN CRISTÓBAL, PROVINCIA SAN CRISTÓBAL.</t>
  </si>
  <si>
    <t>63 - RECONSTRUCCIÓN DE LA INFRAESTRUCTURA VIAL URBANA DEL MUNICIPIO BAJOS DE HAINA, PROVINCIA SAN CRISTÓBAL</t>
  </si>
  <si>
    <t>66 - AMPLIACIÓN DEL PLANTEL EDUCATIVO PARA INICIAL ESTILIANO SUSANA, MUNICIPIO VILLA ALTAGRACIA, PROVINCIA SAN CRISTÓBAL.</t>
  </si>
  <si>
    <t>66 - AMPLIACIÓN Y REHABILITACION DE 14 PLANTELES ESCOLARES  EN LA PROVINCIA SAN CRISTOBAL</t>
  </si>
  <si>
    <t>67 - AMPLIACIÓN DEL PLANTEL EDUCATIVO PARA INICIAL AURA ESTELA NÚÑEZ, MUNICIPIO VILLA ALTAGRACIA, PROVINCIA SAN CRISTÓBAL.</t>
  </si>
  <si>
    <t>68 - AMPLIACIÓN DEL PLANTEL EDUCATIVO PARA INICIAL PROF. LORENZO PÉREZ POCHE, MUNICIPIO VILLA ALTAGRACIA, PROVINCIA SAN CRISTÓBAL.</t>
  </si>
  <si>
    <t>69 - AMPLIACIÓN DEL PLANTEL EDUCATIVO PARA INICIAL JAVIER ANGULO GURIDI, MUNICIPIO VILLA ALTAGRACIA, PROVINCIA SAN CRISTÓBAL.</t>
  </si>
  <si>
    <t>69 - RECONSTRUCCIÓN DE LA INFRAESTRUCTURA VIAL URBANA DEL MUNICIPIO YAGUATE, PROVINCIA SAN CRISTÓBAL</t>
  </si>
  <si>
    <t>70 - AMPLIACIÓN DEL PLANTEL EDUCATIVO PARA INICIAL LA CUCHILLA, MUNICIPIO VILLA ALTAGRACIA, PROVINCIA SAN CRISTÓBAL.</t>
  </si>
  <si>
    <t>70 - CONSTRUCCIÓN DE PUENTE PEATONAL Y MOTORIZADO EN EL KM 20 DE LA AUTOPISTA 6 DE NOVIEMBRE, BARRIO EL CAJUILITO, PROVINCIA SAN CRISTOBAL</t>
  </si>
  <si>
    <t>70 - RECONSTRUCCIÓN DE INFRAESTRUCTURA VIAL URBANA DEL MUNICIPIO LOS CACAOS, PROVINCIA SAN CRISTÓBAL</t>
  </si>
  <si>
    <t>71 - AMPLIACIÓN DEL PLANTEL EDUCATIVO PARA INICIAL MARÍA DEL ROSARIO ALMÁNZAR, MUNICIPIO VILLA ALTAGRACIA, PROVINCIA SAN CRISTÓBAL.</t>
  </si>
  <si>
    <t>72 - AMPLIACIÓN DEL PLANTEL EDUCATIVO PARA INICIAL PROF. FLORA MATILDE JIMÉNEZ, MUNICIPIO VILLA ALTAGRACIA, PROVINCIA SAN CRISTÓBAL.</t>
  </si>
  <si>
    <t>73 - AMPLIACIÓN DEL PLANTEL EDUCATIVO PARA INICIAL MARTIN LUTHER KING, MUNICIPIO VILLA ALTAGRACIA, PROVINCIA SAN CRISTÓBAL.</t>
  </si>
  <si>
    <t>74 - AMPLIACIÓN DEL PLANTEL EDUCATIVO PARA INICIAL NAJAYO EN MEDIO, MUNICIPIO YAGUATE, PROVINCIA SAN CRISTÓBAL.</t>
  </si>
  <si>
    <t>75 - AMPLIACIÓN DEL PLANTEL EDUCATIVO PARA INICIAL LOS GUZMÁN, MUNICIPIO YAGUATE, PROVINCIA SAN CRISTÓBAL.</t>
  </si>
  <si>
    <t>76 - AMPLIACIÓN DEL PLANTEL EDUCATIVO PARA INICIAL FRAY BARTOLOMÉ DE LAS CASAS, MUNICIPIO YAGUATE, PROVINCIA SAN CRISTÓBAL.</t>
  </si>
  <si>
    <t>76 - RECONSTRUCCIÓN DE LA INFRAESTRUCTURA VIAL URBANA DEL MUNICIPIO CAMBITA GARABITOS, PROVINCIA SAN CRISTÓBAL.</t>
  </si>
  <si>
    <t>77 - AMPLIACIÓN DEL PLANTEL EDUCATIVO PARA INICIAL PROF. MARÍA DE JESÚS CABRERA GUZMÁN, MUNICIPIO YAGUATE, PROVINCIA SAN CRISTÓBAL.</t>
  </si>
  <si>
    <t>78 - AMPLIACIÓN DEL PLANTEL EDUCATIVO PARA INICIAL LOS PANCHOS, MUNICIPIO YAGUATE, PROVINCIA SAN CRISTÓBAL.</t>
  </si>
  <si>
    <t>79 - AMPLIACIÓN DEL PLANTEL EDUCATIVO PARA INICIAL FRANCISCO DEL ROSARIO SÁNCHEZ, MUNICIPIO BAJOS DE HAINA, PROVINCIA SAN CRISTÓBAL.</t>
  </si>
  <si>
    <t>80 - AMPLIACIÓN DEL PLANTEL EDUCATIVO PARA INICIAL MAX HENRÍQUEZ UREÑA, MUNICIPIO BAJOS DE HAINA, PROVINCIA SAN CRISTÓBAL.</t>
  </si>
  <si>
    <t>80 - CONSTRUCCIÓN DE 6 CANCHAS DEPORTIVAS EN LA PROVINCIA DE SAN CRISTÓBAL</t>
  </si>
  <si>
    <t>81 - AMPLIACIÓN DEL PLANTEL EDUCATIVO PARA INICIAL MONTE LARGO, MUNICIPIO BAJOS DE HAINA, PROVINCIA SAN CRISTÓBAL.</t>
  </si>
  <si>
    <t>82 - AMPLIACIÓN DEL PLANTEL EDUCATIVO PARA INICIAL IVELISSE SERRANO DEL ROSARIO, MUNICIPIO SAN GREGORIO DE NIGUA, PROVINCIA SAN CRISTÓBAL.</t>
  </si>
  <si>
    <t>83 - AMPLIACIÓN DEL PLANTEL EDUCATIVO PARA INICIAL ARROYO HIGÜERO, MUNICIPIO SAN GREGORIO DE NIGUA, PROVINCIA SAN CRISTÓBAL.</t>
  </si>
  <si>
    <t>84 - AMPLIACIÓN DEL PLANTEL EDUCATIVO PARA INICIAL MAURICIO BÁEZ, MUNICIPIO SABANA GRANDE DE PALENQUE, PROVINCIA SAN CRISTÓBAL.</t>
  </si>
  <si>
    <t>85 - AMPLIACIÓN DEL PLANTEL EDUCATIVO PARA INICIAL PADRE BORBÓN, MUNICIPIO SABANA GRANDE DE PALENQUE, PROVINCIA SAN CRISTÓBAL.</t>
  </si>
  <si>
    <t>86 - AMPLIACIÓN DEL PLANTEL EDUCATIVO PARA INICIAL MERCEDES LUISA PÉREZ, MUNICIPIO SABANA GRANDE DE PALENQUE, PROVINCIA SAN CRISTÓBAL.</t>
  </si>
  <si>
    <t>87 - AMPLIACIÓN DEL PLANTEL EDUCATIVO PARA INICIAL JULIÁN JIMÉNEZ, MUNICIPIO SAN GREGORIO DE NIGUA, PROVINCIA SAN CRISTÓBAL.</t>
  </si>
  <si>
    <t>88 - AMPLIACIÓN DEL PLANTEL EDUCATIVO PARA INICIAL LA PLAYA, MUNICIPIO SAN GREGORIO DE NIGUA, PROVINCIA SAN CRISTÓBAL.</t>
  </si>
  <si>
    <t>88 - REMODELACIÓN CANCHA DE BALONCESTO LOS BUITRES, PROVINCIA SAN CRISTOBAL</t>
  </si>
  <si>
    <t>89 - AMPLIACIÓN DEL PLANTEL EDUCATIVO PARA INICIAL CANTALICIA ENCARNACIÓN MATEO, MUNICIPIO SABANA GRANDE DE PALENQUE, PROVINCIA SAN CRISTÓBAL.</t>
  </si>
  <si>
    <t>90 - AMPLIACIÓN DEL PLANTEL EDUCATIVO PARA INICIAL PROF. ZENEYDA BELTRÉ, MUNICIPIO SAN GREGORIO DE NIGUA, PROVINCIA SAN CRISTÓBAL.</t>
  </si>
  <si>
    <t>91 - AMPLIACIÓN DEL PLANTEL EDUCATIVO PARA INICIAL ROSA ANGÉLICA MONTERO, MUNICIPIO SAN GREGORIO DE NIGUA, PROVINCIA SAN CRISTÓBAL.</t>
  </si>
  <si>
    <t>93 - REPARACIÓN DE VIVIENDAS VULNERABLES EN LOS MUNICIPIOS DE BAJOS DE HAINA, VILLA ALTAGRACIA Y SAN GREGORIO DE NIGUA, PROVINCIA SAN CRISTÓBAL</t>
  </si>
  <si>
    <t>13 - CONSTRUCCIÓN PLAZA DE VENDEDORES PLAYA PALENQUE, MUNICIPIO SABANA GRANDE DE PALENQUE, PROVINCIA SAN CRISTOBAL.</t>
  </si>
  <si>
    <t>39 - RECONSTRUCCIÓN MALECON PLAYA GRINGO,MUNICIPIO HAINA, PROVINCIA SAN CRISTOBAL</t>
  </si>
  <si>
    <t>54 - CONSTRUCCIÓN  PARQUE URBANO EN EL MUNICIPIO  BAJOS DE HAINA, PROVINCIA SAN CRISTOBAL</t>
  </si>
  <si>
    <t>72 - MEJORAMIENTO  ENTORNOS  BALNEARIOS CASCADA LAS TAÍNAS Y EL TABERNÁCULO, MUNICIPIO LOS CACAOS, PROVINCIA SAN CRISTOBAL.</t>
  </si>
  <si>
    <t>73 - REMODELACIÓN INSTITUTO DE FORMACIÓN TURÍSTICA DEL CARIBE (IFTC), MUNICIPIO SAN CRISTÓBAL, PROVINCIA SAN CRISTÓBAL.</t>
  </si>
  <si>
    <t>22 - SAN JUAN</t>
  </si>
  <si>
    <t>03 - AMPLIACIÓN DEL PLANTEL EDUCATIVO PARA INICIAL FRANCISCO DEL ROSARIO SÁNCHEZ, MUNICIPIO SAN JUAN, PROVINCIA SAN JUAN.</t>
  </si>
  <si>
    <t>04 - AMPLIACIÓN DEL PLANTEL EDUCATIVO PARA INICIAL MERCEDES CONSUELO MATOS EN LA PROVINCIA SAN JUAN.</t>
  </si>
  <si>
    <t>04 - CONSTRUCCIÓN CENTRO COMUNAL EL GUAYABO, MUNICIPIO VALLEJUELO, PROVINCIA SAN JUAN</t>
  </si>
  <si>
    <t>05 - AMPLIACIÓN DEL PLANTEL EDUCATIVO PARA INICIAL SECTOR SURESTE, MUNICIPIO SAN JUAN, PROVINCIA SAN JUAN.</t>
  </si>
  <si>
    <t>05 - CONSTRUCCIÓN CENTRO COMUNAL DISTRITO MUNICIPAL LAS ZANJAS, MUNICIPIO SAN JUAN DE LA MAGUANA, PROVINCIA SAN JUAN</t>
  </si>
  <si>
    <t>06 - AMPLIACIÓN DEL PLANTEL EDUCATIVO PARA INICIAL ADRIANA MARÍA GUILLU VIUDA SUAZO, MUNICIPIO SAN JUAN, PROVINCIA SAN JUAN.</t>
  </si>
  <si>
    <t>06 - CONSTRUCCIÓN CENTRO COMUNAL DISTRITO MUNICIPAL EL ROSARIO, MUNICIPIO SAN JUAN DE LA MAGUANA, PROVINCIA SAN JUAN</t>
  </si>
  <si>
    <t>07 - AMPLIACIÓN DEL PLANTEL EDUCATIVO PARA INICIAL HIGÜERITO, MUNICIPIO SAN JUAN, PROVINCIA SAN JUAN.</t>
  </si>
  <si>
    <t>07 - CONSTRUCCIÓN CENTRO COMUNAL LOS TRANSFORMADORES, MUNICIPIO SAN JUAN DE LA MAGUANA, PROVINCIA SAN JUAN</t>
  </si>
  <si>
    <t>07 - CONSTRUCCIÓN DE 48 VIVIENDAS EN EL MUNICIPIO LAS MATAS DE FARFAN, PROVINCIA SAN JUAN</t>
  </si>
  <si>
    <t>08 - AMPLIACIÓN DEL PLANTEL EDUCATIVO PARA INICIAL LEONIDAS DEL CARMEN SÁNCHEZ, MUNICIPIO JUAN DE HERRERA, PROVINCIA SAN JUAN.</t>
  </si>
  <si>
    <t>09 - AMPLIACIÓN DEL PLANTEL EDUCATIVO PARA INICIAL DAMIÁN DAVID ORTÍZ, MUNICIPIO LAS MATAS DE FARFÁN, PROVINCIA SAN JUAN.</t>
  </si>
  <si>
    <t>17 - CONSTRUCCIÓN DE FARMACIA DEL PUEBLO (BOTICA POPULAR), MUNICIPIO SAN JUAN DE LA MAGUANA, PROVINCIA SAN JUAN</t>
  </si>
  <si>
    <t>18 - RECONSTRUCCIÓN DE LA INFRAESTRUCTURA VIAL URBANA DEL MUNICIPIO VALLEJUELO, PROVINCIA SAN JUAN</t>
  </si>
  <si>
    <t>19 - RECONSTRUCCIÓN DE LA INFRAESTRUCTURA VIAL URBANA DEL MUNICIPIO LAS MATAS DE FARFÁN, PROVINCIA SAN JUAN.</t>
  </si>
  <si>
    <t>22 - REMODELACIÓN CENTRO DE CONVENCIONES Y EVANGELIZACIÓN MONSEÑOR REYNALDO CONNORS, MUNICIPIO SAN JUAN DE LA MAGUANA, PROVINCIA SAN JUAN</t>
  </si>
  <si>
    <t>23 - CONSTRUCCIÓN DE DESTACAMENTOS POLICIALES EN LA PROVINCIA SAN JUAN</t>
  </si>
  <si>
    <t>25 - AMPLIACIÓN DEL PLANTEL EDUCATIVO PARA INICIAL PROF. JOSÉ ASCENSIÓN GARCÍA SÁNCHEZ, MUNICIPIO LAS MATAS DE FARFÁN, PROVINCIA SAN JUAN.</t>
  </si>
  <si>
    <t>26 - AMPLIACIÓN DEL PLANTEL EDUCATIVO PARA INICIAL TOMÁS PERALTA, MUNICIPIO LAS MATAS DE FARFÁN, PROVINCIA SAN JUAN.</t>
  </si>
  <si>
    <t>27 - AMPLIACIÓN DEL PLANTEL EDUCATIVO PARA INICIAL CELANDA ALCÁNTARA SÁNCHEZ, MUNICIPIO LAS MATAS DE FARFÁN, PROVINCIA SAN JUAN.</t>
  </si>
  <si>
    <t>28 - AMPLIACIÓN DEL PLANTEL EDUCATIVO PARA INICIAL PROF. ARISTÓFANES A. MELLA JIMÉNEZ, MUNICIPIO LAS MATAS DE FARFÁN, PROVINCIA SAN JUAN.</t>
  </si>
  <si>
    <t>30 - AMPLIACIÓN DEL PLANTEL EDUCATIVO PARA INICIAL PROF. FRANCISCA PEÑA, MUNICIPIO LAS MATAS DE FARFÁN, PROVINCIA SAN JUAN.</t>
  </si>
  <si>
    <t>31 - AMPLIACIÓN DEL PLANTEL EDUCATIVO PARA INICIAL EVARISTO LINARES SANTANA, MUNICIPIO LAS MATAS DE FARFÁN, PROVINCIA SAN JUAN.</t>
  </si>
  <si>
    <t>32 - AMPLIACIÓN DEL PLANTEL EDUCATIVO PARA INICIAL PROF. ANÍBAL ADAMES LEBRÓN, MUNICIPIO LAS MATAS DE FARFÁN, PROVINCIA SAN JUAN.</t>
  </si>
  <si>
    <t>33 - AMPLIACIÓN DEL PLANTEL EDUCATIVO PARA INICIAL SAN FRANCISCO JAVIER FE Y ALEGRÍA, MUNICIPIO EL CERCADO, PROVINCIA SAN JUAN.</t>
  </si>
  <si>
    <t>33 - CONSTRUCCIÓN DE FUNERARIAS EN COMUNIDADES DE LA PROVINCIA SAN JUAN</t>
  </si>
  <si>
    <t>34 - AMPLIACIÓN DEL PLANTEL EDUCATIVO PARA INICIAL ARISLENNY CANARIO MONTERO, MUNICIPIO EL CERCADO, PROVINCIA SAN JUAN.</t>
  </si>
  <si>
    <t>34 - CONSTRUCCIÓN DE 18 PLANTELES ESCOLARES EN LA PROVINCIA SAN JUAN</t>
  </si>
  <si>
    <t>34 - CONSTRUCCIÓN DE PANADERIA EN EL SECTOR DE VILLA CARMEN, MUNICIPIO LAS MATAS DE FARFAN, PROVINCIA SAN JUAN</t>
  </si>
  <si>
    <t>35 - AMPLIACIÓN DEL PLANTEL EDUCATIVO PARA INICIAL DAMIÁN, MUNICIPIO EL CERCADO, PROVINCIA SAN JUAN.</t>
  </si>
  <si>
    <t>36 - AMPLIACIÓN DEL PLANTEL EDUCATIVO PARA INICIAL PROF. MANUEL DE JESÚS BOCIO, MUNICIPIO EL CERCADO, PROVINCIA SAN JUAN.</t>
  </si>
  <si>
    <t>36 - CONSTRUCCIÓN DE TRES CANCHAS DEPORTIVAS, PROVINCIA SAN JUAN DE LA MANGUANA</t>
  </si>
  <si>
    <t>37 - AMPLIACIÓN DEL PLANTEL EDUCATIVO PARA INICIAL PROF. LINADO FULCAR FULCAR, MUNICIPIO EL CERCADO, PROVINCIA SAN JUAN.</t>
  </si>
  <si>
    <t>37 - CONSTRUCCIÓN DEL MERCADO MUNICIPAL LAS MATAS DE FARFÁN, PROVINCIA SAN JUAN</t>
  </si>
  <si>
    <t>38 - AMPLIACIÓN DEL PLANTEL EDUCATIVO PARA INICIAL SAN ANDRÉS, MUNICIPIO VALLEJUELO, PROVINCIA SAN JUAN.</t>
  </si>
  <si>
    <t>39 - AMPLIACIÓN DEL PLANTEL EDUCATIVO PARA INICIAL EL HATO, MUNICIPIO SAN JUAN, PROVINCIA SAN JUAN.</t>
  </si>
  <si>
    <t>40 - AMPLIACIÓN DEL PLANTEL EDUCATIVO PARA INICIAL SABANA ALTA, MUNICIPIO SAN JUAN, PROVINCIA SAN JUAN.</t>
  </si>
  <si>
    <t>41 - AMPLIACIÓN DEL PLANTEL EDUCATIVO PARA INICIAL BUENA VISTA DEL YAQUE, MUNICIPIO BOHECHÍO, PROVINCIA SAN JUAN.</t>
  </si>
  <si>
    <t>42 - AMPLIACIÓN DEL PLANTEL EDUCATIVO PARA INICIAL GUANITO, MUNICIPIO SAN JUAN, PROVINCIA SAN JUAN.</t>
  </si>
  <si>
    <t>43 - AMPLIACIÓN DEL PLANTEL EDUCATIVO PARA INICIAL MOGOLLÓN - AURA CADENA, MUNICIPIO SAN JUAN, PROVINCIA SAN JUAN.</t>
  </si>
  <si>
    <t>43 - CONSTRUCCIÓN DE APARTAMENTOS EN LOS RESIDENCIALES VISTA DEL RÍO Y ALTOS DEL TENGUE, MUNICIPIO SAN JUAN, PROVINCIA SAN JUAN</t>
  </si>
  <si>
    <t>44 - AMPLIACIÓN DEL PLANTEL EDUCATIVO PARA INICIAL LOS CHARCOS, MUNICIPIO SAN JUAN, PROVINCIA SAN JUAN.</t>
  </si>
  <si>
    <t>44 - RECONSTRUCCIÓN  DE LA INFRAESTRUCTURA VIAL URBANA DEL MUNICIPIO EL CERCADO, PROVINCIA SAN JUAN</t>
  </si>
  <si>
    <t>45 - AMPLIACIÓN DEL PLANTEL EDUCATIVO PARA INICIAL MACOTILLO, MUNICIPIO SAN JUAN, PROVINCIA SAN JUAN.</t>
  </si>
  <si>
    <t>45 - RECONSTRUCCIÓN DE LA INFRAESTRUCTURA VIAL URBANA DEL MUNICIPIO JUAN DE HERRERA, PROVINCIA SAN JUAN</t>
  </si>
  <si>
    <t>46 - AMPLIACIÓN DEL PLANTEL EDUCATIVO PARA INICIAL CATIVO, MUNICIPIO SAN JUAN, PROVINCIA SAN JUAN.</t>
  </si>
  <si>
    <t>47 - AMPLIACIÓN DEL PLANTEL EDUCATIVO PARA INICIAL LA MESETA, MUNICIPIO SAN JUAN, PROVINCIA SAN JUAN.</t>
  </si>
  <si>
    <t>48 - AMPLIACIÓN DEL PLANTEL EDUCATIVO PARA INICIAL PROF. ROSA MARÍA MORA TAVERAS, MUNICIPIO SAN JUAN, PROVINCIA SAN JUAN.</t>
  </si>
  <si>
    <t>49 - AMPLIACIÓN DEL PLANTEL EDUCATIVO PARA INICIAL HILARIO PUELLO BATISTA, MUNICIPIO SAN JUAN, PROVINCIA SAN JUAN.</t>
  </si>
  <si>
    <t>50 - AMPLIACIÓN DEL PLANTEL EDUCATIVO PARA INICIAL PROF. JUANA MARÍA VARGAS, MUNICIPIO SAN JUAN, PROVINCIA SAN JUAN.</t>
  </si>
  <si>
    <t>50 - RECONSTRUCCIÓN CAMINO VECINAL LA CUENDA, MUNICIPIO SAN JUAN DE LA MAGUANA, PROVINCIA SAN JUAN</t>
  </si>
  <si>
    <t>51 - AMPLIACIÓN DEL PLANTEL EDUCATIVO PARA INICIAL MILAGROS RODRÍGUEZ SÁNCHEZ, MUNICIPIO JUAN DE HERRERA, PROVINCIA SAN JUAN.</t>
  </si>
  <si>
    <t>52 - AMPLIACIÓN DEL PLANTEL EDUCATIVO PARA INICIAL PUNTA CAÑA, MUNICIPIO SAN JUAN, PROVINCIA SAN JUAN.</t>
  </si>
  <si>
    <t>53 - AMPLIACIÓN DEL PLANTEL EDUCATIVO PARA INICIAL PROF. HÉCTOR BIENVENIDO GARCÍA LÓPEZ, MUNICIPIO SAN JUAN, PROVINCIA SAN JUAN.</t>
  </si>
  <si>
    <t>54 - AMPLIACIÓN DEL PLANTEL EDUCATIVO PARA INICIAL EDALIO BÁEZ MERÁN, MUNICIPIO SAN JUAN, PROVINCIA SAN JUAN.</t>
  </si>
  <si>
    <t>54 - CONSTRUCCIÓN DE PLANTELES EDUCATIVOS EN LA PROVINCIA DE SAN JUAN (FASE 2)</t>
  </si>
  <si>
    <t>54 - RECONSTRUCCIÓN DE LA INFRAESTRUCTURA VIAL URBANA DE SAN JUAN DE LA MAGUANA, PROVINCIA SAN JUAN</t>
  </si>
  <si>
    <t>55 - AMPLIACIÓN DEL PLANTEL EDUCATIVO PARA INICIAL CLUB ROTARIO MAGUANA, MUNICIPIO SAN JUAN, PROVINCIA SAN JUAN.</t>
  </si>
  <si>
    <t>56 - AMPLIACIÓN DEL PLANTEL EDUCATIVO PARA INICIAL HATICO DEL GUANAL, MUNICIPIO SAN JUAN, PROVINCIA SAN JUAN.</t>
  </si>
  <si>
    <t>56 - CONSTRUCCIÓN DE PLANTELES EDUCATIVOS EN LA PROVINCIA SAN JUAN (FASE 3)</t>
  </si>
  <si>
    <t>68 - AMPLIACIÓN Y REHABILITACION DE 16 PLANTELES ESCOLARES EN LA PROVINCIA SAN JUAN</t>
  </si>
  <si>
    <t>71 - RECONSTRUCCIÓN DE LA INFRAESTRUCTURA VIAL URBANA DEL MUNICIPIO BOHECHIO, PROVINCIA SAN JUAN</t>
  </si>
  <si>
    <t>94 - REPARACIÓN DE VIVIENDAS VULNERABLES EN EL MUNICIPIO DE SAN JUAN DE LA MAGUANA, PROVINCIA SAN JUAN</t>
  </si>
  <si>
    <t>95 - CONSTRUCCIÓN CANCHA DE BALONCESTO EN EL BARRIO QUIJA QUIETA, MUNICIPIO SAN JUAN DE LA MAGUANA, PROVINCIA SAN JUAN</t>
  </si>
  <si>
    <t>95 - REPARACIÓN DE VIVIENDAS VULNERABLES EN EL MUNICIPIO DE LAS MATAS DE FARFAN, PROVINCIA SAN JUAN.</t>
  </si>
  <si>
    <t>96 - CONSTRUCCIÓN CANCHA DE BALONCESTO EN EL MUNICIPIO EL CERCADO, PROVINCIA SAN JUAN</t>
  </si>
  <si>
    <t>97 - CONSTRUCCIÓN CANCHA DE BALONCESTO EN EL DISTRITO MUNICIPAL GUANITO, MUNICIPIO SAN JUAN DE LA MAGUANA, PROVINCIA SAN JUAN</t>
  </si>
  <si>
    <t>23 - SAN PEDRO DE MACORIS</t>
  </si>
  <si>
    <t>06 - CONSTRUCCIÓN DE 250 VIVIENDAS EN LA PROVINCIA SAN PEDRO DE MACORÍS</t>
  </si>
  <si>
    <t>06 - CONSTRUCCIÓN DE ECO-HABITAT INTEGRAL PARA CIUDADANOS EN CONDICION DE POBREZA MULTIDIMENSIONAL EN EL MUNICIPIO SAN PEDRO DE MACORÍS, PROVINCIA SAN PEDRO DE MACORÍS</t>
  </si>
  <si>
    <t>08 - AMPLIACIÓN DEL PLANTEL EDUCATIVO PARA INICIAL LIC. VILMA PEREIRA (FURENIHSI), MUNICIPIO SAN PEDRO DE MACORÍS, PROVINCIA SAN PEDRO DE MACORÍS.</t>
  </si>
  <si>
    <t>12 - AMPLIACIÓN DE PLANTELES EDUCATIVOS EN LA PROVINCIA DE SAN PEDRO DE MACORÍS (FASE 2)</t>
  </si>
  <si>
    <t>13 - AMPLIACIÓN DEL PLANTEL EDUCATIVO PARA INICIAL LA MILAGROSA, MUNICIPIO LOS LLANOS, PROVINCIA SAN PEDRO DE MACORÍS.</t>
  </si>
  <si>
    <t>18 - AMPLIACIÓN DEL PLANTEL EDUCATIVO PARA INICIAL AGUSTÍN BERROA HERNÁNDEZ, MUNICIPIO SAN PEDRO DE MACORÍS, PROVINCIA SAN PEDRO DE MACORÍS.</t>
  </si>
  <si>
    <t>23 - AMPLIACIÓN DEL PLANTEL EDUCATIVO PARA INICIAL BATEY EL JAGUAL, MUNICIPIO RAMÓN SANTANA, PROVINCIA SAN PEDRO DE MACORÍS.</t>
  </si>
  <si>
    <t>23 - CONSTRUCCIÓN DE 4 ESTANCIAS INFANTILES EN LA PROVINCIA DE SAN PEDRO DE MACORIS</t>
  </si>
  <si>
    <t>28 - AMPLIACIÓN DEL PLANTEL EDUCATIVO PARA INICIAL COSTA REAL, MUNICIPIO GUAYACANES, PROVINCIA SAN PEDRO DE MACORÍS.</t>
  </si>
  <si>
    <t>28 - RECONSTRUCCIÓN DE PUENTE PEATONAL AFECTADO POR LA VAGUADA DE ABRIL 2022, AUTOVIA DEL ESTE, COMUNIDAD EL SOCO, MUNICIPIO SAN PEDRO DE MACORIS, PROVINCIA SAN PEDRO DE MACORIS</t>
  </si>
  <si>
    <t>33 - RECONSTRUCCIÓN PUENTE DISTRIBUIDOR DE TRÁFICO SOBRE CARRETERA FERROCARRIL, MUNICIPIO SAN PEDRO DE MACORÍS, PROVINCIA SAN PEDRO DE MACORÍS.</t>
  </si>
  <si>
    <t>36 - CONSTRUCCIÓN DE 16 PLANTELES ESCOLARES EN LA PROVINCIA SAN PEDRO DE MACORIS</t>
  </si>
  <si>
    <t>39 - CONSTRUCCIÓN  DE 3 ESTANCIAS INFANTILES EN LA PROVINCIA DE SAN PEDRO DE MACORIS (FASE 2)</t>
  </si>
  <si>
    <t>40 - CONSTRUCCIÓN DEL PUENTE MONTE COCA AFECTADO POR LA VAGUADA DE ABRIL 2022, CARRETERA SAN PEDRO DE MACORIS, MUNICIPIO SAN PEDRO DE MACORIS, PROVINCIA SAN PEDRO DE MACORIS</t>
  </si>
  <si>
    <t>44 - AMPLIACIÓN DEL PLANTEL EDUCATIVO PARA INICIAL DIVINA PROVIDENCIA, MUNICIPIO CONSUELO, PROVINCIA SAN PEDRO DE MACORÍS.</t>
  </si>
  <si>
    <t>47 - AMPLIACIÓN DEL PLANTEL EDUCATIVO PARA INICIAL SANTA MARGARITA DE YOUVILLE, MUNICIPIO CONSUELO, PROVINCIA SAN PEDRO DE MACORÍS.</t>
  </si>
  <si>
    <t>48 - CONSTRUCCIÓN PUENTE DE ALCANTARILLA DE CAJÓN AFECTADO POR LA VAGUADA DE ABRIL 2022, COMUNIDADES INVI - LA LOMA, MUNICIPIO QUISQUEYA, PROVINCIA SAN PEDRO DE MACORIS</t>
  </si>
  <si>
    <t>49 - AMPLIACIÓN DEL PLANTEL EDUCATIVO PARA INICIAL BATEY EUKARDUNA, MUNICIPIO CONSUELO, PROVINCIA SAN PEDRO DE MACORÍS.</t>
  </si>
  <si>
    <t>49 - RECONSTRUCCIÓN DE LA INFRAESTRUCTURA VIAL URBANA DEL MUNICIPIO QUISQUEYA, PROVINCIA SAN PEDRO DE MACORÍS</t>
  </si>
  <si>
    <t>51 - RECONSTRUCCIÓN DE LA INFRAESTRUCTURA VIAL URBANA DEL MUNICIPIO RAMÓN SANTANA, PROVINCIA SAN PEDRO DE MACORÍS.</t>
  </si>
  <si>
    <t>52 - CONSTRUCCIÓN CANCHA DE BALONCESTO EL TOCONAL, MUNICIPIO SAN PEDRO DE MACORÍS</t>
  </si>
  <si>
    <t>52 - RECONSTRUCCIÓN  DE LA INFRAESTRUCTURA VIAL URBANA DEL MUNICIPIO SAN PEDRO DE MACORÍS, PROVINCIA SAN PEDRO DE MACORIS</t>
  </si>
  <si>
    <t>53 - AMPLIACIÓN DEL PLANTEL EDUCATIVO PARA INICIAL MARÍA NICOLÁSA BILLINI, MUNICIPIO LOS LLANOS, PROVINCIA SAN PEDRO DE MACORÍS.</t>
  </si>
  <si>
    <t>54 - CONSTRUCCIÓN DEL CAMINO VECINAL GAUTIER-GUAYABAL-PALOMA TRAMO II AFECTADO POR LA VAGUADA DE ABRIL 2022, MUNICIPIO SAN PEDRO DE MACORÍS, PROVINCIA SAN PEDRO DE MACORÍS</t>
  </si>
  <si>
    <t>55 - CONSTRUCCIÓN DE PLANTELES EDUCATIVOS EN LA PROVINCIA DE SAN PEDRO DE MACORÍS (FASE 2)</t>
  </si>
  <si>
    <t>56 - AMPLIACIÓN DEL PLANTEL EDUCATIVO PARA INICIAL EUGENIO MARÍA DE HOSTOS, MUNICIPIO QUISQUEYA, PROVINCIA SAN PEDRO DE MACORÍS.</t>
  </si>
  <si>
    <t>56 - RECONSTRUCCIÓN DE LA INFRAESTRUCTURA VIAL URBANA DEL MUNICIPIO CONSUELO, PROVINCIA SAN PEDRO DE MACORIS</t>
  </si>
  <si>
    <t>57 - CONSTRUCCIÓN DE PLANTELES EDUCATIVOS EN LA PROVINCIA SAN PEDRO DE MACORÍS (FASE 3)</t>
  </si>
  <si>
    <t>61 - RECONSTRUCCIÓN DE LA INFRAESTRUCTURA VIAL URBANA DEL MUNICIPIO LOS LLANOS, PROVINCIA SAN PEDRO DE MACORÍS</t>
  </si>
  <si>
    <t>69 - AMPLIACIÓN Y REHABILITACION DE 16 PLANTELES ESCOLARES EN LA PROVINCIA SAN PEDRO DE MACORIS.</t>
  </si>
  <si>
    <t>73 - REPARACIÓN HOSPITAL EN LA PROVINCIA SAN PEDRO DE MACORÍS</t>
  </si>
  <si>
    <t>74 - RECONSTRUCCIÓN DE LA INFRAESTRUCTURA VIAL URBANA DEL MUNICIPIO GUAYACANES, PROVINCIA SAN PEDRO DE MACORÍS.</t>
  </si>
  <si>
    <t>79 - REPARACIÓN HOSPITAL EN LA PROVINCIA SAN PEDRO DE MACORÍS</t>
  </si>
  <si>
    <t>81 - CONSTRUCCIÓN DEL CAMINO VECINAL GAUTIER - GUAYABAL - PALOMA TRAMO I, MUNICIPIO SAN PEDRO DE MACORÍS, PROVINCIA SAN PEDRO DE MACORIS</t>
  </si>
  <si>
    <t>03 - REMODELACIÓN DE LAS INFRAESTRUCTURAS RECREATIVAS EN EL MALECÓN DE SAN PEDRO DE MACORÍS</t>
  </si>
  <si>
    <t>07 - CONSTRUCCIÓN MURO DE HORMIGÓN ARMADO AFECTADO POR LA VAGUADA DE ABRIL 2022, UBICADO A ORILLAS DEL RIO HIGÜAMO, MUNICIPIO SAN PEDRO DE MACORÍS, PROVINCIA SAN PEDRO DE MACORÍS</t>
  </si>
  <si>
    <t>35 - HABILITACIÓN ESTACION DEPURADORA AGUAS RESIDUALES JUAN DOLIO, MUNICIPIO GUAYACANES, PROVINCIA DE SAN PEDRO DE MACORIS</t>
  </si>
  <si>
    <t>60 - RECONSTRUCCIÓN DE LA PLAZA MARCELINO MARTE (CANITO) Y SU ENTORNO, MUNICIPIO GUAYACANES, PROVINCIA SAN PEDRO DE MACORÍS.</t>
  </si>
  <si>
    <t>23 - RECONSTRUCCIÓN CARRETERA DE LOS LLANOS-AL PUERTO, PROVINCIA SAN PEDRO DE MACORIS</t>
  </si>
  <si>
    <t>24 - SANCHEZ RAMIREZ</t>
  </si>
  <si>
    <t>01 - RECONSTRUCCIÓN CARRETERA CHACUEY - EL TOPE, AFECTADA POR LA TORMENTA FRANKLIN, MUNICIPIO COTUÍ, PROVINCIA SÁNCHEZ RAMÍREZ</t>
  </si>
  <si>
    <t>06 - RECONSTRUCCIÓN DEL PUENTE SOBRE RÍO CUAYÁ (LA MAJAGUA), AFECTADO POR LA TORMENTA TROPICAL FRANKLIN, MUNICIPIO COTUÍ, PROVINCIA SÁNCHEZ RAMÍREZ</t>
  </si>
  <si>
    <t>12 - RECONSTRUCCIÓN DEL PUENTE SOBRE EL RÍO CEVICOS, CARRETERA CEVICOS - EL PALMAR ARRIBA, AFECTADO POR EL DISTURBIO TROPICAL NO.22, MUNICIPIO CEVICOS, PROVINCIA SÁNCHEZ RAMÍREZ</t>
  </si>
  <si>
    <t>23 - CONSTRUCCIÓN CENTRO UNIVERSITARIO REGIONAL UASD, COTUÍ, PROVINCIA SÁNCHEZ RAMÍREZ</t>
  </si>
  <si>
    <t>31 - CONSTRUCCIÓN DE MUROS DE GAVIONES EN EL MARGEN DEL RIO CAMÚ, AFECTADO POR EL DISTURBIO TROPICAL NO.22, CARRETERA LA BIJA - PIMENTEL, MUNICIPIO VILLA LA MATA, PROVINCIA SÁNCHEZ RAMÍREZ</t>
  </si>
  <si>
    <t>32 - AMPLIACIÓN DEL PLANTEL EDUCATIVO PARA INICIAL PROF. MÉLIDA GARCÍA, MUNICIPIO COTUÍ, PROVINCIA SANCHEZ RAMIREZ.</t>
  </si>
  <si>
    <t>36 - AMPLIACIÓN DEL PLANTEL EDUCATIVO PARA INICIAL TEÓFILO MORENO, MUNICIPIO CEVICOS, PROVINCIA SANCHEZ RAMIREZ.</t>
  </si>
  <si>
    <t>37 - AMPLIACIÓN DEL PLANTEL EDUCATIVO PARA INICIAL EMILIO ANTONIO GARCÍA, MUNICIPIO LA MATA, PROVINCIA SANCHEZ RAMIREZ.</t>
  </si>
  <si>
    <t>38 - AMPLIACIÓN DEL PLANTEL EDUCATIVO PARA INICIAL ALTAGRACIA LEONOR PEGUERO, MUNICIPIO LA MATA, PROVINCIA SANCHEZ RAMIREZ.</t>
  </si>
  <si>
    <t>39 - AMPLIACIÓN DEL PLANTEL EDUCATIVO PARA INICIAL JUAN RICARDO HERNÁNDEZ POLANCO, MUNICIPIO COTUÍ, PROVINCIA SANCHEZ RAMIREZ.</t>
  </si>
  <si>
    <t>40 - AMPLIACIÓN DEL PLANTEL EDUCATIVO PARA INICIAL PROF. PEDRO MARÍA PAULINO VÁSQUEZ, MUNICIPIO COTUÍ, PROVINCIA SANCHEZ RAMIREZ.</t>
  </si>
  <si>
    <t>41 - AMPLIACIÓN DEL PLANTEL EDUCATIVO PARA INICIAL JUAN FRANCISCO ADAMES (LICO), MUNICIPIO COTUÍ, PROVINCIA SANCHEZ RAMIREZ.</t>
  </si>
  <si>
    <t>42 - AMPLIACIÓN DEL PLANTEL EDUCATIVO PARA INICIAL HEROÍNA DÍAZ, MUNICIPIO FANTINO, PROVINCIA SANCHEZ RAMIREZ.</t>
  </si>
  <si>
    <t>43 - AMPLIACIÓN DEL PLANTEL EDUCATIVO PARA INICIAL SALUSTIANA HERNÁNDEZ JOSÉ, MUNICIPIO COTUÍ, PROVINCIA SANCHEZ RAMIREZ.</t>
  </si>
  <si>
    <t>44 - AMPLIACIÓN DEL PLANTEL EDUCATIVO PARA INICIAL PROF. ELADIO DE JESÚS MIRAMBEAUX JEREZ, MUNICIPIO COTUÍ, PROVINCIA SANCHEZ RAMIREZ.</t>
  </si>
  <si>
    <t>45 - AMPLIACIÓN DEL PLANTEL EDUCATIVO PARA INICIAL PROF. MANUEL M. MORILLO SÁNCHEZ, MUNICIPIO COTUÍ, PROVINCIA SANCHEZ RAMIREZ.</t>
  </si>
  <si>
    <t>46 - AMPLIACIÓN DEL PLANTEL EDUCATIVO PARA INICIAL PROF. BEATRIZ AMARANTE ROBLE, MUNICIPIO COTUÍ, PROVINCIA SANCHEZ RAMIREZ.</t>
  </si>
  <si>
    <t>47 - AMPLIACIÓN DEL PLANTEL EDUCATIVO PARA INICIAL NARCISO ALBERTI, MUNICIPIO CEVICOS, PROVINCIA SANCHEZ RAMIREZ.</t>
  </si>
  <si>
    <t>48 - AMPLIACIÓN DEL PLANTEL EDUCATIVO PARA INICIAL JUAN SÁNCHEZ RAMÍREZ, MUNICIPIO COTUÍ, PROVINCIA SANCHEZ RAMIREZ.</t>
  </si>
  <si>
    <t>49 - AMPLIACIÓN DEL PLANTEL EDUCATIVO PARA INICIAL MANOLO VÁSQUEZ, MUNICIPIO CEVICOS, PROVINCIA SANCHEZ RAMIREZ.</t>
  </si>
  <si>
    <t>50 - AMPLIACIÓN DEL PLANTEL EDUCATIVO PARA INICIAL DIONISIO VILLAR ESTÉVEZ, MUNICIPIO CEVICOS, PROVINCIA SANCHEZ RAMIREZ.</t>
  </si>
  <si>
    <t>52 - AMPLIACIÓN DEL PLANTEL EDUCATIVO PARA INICIAL LA SOLEDAD, MUNICIPIO LA MATA, PROVINCIA SANCHEZ RAMIREZ.</t>
  </si>
  <si>
    <t>52 - RECONSTRUCCIÓN DE LA INFRAESTRUCTURA VIAL URBANA DEL MUNICIPIO FANTINO, PROVINCIA SÁNCHEZ RAMÍREZ</t>
  </si>
  <si>
    <t>56 - RECONSTRUCCIÓN DE LA INFRAESTRUCTURA VIAL URBANA DEL MUNICIPIO VILLA LA MATA, PROVINCIA SANCHEZ RAMIREZ</t>
  </si>
  <si>
    <t>66 - AMPLIACIÓN DEL PLANTEL EDUCATIVO PARA INICIAL PROF. EUGENIO GENAO REYES, MUNICIPIO LA MATA, PROVINCIA SANCHEZ RAMIREZ.</t>
  </si>
  <si>
    <t>67 - AMPLIACIÓN DEL PLANTEL EDUCATIVO PARA INICIAL PROYECTO AGRARIO, MUNICIPIO LA MATA, PROVINCIA SANCHEZ RAMIREZ.</t>
  </si>
  <si>
    <t>71 - RECONSTRUCCIÓN DE INFRAESTRUCTURA VIAL URBANA DEL MUNICIPIO CEVICOS, PROVINCIA SÁNCHEZ RAMÍREZ.</t>
  </si>
  <si>
    <t>79 - CONSTRUCCIÓN PUENTE MIXTO SOBRE RIO MAGUACA AFECTADO POR LA VAGUADA DE ABRIL 2022, CARRETERA COTUI PLATANAL, MUNICIPIO COTUI, PROVINCIA SANCHEZ RAMIREZ</t>
  </si>
  <si>
    <t>88 - RECONSTRUCCIÓN DE LA INFRAESTRUCTURA VIAL URBANA DEL MUNICIPIO COTUÍ, PROVINCIA SÁNCHEZ RAMÍREZ</t>
  </si>
  <si>
    <t>33 - CONSTRUCCIÓN MURO DE GAVIÓN EN MARGEN NORTE DEL RÍO CAMÚ PARA PROTECCIÓN DE TALUD EN LA CARRETERA PIMENTEL - LA BIJA, AFECTADO POR EL DISTURBIO TROPICAL NO.22, MUNICIPIO COTUÍ, PROVINCIA SÁNCHEZ RAMÍREZ</t>
  </si>
  <si>
    <t>94 - RECONSTRUCCIÓN DEL CAMINO VECINAL DON MIGUEL - BABARI AFECTADO POR LA TORMENTA FRANKLIN, MUNICIPIO COTUÍ, PROVINCIA SÁNCHEZ RAMÍREZ</t>
  </si>
  <si>
    <t>11 - REHABILITACIÓN  Y MANTENIMIENTO DE CARRETERAS  (117 KM) Y CAMINOS VECINALES (884 KM) A NIVEL NACIONAL</t>
  </si>
  <si>
    <t>25 - SANTIAGO</t>
  </si>
  <si>
    <t>02 - AMPLIACIÓN DE LA AVENIDA GREGORIO LUPERÓN DESDE LA AVENIDA ESTRELLA SADHALÁ HASTA LA AVENIDA CIRCUNVALACIÓN NORTE, MUNICIPIO SANTIAGO DE LOS CABALLEROS, PROVINCIA SANTIAGO</t>
  </si>
  <si>
    <t>02 - CONSTRUCCIÓN DE 2,000 VIVIENDAS EN EL DISTRITO MUNICIPAL HATO DEL YAQUE, PROVINCIA SANTIAGO</t>
  </si>
  <si>
    <t>04 - CONSTRUCCIÓN INSTALACIONES PARA EL CUERPO ESPECIALIZADO DE MITIGACION A EMERGENCIAS Y DESASTRES, CEMED - CENTRO DE MITIGACION CIBAO SUR-NORTE, PROVINCIA SANTIAGO</t>
  </si>
  <si>
    <t>04 - RECONSTRUCCIÓN CAMINO VECINAL EL AGUACATE-SALAMANCA, MUNICIPIO SANTIAGO DE LOS CABALLEROS, PROVINCIA SANTIAGO</t>
  </si>
  <si>
    <t>09 - RECONSTRUCCIÓN DE CINCO IGLESIAS DE LA PROVINCIA SANTIAGO</t>
  </si>
  <si>
    <t>09 - REMODELACIÓN POLIDEPORTIVO JUAN PABLO SOSA VILLANUEVA, MUNICIPIO VILLA GONZÁLEZ, PROVINCIA SANTIAGO</t>
  </si>
  <si>
    <t>10 - CONSTRUCCIÓN DE 2 CANCHAS DE BÁSQUETBOL EN EL SECTOR PALMAREJO, MUNICIPIO VILLA GONZÁLEZ, PROVINCIA SANTIAGO</t>
  </si>
  <si>
    <t>11 - RESTAURACIÓN  DEL EDIFICIO QUE  ALOJA LAS OFICINAS DE PATRINOMIO MOMUNENTAL DE SANTIAGO, PROVINCIA SANTIAGO.</t>
  </si>
  <si>
    <t>12 - RESTAURACIÓN DEL CENTRO DE LA CULTURA ERCILIA PEPÍN, PROVINCIA SANTIAGO</t>
  </si>
  <si>
    <t>13 - CONSTRUCCIÓN CENTRO PERIFERICO LA JOYA, PROVINCIA SANTIAGO</t>
  </si>
  <si>
    <t>13 - RESTAURACIÓN CASA DE ARTE DEL CENTRO HISTORICO DE SANTIAGO DE LOS CABALLEROS, PROVINCIA SANTIAGO</t>
  </si>
  <si>
    <t>14 - CONSTRUCCIÓN CLUB DEPORTIVO LAS PALOMAS, MUNICIPIO LICEY AL MEDIO, PROVINCIA SANTIAGO</t>
  </si>
  <si>
    <t>17 - CONSTRUCCIÓN Y RECONSTRUCCIÓN DE DESTACAMENTOS POLICIALES, EN COMUNIDADES DE LA PROVINCIA SANTIAGO</t>
  </si>
  <si>
    <t>19 - CONSTRUCCIÓN EDIFICIO DE AULAS PARA EL CENTRO DE CORRECCION Y REHABILITACION RAFEY , PROVINCIA SANTIAGO</t>
  </si>
  <si>
    <t>20 - RECONSTRUCCIÓN DE LA INFRAESTRUCTURA VIAL URBANA DEL MUNICIPIO TAMBORIL, PROVINCIA SANTIAGO</t>
  </si>
  <si>
    <t>21 - RECONSTRUCCIÓN DE LA INFRAESTRUCTURA VIAL URBANA DEL MUNICIPIO PUÑAL, PROVINCIA SANTIAGO</t>
  </si>
  <si>
    <t>22 - RECONSTRUCCIÓN DE LA INFRAESTRUCTURA VIAL URBANA DEL MUNICIPIO VILLA GONZÁLEZ, PROVINCIA SANTIAGO</t>
  </si>
  <si>
    <t>22 - RECONSTRUCCIÓN DE LOS TRAMOS CARRETEROS LA CHARCA - BARRANCA - CRUCE CARRETERA SABANA IGLESIAS, LA CHARCA - JÁNICO - SABANA IGLESIAS, PROVINCIA SANTIAGO.</t>
  </si>
  <si>
    <t>26 - RECONSTRUCCIÓN DE PUENTE PEATONAL EN LA AUTOPISTA JOAQUÍN BALAGUER, ESTANCIA DEL YAQUE, MUNICIPIO VILLA GONZÁLEZ, PROVINCIA SANTIAGO</t>
  </si>
  <si>
    <t>29 - RECONSTRUCCIÓN DE LA INFRAESTRUCTURA VIAL URBANA DEL MUNICIPIO BISONÓ, PROVINCIA SANTIAGO</t>
  </si>
  <si>
    <t>30 - AMPLIACIÓN DEL PLANTEL EDUCATIVO PARA INICIAL DELFÍN RODRÍGUEZ TORRES, MUNICIPIO SAN JOSÉ DE LAS MATAS, PROVINCIA SANTIAGO.</t>
  </si>
  <si>
    <t>30 - RECONSTRUCCIÓN DE LA INFRAESTRUCTURA VIAL URBANA DEL MUNICIPIO LICEY AL MEDIO, PROVINCIA SANTIAGO</t>
  </si>
  <si>
    <t>30 - REMODELACIÓN HOSPITAL MUNICIPAL DE SAN JOSÉ DE LAS MATAS EN LA PROVINCIA DE SANTIAGO</t>
  </si>
  <si>
    <t>31 - AMPLIACIÓN DEL PLANTEL EDUCATIVO PARA INICIAL MARÍA TRINIDAD SÁNCHEZ, MUNICIPIO SAN JOSÉ DE LAS MATAS, PROVINCIA SANTIAGO.</t>
  </si>
  <si>
    <t>31 - RECONSTRUCCIÓN DE LA INFRAESTRUCTURA VIAL URBANA DEL MUNICIPIO JÁNICO, PROVINCIA SANTIAGO</t>
  </si>
  <si>
    <t>32 - AMPLIACIÓN DEL PLANTEL EDUCATIVO PARA INICIAL GENEROSA FERREIRA - SABANA IGLESIA , MUNICIPIO SANTIAGO, PROVINCIA SANTIAGO.</t>
  </si>
  <si>
    <t>32 - CONSTRUCCIÓN CARRETERA JACAGUA- PALO ALTO, PROVINCIA SANTIAGO</t>
  </si>
  <si>
    <t>32 - RECONSTRUCCIÓN DE PUENTE TIPO CAJON EN LA CARRETERA PUÑAL - ORTEGA, AFECTADA POR EL DISTURBIO TROPICAL NO.22, MUNICIPIO PUÑAL, PROVINCIA SANTIAGO</t>
  </si>
  <si>
    <t>33 - AMPLIACIÓN DEL PLANTEL EDUCATIVO PARA INICIAL DOÑA SOFÍA GÓMEZ, MUNICIPIO JÁNICO, PROVINCIA SANTIAGO.</t>
  </si>
  <si>
    <t>33 - RECONSTRUCCIÓN DE LA INFRAESTRUCTURA VIAL URBANA DEL MUNICIPIO SABANA IGLESIA, PROVINCIA SANTIAGO</t>
  </si>
  <si>
    <t>34 - AMPLIACIÓN DEL PLANTEL EDUCATIVO PARA INICIAL JOSÉ RAMÓN PIÑEYRO- MONTE ZANJA, MUNICIPIO SANTIAGO, PROVINCIA SANTIAGO.</t>
  </si>
  <si>
    <t>34 - REPARACIÓN DE DOS IGLESIAS DE LA PROVINCIA SANTIAGO</t>
  </si>
  <si>
    <t>35 - AMPLIACIÓN DEL PLANTEL EDUCATIVO PARA INICIAL PROF. GRICELIS MARTÍNEZ, MUNICIPIO SANTIAGO, PROVINCIA SANTIAGO.</t>
  </si>
  <si>
    <t>35 - CONSTRUCCIÓN  DE 8 ESTANCIAS INFANTILES EN LA PROVINCIA SANTIAGO (FASE 2)</t>
  </si>
  <si>
    <t>36 - AMPLIACIÓN DEL PLANTEL EDUCATIVO PARA INICIAL DELIA SANTELISES, MUNICIPIO SAN JOSÉ DE LAS MATAS, PROVINCIA SANTIAGO.</t>
  </si>
  <si>
    <t>36 - RECONSTRUCCIÓN HOSPITAL JOSE MARIA CABRAL Y BAEZ, SANTIAGO, PROVINCIA SANTIAGO</t>
  </si>
  <si>
    <t>37 - AMPLIACIÓN DEL PLANTEL EDUCATIVO PARA INICIAL PROF. MAXIMILIANO ANTONIO ESTRELLA GRULLÓN, MUNICIPIO PUÑAL, PROVINCIA SANTIAGO.</t>
  </si>
  <si>
    <t>37 - RECONSTRUCCIÓN CALLE PEATONAL BENITO MONCIÓN, DESDE CALLE BOY SCOUTS HASTA SALVADOR CUCURULLO, CENTRO HISTÓRICO SANTIAGO, PROV. SANTIAG</t>
  </si>
  <si>
    <t>38 - AMPLIACIÓN DEL PLANTEL EDUCATIVO PARA INICIAL PROF. MARÍA NATIVIDAD BATISTA, MUNICIPIO PUÑAL, PROVINCIA SANTIAGO.</t>
  </si>
  <si>
    <t>39 - AMPLIACIÓN DEL PLANTEL EDUCATIVO PARA INICIAL ANA DOLORES TORRES, MUNICIPIO SAN JOSÉ DE LAS MATAS, PROVINCIA SANTIAGO.</t>
  </si>
  <si>
    <t>40 - AMPLIACIÓN DEL PLANTEL EDUCATIVO PARA INICIAL GENARO PÉREZ, MUNICIPIO SANTIAGO, PROVINCIA SANTIAGO.</t>
  </si>
  <si>
    <t>40 - REMODELACIÓN DE LA CALLE DEL SOL TRAMO COMPRENDIDO ENTRE LAS CALLES GENERAL VALVERDE Y SABANA LARGA, PROVINCIA SANTIAGO</t>
  </si>
  <si>
    <t>41 - AMPLIACIÓN DEL PLANTEL EDUCATIVO PARA INICIAL ANA JOSEFA JIMÉNEZ, MUNICIPIO SANTIAGO, PROVINCIA SANTIAGO.</t>
  </si>
  <si>
    <t>42 - AMPLIACIÓN DEL PLANTEL EDUCATIVO PARA INICIAL MANUEL ORTIZ PEÑA, MUNICIPIO SAN JOSÉ DE LAS MATAS, PROVINCIA SANTIAGO.</t>
  </si>
  <si>
    <t>43 - AMPLIACIÓN DEL PLANTEL EDUCATIVO PARA INICIAL PROF. MARÍA MIRANDA, MUNICIPIO PUÑAL, PROVINCIA SANTIAGO.</t>
  </si>
  <si>
    <t>44 - AMPLIACIÓN DEL PLANTEL EDUCATIVO PARA INICIAL PROF. VENECIA CEPEDA, MUNICIPIO SANTIAGO, PROVINCIA SANTIAGO.</t>
  </si>
  <si>
    <t>45 - AMPLIACIÓN DEL PLANTEL EDUCATIVO PARA INICIAL CLODOMIRO CHECO, MUNICIPIO SAN JOSÉ DE LAS MATAS, PROVINCIA SANTIAGO.</t>
  </si>
  <si>
    <t>46 - AMPLIACIÓN DEL PLANTEL EDUCATIVO PARA INICIAL JOSÉ DE JESÚS GERMOSO VÁSQUEZ, MUNICIPIO SANTIAGO, PROVINCIA SANTIAGO.</t>
  </si>
  <si>
    <t>47 - AMPLIACIÓN DEL PLANTEL EDUCATIVO PARA INICIAL LUCIANO DÍAZ, MUNICIPIO SANTIAGO, PROVINCIA SANTIAGO.</t>
  </si>
  <si>
    <t>48 - AMPLIACIÓN DEL PLANTEL EDUCATIVO PARA INICIAL DON JUAN, MUNICIPIO SAN JOSÉ DE LAS MATAS, PROVINCIA SANTIAGO.</t>
  </si>
  <si>
    <t>49 - AMPLIACIÓN DEL PLANTEL EDUCATIVO PARA INICIAL CARLOS MARÍA DOMÍNGUEZ, MUNICIPIO SANTIAGO, PROVINCIA SANTIAGO.</t>
  </si>
  <si>
    <t>50 - AMPLIACIÓN DE PLANTELES EDUCATIVOS EN LA PROVINCIA SANTIAGO (FASE 3)</t>
  </si>
  <si>
    <t>50 - AMPLIACIÓN DEL PLANTEL EDUCATIVO PARA INICIAL AURA HERRERA MARTÍNEZ - LAS TRES CRUCES, MUNICIPIO SANTIAGO, PROVINCIA SANTIAGO.</t>
  </si>
  <si>
    <t>50 - CONSTRUCCIÓN PUENTE CANAL EL FLUMEN, AFECTADO POR LA VAGUADA DE ABRIL 2022, CARRETERA LA CANELA, HATO DEL YAQUE, MUNICIPIO SANTIAGO DE LOS CABALLEROS, PROVINCIA SANTIAGO</t>
  </si>
  <si>
    <t>51 - AMPLIACIÓN DEL PLANTEL EDUCATIVO PARA INICIAL PEDRO MAHAMU, MUNICIPIO SANTIAGO, PROVINCIA SANTIAGO.</t>
  </si>
  <si>
    <t>52 - AMPLIACIÓN DEL PLANTEL EDUCATIVO PARA INICIAL ROSA LEOCADIA PICHARDO - BEJUCAL, MUNICIPIO JÁNICO, PROVINCIA SANTIAGO.</t>
  </si>
  <si>
    <t>53 - AMPLIACIÓN DEL PLANTEL EDUCATIVO PARA INICIAL MARÍA EUGENIA HERNÁNDEZ, MUNICIPIO SANTIAGO, PROVINCIA SANTIAGO.</t>
  </si>
  <si>
    <t>54 - AMPLIACIÓN DEL PLANTEL EDUCATIVO PARA INICIAL MIGUEL RODOLFO RODRÍGUEZ, MUNICIPIO SAN JOSÉ DE LAS MATAS, PROVINCIA SANTIAGO.</t>
  </si>
  <si>
    <t>55 - AMPLIACIÓN DEL PLANTEL EDUCATIVO PARA INICIAL FRANCISCO PRUDENCIO PARRA, MUNICIPIO SANTIAGO, PROVINCIA SANTIAGO.</t>
  </si>
  <si>
    <t>56 - AMPLIACIÓN DEL PLANTEL EDUCATIVO PARA INICIAL REVERENDO DIÓGENES HERNÁNDEZ, MUNICIPIO SANTIAGO, PROVINCIA SANTIAGO.</t>
  </si>
  <si>
    <t>56 - CONSTRUCCIÓN DE AV. CIRCUNVALACIÓN NORTE EN EL MUNICIPIO VILLA BISONÓ (NAVARRETE), PROVINCIA SANTIAGO</t>
  </si>
  <si>
    <t>56 - CONSTRUCCIÓN DE PLANTELES EDUCATIVOS EN LA PROVINCIA DE SANTIAGO (FASE 2)</t>
  </si>
  <si>
    <t>57 - AMPLIACIÓN DEL PLANTEL EDUCATIVO PARA INICIAL PROF. MERCEDES GUARINA GÓMEZ GRULLÓN, MUNICIPIO SANTIAGO, PROVINCIA SANTIAGO.</t>
  </si>
  <si>
    <t>58 - AMPLIACIÓN DEL PLANTEL EDUCATIVO PARA INICIAL PROF. AGUSTINA PICHARDO CUEVAS, MUNICIPIO SANTIAGO, PROVINCIA SANTIAGO.</t>
  </si>
  <si>
    <t>59 - AMPLIACIÓN DEL PLANTEL EDUCATIVO PARA INICIAL JUAN OVIDIO PAULINO, MUNICIPIO SANTIAGO, PROVINCIA SANTIAGO.</t>
  </si>
  <si>
    <t>60 - AMPLIACIÓN DEL PLANTEL EDUCATIVO PARA INICIAL SALUSTINA BANS BATISTA, MUNICIPIO SANTIAGO, PROVINCIA SANTIAGO.</t>
  </si>
  <si>
    <t>60 - CONSTRUCCIÓN DE PLANTELES EDUCATIVOS EN LA PROVINCIA SANTIAGO (FASE 3)</t>
  </si>
  <si>
    <t>61 - AMPLIACIÓN DEL PLANTEL EDUCATIVO PARA INICIAL PROF. REGINA ALTAGRACIA TAVARES, MUNICIPIO SANTIAGO, PROVINCIA SANTIAGO.</t>
  </si>
  <si>
    <t>62 - AMPLIACIÓN DEL PLANTEL EDUCATIVO PARA INICIAL ANA PAULINA ROJAS, MUNICIPIO SANTIAGO, PROVINCIA SANTIAGO.</t>
  </si>
  <si>
    <t>63 - AMPLIACIÓN DEL PLANTEL EDUCATIVO PARA INICIAL FRANCISCO ALBERTO CAAMAÑO DEÑÓ, MUNICIPIO SANTIAGO, PROVINCIA SANTIAGO.</t>
  </si>
  <si>
    <t>64 - AMPLIACIÓN DEL PLANTEL EDUCATIVO PARA INICIAL PROF. AQUILES TRINIDAD, MUNICIPIO SANTIAGO, PROVINCIA SANTIAGO.</t>
  </si>
  <si>
    <t>65 - AMPLIACIÓN DEL PLANTEL EDUCATIVO PARA INICIAL ACIBA, MUNICIPIO SANTIAGO, PROVINCIA SANTIAGO.</t>
  </si>
  <si>
    <t>66 - AMPLIACIÓN DEL PLANTEL EDUCATIVO PARA INICIAL JAPÓN (HATO DEL YAQUE), MUNICIPIO SANTIAGO, PROVINCIA SANTIAGO.</t>
  </si>
  <si>
    <t>66 - CONSTRUCCIÓN DE 7 ESTANCIAS INFANTILES EN LA PROVINCIA DE SANTIAGO (FASE 3)</t>
  </si>
  <si>
    <t>67 - AMPLIACIÓN DEL PLANTEL EDUCATIVO PARA INICIAL NORMA LUCRECIA MEDRANO, MUNICIPIO SANTIAGO, PROVINCIA SANTIAGO.</t>
  </si>
  <si>
    <t>68 - AMPLIACIÓN DEL PLANTEL EDUCATIVO PARA INICIAL LIDIA ANTONIA LUCIANO LIZ, MUNICIPIO SANTIAGO, PROVINCIA SANTIAGO.</t>
  </si>
  <si>
    <t>69 - AMPLIACIÓN DEL PLANTEL EDUCATIVO PARA INICIAL MANUEL DE JESÚS LUCIANO MÉNDEZ, MUNICIPIO SANTIAGO, PROVINCIA SANTIAGO.</t>
  </si>
  <si>
    <t>70 - AMPLIACIÓN DEL PLANTEL EDUCATIVO PARA INICIAL BAO, MUNICIPIO JÁNICO, PROVINCIA SANTIAGO.</t>
  </si>
  <si>
    <t>71 - AMPLIACIÓN DEL PLANTEL EDUCATIVO PARA INICIAL JOSÉ CRISTINO COLLADO, MUNICIPIO SANTIAGO, PROVINCIA SANTIAGO.</t>
  </si>
  <si>
    <t>72 - AMPLIACIÓN DEL PLANTEL EDUCATIVO PARA INICIAL MIGUEL ÁNGEL JIMÉNEZ, MUNICIPIO SANTIAGO, PROVINCIA SANTIAGO.</t>
  </si>
  <si>
    <t>73 - AMPLIACIÓN DEL PLANTEL EDUCATIVO PARA INICIAL GREGORIO LUPERÓN , MUNICIPIO SANTIAGO, PROVINCIA SANTIAGO.</t>
  </si>
  <si>
    <t>74 - AMPLIACIÓN DEL PLANTEL EDUCATIVO PARA INICIAL JESÚS MARÍA GONZÁLEZ - YAQUE ABAJO, MUNICIPIO JÁNICO, PROVINCIA SANTIAGO.</t>
  </si>
  <si>
    <t>75 - AMPLIACIÓN DEL PLANTEL EDUCATIVO PARA INICIAL MADRE TERESA DE CALCUTA - FE Y ALEGRÍA, MUNICIPIO SANTIAGO, PROVINCIA SANTIAGO.</t>
  </si>
  <si>
    <t>75 - RECONSTRUCCIÓN DE PUENTE PEATONAL, AUTOPISTA JOAQUÍN BALAGUER, MUNICIPIO VILLA GONZÁLEZ, PROVINCIA SANTIAGO</t>
  </si>
  <si>
    <t>76 - AMPLIACIÓN DEL PLANTEL EDUCATIVO PARA INICIAL ARTURO JIMENES, MUNICIPIO SANTIAGO, PROVINCIA SANTIAGO.</t>
  </si>
  <si>
    <t>77 - AMPLIACIÓN DEL PLANTEL EDUCATIVO PARA INICIAL ELISA GENAO (BOCA DE BAO), MUNICIPIO SANTIAGO, PROVINCIA SANTIAGO.</t>
  </si>
  <si>
    <t>77 - RECONSTRUCCIÓN  DE LA INFRAESTRUCTURA VIAL URBANA DEL MUNICIPIO SANTIAGO DE LOS CABALLEROS, PROVINCIA SANTIAGO</t>
  </si>
  <si>
    <t>78 - AMPLIACIÓN DEL PLANTEL EDUCATIVO PARA INICIAL SANTIAGO GUZMÁN ESPAILLAT, MUNICIPIO SANTIAGO, PROVINCIA SANTIAGO.</t>
  </si>
  <si>
    <t>79 - AMPLIACIÓN DEL PLANTEL EDUCATIVO PARA INICIAL FREDESVINDA HALLS, MUNICIPIO TAMBORIL, PROVINCIA SANTIAGO.</t>
  </si>
  <si>
    <t>80 - AMPLIACIÓN DEL PLANTEL EDUCATIVO PARA INICIAL MEJÍA, MUNICIPIO BISONÓ, PROVINCIA SANTIAGO.</t>
  </si>
  <si>
    <t>81 - AMPLIACIÓN DEL PLANTEL EDUCATIVO PARA INICIAL MANUEL AURELIO TAVAREZ JUSTO (MANOLO), MUNICIPIO BISONÓ, PROVINCIA SANTIAGO.</t>
  </si>
  <si>
    <t>81 - CONSTRUCCIÓN Y RECONSTRUCCION DE CUATRO PLAYS DE BÉISBOL DE LA PROVINCIA SANTIAGO</t>
  </si>
  <si>
    <t>82 - AMPLIACIÓN DEL PLANTEL EDUCATIVO PARA INICIAL CLARIDILIA CEPIN, MUNICIPIO BISONÓ, PROVINCIA SANTIAGO.</t>
  </si>
  <si>
    <t>83 - AMPLIACIÓN DEL PLANTEL EDUCATIVO PARA INICIAL CRUCE DE BARRERO, MUNICIPIO BISONÓ, PROVINCIA SANTIAGO.</t>
  </si>
  <si>
    <t>84 - AMPLIACIÓN DEL PLANTEL EDUCATIVO PARA INICIAL LA ZANJA, MUNICIPIO SANTIAGO, PROVINCIA SANTIAGO.</t>
  </si>
  <si>
    <t>85 - AMPLIACIÓN DEL PLANTEL EDUCATIVO PARA INICIAL 27 DE FEBRERO, MUNICIPIO BISONÓ, PROVINCIA SANTIAGO.</t>
  </si>
  <si>
    <t>85 - RECONSTRUCCIÓN DE OBRAS COMPLEMENTARIAS CARRETERA TURÍSTICA GREGORIO LUPERÓN, PROVINCIAS SANTIAGO- PUERTO PLATA</t>
  </si>
  <si>
    <t>87 - AMPLIACIÓN DEL PLANTEL EDUCATIVO PARA INICIAL LUIS NAPOLEÓN NÚÑEZ MOLINA - ANEXA, MUNICIPIO LICEY AL MEDIO, PROVINCIA SANTIAGO.</t>
  </si>
  <si>
    <t>88 - AMPLIACIÓN DEL PLANTEL EDUCATIVO PARA INICIAL PROF. FRANCISCA HERNÁNDEZ, MUNICIPIO LICEY AL MEDIO, PROVINCIA SANTIAGO.</t>
  </si>
  <si>
    <t>88 - RECONSTRUCCIÓN DE LA INFRAESTRUCTURA VIAL URBANA DEL MUNICIPIO SAN JOSÉ DE LAS MATAS, PROVINCIA SANTIAGO</t>
  </si>
  <si>
    <t>89 - AMPLIACIÓN DEL PLANTEL EDUCATIVO PARA INICIAL DOÑA INOCENCIA MERCEDES CABRERA, MUNICIPIO TAMBORIL, PROVINCIA SANTIAGO.</t>
  </si>
  <si>
    <t>89 - CONSTRUCCIÓN SEDE DE LA JUNTA DEL DISTRITO MUNICIPAL SANTIAGO OESTE, PROVINCIA SANTIAGO</t>
  </si>
  <si>
    <t>90 - AMPLIACIÓN DEL PLANTEL EDUCATIVO PARA INICIAL JUAN ANTONIO ACOSTA (AMACEYES ABAJO) , MUNICIPIO TAMBORIL, PROVINCIA SANTIAGO.</t>
  </si>
  <si>
    <t>91 - AMPLIACIÓN DEL PLANTEL EDUCATIVO PARA INICIAL PROF. ANA CONSUELO GUZMÁN, MUNICIPIO VILLA GONZÁLEZ, PROVINCIA SANTIAGO.</t>
  </si>
  <si>
    <t>92 - AMPLIACIÓN DEL PLANTEL EDUCATIVO PARA INICIAL PEDRO ANTONIO ESTRELLA, MUNICIPIO VILLA GONZÁLEZ, PROVINCIA SANTIAGO.</t>
  </si>
  <si>
    <t>93 - AMPLIACIÓN DEL PLANTEL EDUCATIVO PARA INICIAL LOS RANCHOS DE BABOSICO ARRIBA, MUNICIPIO SANTIAGO, PROVINCIA SANTIAGO.</t>
  </si>
  <si>
    <t>93 - CONSTRUCCIÓN DE MURO DE HORMIGÓN ARMADO EN TRAMO DEL PASO A DESNIVEL DE LA AVENIDA LAS CARRERAS ESQUINA 30 DE MARZO, SANTIAGO DE LOS CABALLEROS, PROVINCIA SANTIAGO</t>
  </si>
  <si>
    <t>94 - AMPLIACIÓN DEL PLANTEL EDUCATIVO PARA INICIAL GREGORIO LUPERÓN - MACORÍS DEL LIMÓN, MUNICIPIO VILLA GONZÁLEZ, PROVINCIA SANTIAGO.</t>
  </si>
  <si>
    <t>95 - AMPLIACIÓN DEL PLANTEL EDUCATIVO PARA INICIAL CELESTINA PATRIA GRULLÓN FRANCO - BANEGAS, MUNICIPIO VILLA GONZÁLEZ, PROVINCIA SANTIAGO.</t>
  </si>
  <si>
    <t>96 - AMPLIACIÓN DEL PLANTEL EDUCATIVO PARA INICIAL ADRIANO VALDEZ - QUINIGUA, MUNICIPIO VILLA GONZÁLEZ, PROVINCIA SANTIAGO.</t>
  </si>
  <si>
    <t>97 - AMPLIACIÓN DEL PLANTEL EDUCATIVO PARA INICIAL TRINA MOYA DE VÁSQUEZ, MUNICIPIO SAN JOSÉ DE LAS MATAS, PROVINCIA SANTIAGO.</t>
  </si>
  <si>
    <t>98 - AMPLIACIÓN DEL PLANTEL EDUCATIVO PARA INICIAL MELIDA GIRALT, MUNICIPIO SANTIAGO, PROVINCIA SANTIAGO.</t>
  </si>
  <si>
    <t>26 - SANTIAGO RODRIGUEZ</t>
  </si>
  <si>
    <t>13 - CONSTRUCCIÓN  DE 200 VIVIENDAS EN LA PROVINCIA SANTIAGO RODRÍGUEZ</t>
  </si>
  <si>
    <t>22 - RECONSTRUCCIÓN MURO DE GAVIÓN AFECTADO POR LA VAGUADA DE ABRIL 2022, EN TRAMO CARRETERO SABANETA - VILLA LOS ALMÁCIGOS, MUNICIPIO LOS ALMÁCIGOS, PROVINCIA SANTIAGO RODRÍGUEZ</t>
  </si>
  <si>
    <t>28 - AMPLIACIÓN DEL PLANTEL EDUCATIVO PARA INICIAL PROF. NERY DAVID ECHAVARRÍA RODRÍGUEZ, MUNICIPIO SAN IGNACIO DE SABANETA, PROVINCIA SANTIAGO RODRIGUEZ.</t>
  </si>
  <si>
    <t>29 - AMPLIACIÓN DEL PLANTEL EDUCATIVO PARA INICIAL EDUARDO ESTÉVEZ ESTÉVEZ, MUNICIPIO SAN IGNACIO DE SABANETA, PROVINCIA SANTIAGO RODRIGUEZ.</t>
  </si>
  <si>
    <t>30 - AMPLIACIÓN DEL PLANTEL EDUCATIVO PARA INICIAL ARROYO BLANCO, MUNICIPIO SAN IGNACIO DE SABANETA, PROVINCIA SANTIAGO RODRIGUEZ.</t>
  </si>
  <si>
    <t>31 - AMPLIACIÓN DEL PLANTEL EDUCATIVO PARA INICIAL LAS CAOBAS, MUNICIPIO SAN IGNACIO DE SABANETA, PROVINCIA SANTIAGO RODRIGUEZ.</t>
  </si>
  <si>
    <t>32 - AMPLIACIÓN DEL PLANTEL EDUCATIVO PARA INICIAL MIGUEL PAULINO BÁEZ, MUNICIPIO SAN IGNACIO DE SABANETA, PROVINCIA SANTIAGO RODRIGUEZ.</t>
  </si>
  <si>
    <t>32 - RECONSTRUCCIÓN DE LA INFRAESTRUCTURA VIAL URBANA DEL MUNICIPIO MONCIÓN, PROVINCIA SANTIAGO RODRÍGUEZ</t>
  </si>
  <si>
    <t>33 - AMPLIACIÓN DEL PLANTEL EDUCATIVO PARA INICIAL CAIMITO, MUNICIPIO SAN IGNACIO DE SABANETA, PROVINCIA SANTIAGO RODRIGUEZ.</t>
  </si>
  <si>
    <t>34 - AMPLIACIÓN DEL PLANTEL EDUCATIVO PARA INICIAL LA TRINITARIA, MUNICIPIO MONCIÓN, PROVINCIA SANTIAGO RODRIGUEZ.</t>
  </si>
  <si>
    <t>34 - RECONSTRUCCIÓN DE LA INFRAESTRUCTURA VIAL URBANA DEL MUNICIPIO VILLA LOS ALMÁCIGOS, PROVINCIA SANTIAGO RODRÍGUEZ</t>
  </si>
  <si>
    <t>36 - AMPLIACIÓN DEL PLANTEL EDUCATIVO PARA INICIAL LA GINITA, MUNICIPIO VILLA LOS ALMÁCIGOS, PROVINCIA SANTIAGO RODRIGUEZ.</t>
  </si>
  <si>
    <t>41 - AMPLIACIÓN DEL PLANTEL EDUCATIVO PARA INICIAL CARLOS GONZÁLEZ NÚÑEZ, MUNICIPIO VILLA LOS ALMÁCIGOS, PROVINCIA SANTIAGO RODRIGUEZ.</t>
  </si>
  <si>
    <t>42 - AMPLIACIÓN DEL PLANTEL EDUCATIVO PARA INICIAL PROF. JUAN EMILIO BOSCH GAVIÑO, MUNICIPIO MONCIÓN, PROVINCIA SANTIAGO RODRIGUEZ.</t>
  </si>
  <si>
    <t>44 - CONSTRUCCIÓN CENTRO UNIVESITARIO REGIONAL UASD PROVINCIA SANTIAGO RODRIGUEZ</t>
  </si>
  <si>
    <t>58 - CONSTRUCCIÓN DE PLANTELES EDUCATIVOS EN LA PROVINCIA DE SANTIAGO RODRÍGUEZ (FASE 2)</t>
  </si>
  <si>
    <t>73 - RECONSTRUCCIÓN DE LA INFRAESTRUCTURA VIAL URBANA DEL MUNICIPIO SAN IGNACIO DE SABANETA, PROVINCIA SANTIAGO RODRÍGUEZ</t>
  </si>
  <si>
    <t>04 - RECONSTRUCCIÓN  DE MUROS DE GAVION EN LA CARRETERA MAGUANA - LA LEONOR, PROVINCIA SANTIAGO RODRÍGUEZ</t>
  </si>
  <si>
    <t>27 - VALVERDE</t>
  </si>
  <si>
    <t>14 - AMPLIACIÓN DEL PLANTEL EDUCATIVO PARA INICIAL MARÍA AUXILIADORA, MUNICIPIO MAO, PROVINCIA VALVERDE.</t>
  </si>
  <si>
    <t>15 - AMPLIACIÓN DEL PLANTEL EDUCATIVO PARA INICIAL JHON FITZGERALD KENNEDY, MUNICIPIO MAO, PROVINCIA VALVERDE.</t>
  </si>
  <si>
    <t>16 - AMPLIACIÓN DEL PLANTEL EDUCATIVO PARA INICIAL CONCEPCIÓN BONA HERNÁNDEZ, MUNICIPIO MAO, PROVINCIA VALVERDE.</t>
  </si>
  <si>
    <t>17 - AMPLIACIÓN DEL PLANTEL EDUCATIVO PARA INICIAL JUAN PABLO DUARTE, MUNICIPIO MAO, PROVINCIA VALVERDE.</t>
  </si>
  <si>
    <t>18 - AMPLIACIÓN DEL PLANTEL EDUCATIVO PARA INICIAL HERMANAS MIRABAL, MUNICIPIO ESPERANZA, PROVINCIA VALVERDE.</t>
  </si>
  <si>
    <t>19 - AMPLIACIÓN DEL PLANTEL EDUCATIVO PARA INICIAL CRISTÓBAL COLÓN, MUNICIPIO ESPERANZA, PROVINCIA VALVERDE.</t>
  </si>
  <si>
    <t>20 - AMPLIACIÓN DEL PLANTEL EDUCATIVO PARA INICIAL PROF. MARÍA LUISA ABREU GUZMÁN , MUNICIPIO ESPERANZA, PROVINCIA VALVERDE.</t>
  </si>
  <si>
    <t>21 - AMPLIACIÓN DEL PLANTEL EDUCATIVO PARA INICIAL PROF. ELBA ANTONIA BÁEZ CASTRO, MUNICIPIO ESPERANZA, PROVINCIA VALVERDE.</t>
  </si>
  <si>
    <t>22 - AMPLIACIÓN DEL PLANTEL EDUCATIVO PARA INICIAL BEJUCAL, MUNICIPIO ESPERANZA, PROVINCIA VALVERDE.</t>
  </si>
  <si>
    <t>23 - AMPLIACIÓN DEL PLANTEL EDUCATIVO PARA INICIAL PROF. ARACELIS RAMÍREZ BREA, MUNICIPIO ESPERANZA, PROVINCIA VALVERDE.</t>
  </si>
  <si>
    <t>24 - AMPLIACIÓN DEL PLANTEL EDUCATIVO PARA INICIAL CESAR NICOLÁS PENSON, MUNICIPIO ESPERANZA, PROVINCIA VALVERDE.</t>
  </si>
  <si>
    <t>25 - AMPLIACIÓN DEL PLANTEL EDUCATIVO PARA INICIAL JINAMAGAO ARRIBA, MUNICIPIO MAO, PROVINCIA VALVERDE.</t>
  </si>
  <si>
    <t>26 - AMPLIACIÓN DEL PLANTEL EDUCATIVO PARA INICIAL EL PUENTE, MUNICIPIO ESPERANZA, PROVINCIA VALVERDE.</t>
  </si>
  <si>
    <t>27 - AMPLIACIÓN DEL PLANTEL EDUCATIVO PARA INICIAL SALOMÉ UREÑA , MUNICIPIO ESPERANZA, PROVINCIA VALVERDE.</t>
  </si>
  <si>
    <t>30 - CONSTRUCCIÓN DE 2 ESTANCIAS INFANTILES EN LA PROVINCIA DE VALVERDE</t>
  </si>
  <si>
    <t>35 - AMPLIACIÓN DEL PLANTEL EDUCATIVO PARA INICIAL REVERENDO EDUVIGIS AURELIO DÍAZ NÚÑEZ , MUNICIPIO LAGUNA SALADA, PROVINCIA VALVERDE.</t>
  </si>
  <si>
    <t>37 - AMPLIACIÓN DEL PLANTEL EDUCATIVO PARA INICIAL MARÍA ARACELIS MORONTA DOMÍNGUEZ, MUNICIPIO LAGUNA SALADA, PROVINCIA VALVERDE.</t>
  </si>
  <si>
    <t>38 - AMPLIACIÓN DEL PLANTEL EDUCATIVO PARA INICIAL MARÍA TRINIDAD SÁNCHEZ, MUNICIPIO LAGUNA SALADA, PROVINCIA VALVERDE.</t>
  </si>
  <si>
    <t>39 - AMPLIACIÓN DEL PLANTEL EDUCATIVO PARA INICIAL JACINTO DE LA CONCHA, MUNICIPIO LAGUNA SALADA, PROVINCIA VALVERDE.</t>
  </si>
  <si>
    <t>39 - CONSTRUCCIÓN DE PUENTE VEHICULAR TIPO TABLERO LOS CHIVOS, D.M GUATAPANAL, MUNICIPIO MAO, PROVINCIA VALVERDE</t>
  </si>
  <si>
    <t>40 - AMPLIACIÓN DEL PLANTEL EDUCATIVO PARA INICIAL PROF. GUILLERMO RAFAEL PERALTA SANDY, MUNICIPIO LAGUNA SALADA, PROVINCIA VALVERDE.</t>
  </si>
  <si>
    <t>41 - REMODELACIÓN PARQUE CENTRAL D.M. AMINA, MUNICIPIO MAO, PROVINCIA VALVERDE</t>
  </si>
  <si>
    <t>42 - RECONSTRUCCIÓN DE LA INFRAESTRUCTURA VIAL URBANA DEL MUNICIPIO DE MAO, PROVINCIA VALVERDE</t>
  </si>
  <si>
    <t>52 - CONSTRUCCIÓN UNIDAD TRAUMATOLOGICA Y DE EMERGENCIA EN HOSPITAL LUIS BOGAERT PROVINCIA VALVERDE</t>
  </si>
  <si>
    <t>55 - RECONSTRUCCIÓN DE LA INFRAESTRUCTURA VIAL URBANA DEL MUNICIPIO LAGUNA SALADA, PROVINCIA VALVERDE.</t>
  </si>
  <si>
    <t>62 - CONSTRUCCIÓN DE PLANTELES EDUCATIVOS EN LA PROVINCIA VALVERDE (FASE 3)</t>
  </si>
  <si>
    <t>64 - RECONSTRUCCIÓN DE INFRAESTRUCTURA VIAL URBANA DEL MUNICIPIO ESPERANZA, PROVINCIA VALVERDE</t>
  </si>
  <si>
    <t>86 - REPARACIÓN DE HOSPITALES EN LA PROVINCIA VALVERDE</t>
  </si>
  <si>
    <t>28 - MONSENOR NOUEL</t>
  </si>
  <si>
    <t>01 - REMODELACIÓN ANTIGUO EDIFICIO HOSPITAL DR. PEDRO EMILIO DE MARCHENA PARA ALOJAR OFICINAS GUBERNAMENTALES, MUNICIPIO BONAO, PROVINCIA MONSEÑOR NOUEL</t>
  </si>
  <si>
    <t>12 - CONSTRUCCIÓN DE RELLENO SANITARIO EN EL MUNICIPIO BONAO, PROVINCIA MONSEÑOR NOUEL</t>
  </si>
  <si>
    <t>15 - CONSTRUCCIÓN PUENTE BADEN TUBULAR AFECTADO POR LA VAGUADA DE ABRIL 2022 EN ARROYO TORO, MUNICIPIO BONAO, PROVINCIA MONSEÑOR NOUEL</t>
  </si>
  <si>
    <t>16 - CONSTRUCCIÓN DE PLANTELES EDUCATIVOS EN LA PROVINCIA MONSEÑOR NOUEL (FASE 3)</t>
  </si>
  <si>
    <t>17 - REMODELACIÓN CENTRO COMUNAL LOCAL LA LOGIA, MUNICIPIO BONAO, PROVINCIA MONSEÑOR NOUEL</t>
  </si>
  <si>
    <t>18 - REMODELACIÓN CENTRO COMUNAL SIMON BOLIVAR DEL SECTOR CARACOL BANANA, MUNICIPIO BONAO, PROVINCIA MONSEÑOR NOUEL</t>
  </si>
  <si>
    <t>19 - CONSTRUCCIÓN CENTRO COMUNAL VILLA LIBERACION, MUNICIPIO BONAO, PROVINCIA MONSEÑOR NOUEL</t>
  </si>
  <si>
    <t>20 - CONSTRUCCIÓN CENTRO COMUNAL SECTOR LOS PLATANITOS, D. M SABANA DEL PUERTO, MUNICIPIO BONAO, PROVINCIA MONSEÑOR NOUEL</t>
  </si>
  <si>
    <t>21 - CONSTRUCCIÓN CENTRO COMUNAL EN EL BARRIO BUENOS AIRES, MUNICIPIO MAIMON, PROVINCIA MONSEÑOR NOUEL</t>
  </si>
  <si>
    <t>24 - CONSTRUCCIÓN CENTRO COMUNAL DAVID DE VARGAS, MUNICIPIO BONAO, PROVINCIA MONSEÑOR NOUEL</t>
  </si>
  <si>
    <t>33 - AMPLIACIÓN DEL PLANTEL EDUCATIVO PARA INICIAL MARÍA FRANCISCO RUSSO BATISTA, MUNICIPIO BONAO, PROVINCIA MONSEÑOR NOUEL.</t>
  </si>
  <si>
    <t>34 - AMPLIACIÓN DEL PLANTEL EDUCATIVO PARA INICIAL CRISTIANO, MUNICIPIO MAIMÓN, PROVINCIA MONSEÑOR NOUEL.</t>
  </si>
  <si>
    <t>35 - AMPLIACIÓN DEL PLANTEL EDUCATIVO PARA INICIAL AMBROSINA RAMÍREZ DE ABAD, MUNICIPIO PIEDRA BLANCA, PROVINCIA MONSEÑOR NOUEL.</t>
  </si>
  <si>
    <t>47 - AMPLIACIÓN DE PLANTELES EDUCATIVOS EN LA PROVINCIA DE MONSEÑOR NOUEL (FASE 3)</t>
  </si>
  <si>
    <t>47 - RECONSTRUCCIÓN DE LA INFRAESTRUCTURA VIAL URBANA DEL MUNICIPIO MAIMÓN, PROVINCIA MONSEÑOR NOUEL</t>
  </si>
  <si>
    <t>48 - RECONSTRUCCIÓN DE LA INFRAESTRUCTURA VIAL URBANA DEL MUNICIPIO PIEDRA BLANCA, PROVINCIA MONSEÑOR NOUEL</t>
  </si>
  <si>
    <t>51 - AMPLIACIÓN DEL PLANTEL EDUCATIVO PARA INICIAL PEDRO ANTONIO BOBEA, MUNICIPIO BONAO, PROVINCIA MONSEÑOR NOUEL.</t>
  </si>
  <si>
    <t>51 - RECONSTRUCCIÓN CAMINO LOS BLEOS AFECTADO POR LA VAGUADA DE ABRIL 2022, ARROYO TORO, MUNICIPIO BONAO, PROVINCIA MONSEÑOR NOUEL</t>
  </si>
  <si>
    <t>53 - AMPLIACIÓN DEL PLANTEL EDUCATIVO PARA INICIAL ARROYO TORO ARRIBA, MUNICIPIO BONAO, PROVINCIA MONSEÑOR NOUEL.</t>
  </si>
  <si>
    <t>53 - CONSTRUCCIÓN MURO DE GAVIONES EN ARROYO HIGUERITO ABAJO AFECTADO POR LA VAGUADA DE ABRIL 2022, ARROYO TORO MASIPEDRO, MUNICIPIO BONAO, PROVINCIA MONSEÑOR NOUEL</t>
  </si>
  <si>
    <t>57 - AMPLIACIÓN DEL PLANTEL EDUCATIVO PARA INICIAL JUAN BAUTISTA RODRÍGUEZ, MUNICIPIO MAIMÓN, PROVINCIA MONSEÑOR NOUEL.</t>
  </si>
  <si>
    <t>58 - AMPLIACIÓN DEL PLANTEL EDUCATIVO PARA INICIAL PROF. GILBERTO ANTONIO DÍAZ CAMILO, MUNICIPIO MAIMÓN, PROVINCIA MONSEÑOR NOUEL.</t>
  </si>
  <si>
    <t>59 - CONSTRUCCIÓN ESTADIO DE BASEBALL BEBECITO DEL VILLAR, BONAO, PROV. MONSEÑOR NOUEL</t>
  </si>
  <si>
    <t>60 - AMPLIACIÓN DEL PLANTEL EDUCATIVO PARA INICIAL PROF. JUAN EMILIO BOSCH GAVIÑO - EMI, MUNICIPIO MAIMÓN, PROVINCIA MONSEÑOR NOUEL.</t>
  </si>
  <si>
    <t>61 - AMPLIACIÓN DEL PLANTEL EDUCATIVO PARA INICIAL MARÍA DEL ORBE, MUNICIPIO MAIMÓN, PROVINCIA MONSEÑOR NOUEL.</t>
  </si>
  <si>
    <t>62 - AMPLIACIÓN DEL PLANTEL EDUCATIVO PARA INICIAL CENTRO DE FORMACIÓN INTEGRAL CIGAR FAMILY (CFICF), MUNICIPIO BONAO, PROVINCIA MONSEÑOR NOUEL.</t>
  </si>
  <si>
    <t>63 - AMPLIACIÓN DEL PLANTEL EDUCATIVO PARA INICIAL SIMÓN RODRÍGUEZ, MUNICIPIO BONAO, PROVINCIA MONSEÑOR NOUEL.</t>
  </si>
  <si>
    <t>64 - AMPLIACIÓN DEL PLANTEL EDUCATIVO PARA INICIAL PROF. FELIPE JIMÉNEZ PEÑA, MUNICIPIO BONAO, PROVINCIA MONSEÑOR NOUEL.</t>
  </si>
  <si>
    <t>65 - AMPLIACIÓN DEL PLANTEL EDUCATIVO PARA INICIAL FÉLIX ANTONIO MARTÍNEZ ENCARNACIÓN, MUNICIPIO BONAO, PROVINCIA MONSEÑOR NOUEL.</t>
  </si>
  <si>
    <t>81 - CONSTRUCCIÓN PUENTE BADEN TUBULAR AFECTADO POR LA VAGUADA DE ABRIL 2022 EN ARROYO TORO, MUNICIPIO BONAO, PROVINCIA MONSEÑOR NOUEL</t>
  </si>
  <si>
    <t>86 - RECONSTRUCCIÓN DE LA INFRAESTRUCTURA VIAL URBANA DEL MUNICIPIO BONAO, PROVINCIA MONSEÑOR NOUEL</t>
  </si>
  <si>
    <t>93 - CONSTRUCCIÓN CANCHA DE BALONCESTO EN EL BARRIO CANTA LA RANA, MUNICIPIO PIEDRA BLANCA, PROVINCIA MONSEÑOR NOUEL</t>
  </si>
  <si>
    <t>94 - CONSTRUCCIÓN CANCHA DE BALONCESTO EN EL BARRIO EL OCHO, MUNICIPIO BONAO, PROVINCIA MONSEÑOR NOUEL</t>
  </si>
  <si>
    <t>99 - CONSTRUCCIÓN PUENTE BADEN TUBULAR AFECTADO POR LA VAGUADA DE ABRIL 2022 EN ARROYO TORO, MUNICIPIO BONAO, PROVINCIA MONSEÑOR NOUEL</t>
  </si>
  <si>
    <t>94 - CONSTRUCCIÓN DE PUENTE SOBRE EL RIO LA LEONORA, CALLE MIGUEL ANGEL GARRIDO, MUNICIPIO MAIMON, PROVINCIA MONSEÑOR NOUEL</t>
  </si>
  <si>
    <t>29 - MONTE PLATA</t>
  </si>
  <si>
    <t>01 - AMPLIACIÓN DEL PLANTEL EDUCATIVO PARA INICIAL GUAZUMITA, MUNICIPIO YAMASÁ, PROVINCIA MONTE PLATA.</t>
  </si>
  <si>
    <t>03 - AMPLIACIÓN DEL PLANTEL EDUCATIVO PARA INICIAL FRANCISCO ALBERTO CAAMAÑO DEÑÓ, MUNICIPIO BAYAGUANA, PROVINCIA MONTE PLATA.</t>
  </si>
  <si>
    <t>03 - CONSTRUCCIÓN DE MURO DE GAVION EN EL CAMINO VECINAL PERALVILLO-SERRALLES, MUNICIPIO PERALVILLO, PROVINCIA MONTE PLATA</t>
  </si>
  <si>
    <t>05 - AMPLIACIÓN DEL PLANTEL EDUCATIVO PARA INICIAL FERNANDO ARTURO DE MERIÑO, MUNICIPIO MONTE PLATA, PROVINCIA MONTE PLATA.</t>
  </si>
  <si>
    <t>06 - AMPLIACIÓN DEL PLANTEL EDUCATIVO PARA INICIAL CARA LINDA, MUNICIPIO MONTE PLATA, PROVINCIA MONTE PLATA.</t>
  </si>
  <si>
    <t>07 - CONSTRUCCIÓN  PUENTE SOBRE RIO GUANUMA, AFECTADO POR LA TORMENTA TROPICAL FRANKLIN, CARRETERA LOS BOTADOS-HATO NUEVO, MUNICIPIO YAMASÁ, PROVINCIA MONTEPLATA</t>
  </si>
  <si>
    <t>07 - RECONSTRUCCIÓN DE LA CARRETERA CHIRINO HASTA LA CARRETERA BAYAGUANA - MONTE PLATA, MUNICIPIO MONTE PLATA, PROVINCIA MONTE PLATA</t>
  </si>
  <si>
    <t>08 - CONSTRUCCIÓN DE LA CARRETERA LOS COQUITOS - EL PRADO, MUNICIPIO MONTE PLATA, PROVINCIA MONTE PLATA</t>
  </si>
  <si>
    <t>10 - CONSTRUCCIÓN DE 100 VIVIENDAS ECO-AMIGABLES PARA FAMILIAS EN CONDICIONES DE VULNERABILIDAD EN EL DISTRITO MUNICIPAL CHIRINO, PROVINCIA MONTE PLATA</t>
  </si>
  <si>
    <t>11 - CONSTRUCCIÓN DE PLAZA COMUNITARIA EN EL DISTRITO MUNICIPAL DE CHIRINO, PROVINCIA MONTE PLATA</t>
  </si>
  <si>
    <t>14 - RECONSTRUCCIÓN CARRETERA GUERRA-BAYAGUANA, PROV. MONTE PLATA</t>
  </si>
  <si>
    <t>19 - CONSTRUCCIÓN DE 1 ESTANCIA INFANTIL EN LA PROVINCIA DE MONTE PLATA</t>
  </si>
  <si>
    <t>26 - CONSTRUCCIÓN DE LOS ENLACES Y EL PUENTE SOBRE EL RÍO LA LEONORA EN LA CARRETERA LOS BOTADOS, MUNICIPIO DE YAMASÁ, PROVINCIA MONTE PLATA</t>
  </si>
  <si>
    <t>28 - REHABILITACIÓN CENTRO CONANI BOYA, DISTRITO MUNICIPAL DE BOYÁ, PROVINCIA MONTE PLATA</t>
  </si>
  <si>
    <t>31 - RECONSTRUCCIÓN DE APROCHE AFECTADO POR LA VAGUADA DE ABRIL 2022 EN LA CARRETERA JUAN PABLO II CRUCE JUAN PABLO II - BAYAGUANA, MUNICIPIO BAYAGUANA, PROVINCIA MONTE PLATA</t>
  </si>
  <si>
    <t>31 - REHABILITACIÓN CONSTRUCCIÓN AMPLIACIÓN DE LA ESCUELA DE MONTE PLATA</t>
  </si>
  <si>
    <t>34 - CONSTRUCCIÓN DE LA  ALCANTARILLA DE CAJÓN SIMPLE, ARROYO PIEDRA EN LA CARRETERA LOS BOTADOS, AFECTADOS POR LA TORMENTA FRANKLIN, MUNICIPIO YAMASÁ, PROVINCIA MONTE PLATA.</t>
  </si>
  <si>
    <t>37 - RECONSTRUCCIÓN CARRETERA LA LUISA- PORTILLO, PROVINCIA MONTE PLATA</t>
  </si>
  <si>
    <t>41 - RECONSTRUCCIÓN DEL PUENTE SOBRE EL RIO EL COROZO AFECTADO POR LA VAGUADA DE ABRIL 2022, EN LA CARRETERA HACIENDA ESTRELLA, MUNICIPIO MONTE PLATA, PROVINCIA MONTE PLATA</t>
  </si>
  <si>
    <t>46 - CONSTRUCCIÓN CAMPO DE BÉISBOL EN EL MUNICIPIO PERALVILLO, PROVINCIA MONTE PLATA.</t>
  </si>
  <si>
    <t>47 - RECONSTRUCCIÓN DE LA INFRAESTRUCTURA VIAL URBANA DEL MUNICIPIO DE MONTE PLATA, PROVINCIA MONTE PLATA</t>
  </si>
  <si>
    <t>48 - CONSTRUCCIÓN DE PLANTELES EDUCATIVOS EN LA PROVINCIA DE MONTE PLATA (FASE 2)</t>
  </si>
  <si>
    <t>48 - CONSTRUCCIÓN DEL CAMINO VECINAL LA CEIBA-CHIRINO, MUNICIPIO MONTE PLATA, PROVINCIA MONTE PLATA</t>
  </si>
  <si>
    <t>48 - CONSTRUCCIÓN TEMPLOS, CASAS CURIALES Y OFICINAS PARROQUIALES,  PROVINCIA MONTE PLATA</t>
  </si>
  <si>
    <t>49 - RECONSTRUCCIÓN DEL CAMINO VECINAL SABANA GRANDE DE BOYÁ-AUTOPISTA JUAN PABLO II (AVENIDA DUARTE), PROVINCIA MONTE PLATA.</t>
  </si>
  <si>
    <t>51 - AMPLIACIÓN DE PLANTELES EDUCATIVOS EN LA PROVINCIA DE MONTE PLATA (FASE 3)</t>
  </si>
  <si>
    <t>51 - CONSTRUCCIÓN CAMPO DE BÉISBOL SABANA DE PAYABO, MUNICIPIO MONTE PLATA, PROVINCIA MONTE PLATA.</t>
  </si>
  <si>
    <t>51 - CONSTRUCCIÓN DEL PUENTE DIONISIO, AFECTADO POR LA VAGUADA DE ABRIL 2022, MUNICIPIO PERALVILLO, PROVINCIA MONTE PLATA</t>
  </si>
  <si>
    <t>53 - RECONSTRUCCIÓN DE LA INFRAESTRUCTURA VIAL URBANA DEL MUNICIPIO PERALVILLO, PROVINCIA MONTE PLATA</t>
  </si>
  <si>
    <t>54 - RECONSTRUCCIÓN DE LA INFRAESTRUCTURA VIAL URBANA DEL MUNICIPIO SABANA GRANDE DE BOYÁ, PROVINCIA MONTE PLATA</t>
  </si>
  <si>
    <t>55 - RECONSTRUCCIÓN DE LA INFRAESTRUCTURA VIAL URBANA DEL MUNICIPIO YAMASÁ, PROVINCIA MONTE PLATA</t>
  </si>
  <si>
    <t>55 - RECONSTRUCCIÓN DEL CAMINO VECINAL MANGA-DON JUAN AFECTADO POR EL HURACÁN FIONA, SECTOR DON JUAN, MUNICIPIO MONTE PLATA, PROVINCIA MONTE PLATA</t>
  </si>
  <si>
    <t>56 - RECONSTRUCCIÓN CAMINO VECINAL DON JUAN-CENTRO DON JUAN AFECTADO POR EL HURACAN FIONA, MUNICIPIO MONTE PLATA, PROVINCIA MONTE PLATA</t>
  </si>
  <si>
    <t>59 - AMPLIACIÓN DEL PLANTEL EDUCATIVO PARA INICIAL FRAY PEDRO DE CÓRDOVA, MUNICIPIO YAMASÁ, PROVINCIA MONTE PLATA.</t>
  </si>
  <si>
    <t>60 - AMPLIACIÓN Y REHABILITACION DE 15 PLANTELES ESCOLARES  EN LA PROVINCIA MONTE PLATA</t>
  </si>
  <si>
    <t>61 - AMPLIACIÓN DEL PLANTEL EDUCATIVO PARA INICIAL PROF. JUAN EMILIO BOSCH GAVIÑO, MUNICIPIO SABANA GRANDE DE BOYA, PROVINCIA MONTE PLATA</t>
  </si>
  <si>
    <t>61 - RECONSTRUCCIÓN CAMINO VECINAL EL HEAM AFECTADO POR EL HURACAN FIONA, MUNICIPIO MONTE PLATA, PROVINCIA MONTE PLATA</t>
  </si>
  <si>
    <t>64 - AMPLIACIÓN DEL PLANTEL EDUCATIVO PARA INICIAL BATEY EL CAÑO, MUNICIPIO YAMASÁ, PROVINCIA MONTE PLATA.</t>
  </si>
  <si>
    <t>64 - RECONSTRUCCIÓN DEL CAMINO VECINAL BOSQUE ABAJO-BOSQUE ARRIBA ,  AFECTADO POR EL HURACAN FIONA, DISTRITO MUNICIPAL DON JUAN, MUNICIPIO MONTE PLATA, PROVINCIA MONTE PLATA</t>
  </si>
  <si>
    <t>65 - CONSTRUCCIÓN CANCHA DE BALONCESTO MELLA FANÍ, PARAJE LA LUISA PRIETA, MUNICIPIO MONTE PLATA, PROVINCIA MONTE PLATA.</t>
  </si>
  <si>
    <t>65 - RECONSTRUCCIÓN CAMINO VECINAL CAÑUELO - DAJAO - ANTON SÁNCHEZ, AFECTADO POR EL HURACAN FIONA, MUNICIPIO BAYAGUANA, PROVINCIA MONTE PLATA.</t>
  </si>
  <si>
    <t>66 - RECONSTRUCCIÓN DEL CAMINO VECINAL CALLEJÓN DE DAJAO, AFECTADO POR EL HURACAN FIONA, MUNICIPIO BAYAGUANA, PROVINCIA MONTE PLATA</t>
  </si>
  <si>
    <t>67 - RECONSTRUCCIÓN CAMINO VECINAL LA DOLE-BATEY LOS LANOS, AFECTADO POR EL HURACAN FIONA, MUNICIPIO MONTE PLATA, PROVINCIA MONTE PLATA</t>
  </si>
  <si>
    <t>68 - CONSTRUCCIÓN CAMINO VECINAL LA DOLE AFECTADO POR EL HURACAN FIONA, DISTRITO MUNICIPAL DON JUAN, MUNICIPIO MONTE PLATA, PROVINCIA MONTE PLATA</t>
  </si>
  <si>
    <t>68 - RECONSTRUCCIÓN DEL PUENTE SOBRE EL RÍO SAVITA AFECTADO POR LA VAGUADA DE ABRIL 2022, UBICADO EN LA CARRETERA HACIENDA ESTRELLA - MONTE PLATA, MUNICIPIO MONTE PLATA PROVINCIA MONTE PLATA</t>
  </si>
  <si>
    <t>69 - AMPLIACIÓN DEL PLANTEL EDUCATIVO PARA INICIAL LOS JOVILLOS, MUNICIPIO YAMASÁ, PROVINCIA MONTE PLATA.</t>
  </si>
  <si>
    <t>69 - RECONSTRUCCIÓN CAMINO VECINAL LOS SALADOS AFECTADO POR EL HURACAN FIONA, DISTRITO MUNICIPAL DON JUAN, MUNICIPIO MONTE PLATA, PROVINCIA MONTE PLATA</t>
  </si>
  <si>
    <t>72 - RECONSTRUCCIÓN DE PUENTE ARROYO HONDO, AFECTADO POR VAGUADA ABRIL 2022, CARRETERA HACIENDA ESTRELLA-MONTE PLATA, MUNICIPIO MONTE PLATA, PROVINCIA MONTE PLATA</t>
  </si>
  <si>
    <t>73 - CONSTRUCCIÓN DE 3 ESTANCIAS INFANTILES EN LA PROVINCIA DE MONTE PLATA (FASE 3)</t>
  </si>
  <si>
    <t>73 - RECONSTRUCCIÓN CARRETERA HACIENDA ESTRELLA- CRUCE PAJON HASTA MONTE PLATA, PROVINCIA MONTE PLATA</t>
  </si>
  <si>
    <t>74 - AMPLIACIÓN DEL PLANTEL EDUCATIVO PARA INICIAL EL BOSQUE, MUNICIPIO MONTE PLATA, PROVINCIA MONTE PLATA.</t>
  </si>
  <si>
    <t>75 - CONSTRUCCIÓN NUEVO PUENTE DE ALCANTARILLA DE CAJON POR DAÑOS VAGUADA ABRIL 2022, CARRETERA HACIENDA ESTRELLA, MUNICIPIO MONTE PLATA, PROVINCIA MONTE PLATA</t>
  </si>
  <si>
    <t>75 - RECONSTRUCCIÓN DE LA INFRAESTRUCTURA VIAL URBANA DEL MUNICIPIO BAYAGUANA, PROVINCIA MONTE PLATA</t>
  </si>
  <si>
    <t>80 - AMPLIACIÓN DEL PLANTEL EDUCATIVO PARA INICIAL CRUCE DE PAYABO, MUNICIPIO MONTE PLATA, PROVINCIA MONTE PLATA.</t>
  </si>
  <si>
    <t>81 - RECONSTRUCCIÓN CRUCE DAJAO-CARRETERA BAYAGUANA AFECTADO POR EL HURACAN FIONA, MUNICIPIO BAYAGUANA, PROVINCIA MONTE PLATA</t>
  </si>
  <si>
    <t>82 - AMPLIACIÓN DEL PLANTEL EDUCATIVO PARA INICIAL JOSÉ PANTALEÓN CASTILLO, MUNICIPIO BAYAGUANA, PROVINCIA MONTE PLATA.</t>
  </si>
  <si>
    <t>82 - RECONSTRUCCIÓN TRAMO DE CARRETERA JUAN PABLO II- CHIRINO AFECTADO POR EL HURACAN FIONA, PROVINCIA MONTE PLATA</t>
  </si>
  <si>
    <t>83 - RECONSTRUCCIÓN CRUCE DAJAO-CARRETERA BAYAGUANA AFECTADO POR EL HURACAN FIONA, MUNICIPIO BAYAGUANA, PROVINCIA MONTE PLATA</t>
  </si>
  <si>
    <t>84 - AMPLIACIÓN DEL PLANTEL EDUCATIVO PARA INICIAL MORAYMA VELOZ DE BÁEZ, MUNICIPIO BAYAGUANA, PROVINCIA MONTE PLATA.</t>
  </si>
  <si>
    <t>92 - AMPLIACIÓN DEL PLANTEL EDUCATIVO PARA INICIAL MARTÍN FERRER DE LOS SANTOS, MUNICIPIO PERALVILLO, PROVINCIA MONTE PLATA.</t>
  </si>
  <si>
    <t>94 - RECONSTRUCCIÓN DE TRAMO VIAL EN  LOS COQUITOS, MUNICIPIO MONTE PLATA, PROVINCIA MONTE PLATA</t>
  </si>
  <si>
    <t>98 - RECONSTRUCCIÓN DE 60 METROS DEL TRAMO VIAL SOBRE SABANA DEL RÍO AFECTADO POR EL HURACÁN FIONA, DISTRITO MUNICIPAL DON JUAN, MUNICIPIO MONTE PLATA, PROVINCIA MONTE PLATA</t>
  </si>
  <si>
    <t>99 - RECONSTRUCCIÓN DE LA INFRAESTRUCTURA VIAL URBANA DEL SECTOR PUEBLO NUEVO, DISTRITO MUNICIPAL CHIRINO, MUNICIPIO MONTE PLATA, PROVINCIA MONTE PLATA</t>
  </si>
  <si>
    <t>58 - CONSTRUCCIÓN VERJA PERIMETRAL DEL SANTUARIO NACIONAL SANTO CRISTO DE LOS MILAGROS, MUNICIPIO DE BAYAGUANA, PROVINCIA MONTE PLATA</t>
  </si>
  <si>
    <t>30 - HATO MAYOR</t>
  </si>
  <si>
    <t>06 - RECONSTRUCCIÓN CARRETERA HATO MAYOR - EL PUERTO, PROVINCIA HATO MAYOR</t>
  </si>
  <si>
    <t>10 - CONSTRUCCIÓN DE MUELLE MARÍTIMO, PRÓXIMO A LA AVENIDA ELISEO DEMORIZI, MUNICIPIO SABANA DE LA MAR, PROVINCIA HATO MAYOR</t>
  </si>
  <si>
    <t>11 - RECONSTRUCCIÓN DE LA CARRETERA SABANA DE LA MAR - CAÑO HONDO, MUNICIPIO SABANA DE LA MAR, PROVINCIA HATO MAYOR</t>
  </si>
  <si>
    <t>14 - RECONSTRUCCIÓN DE LA CARRETERA EL VALLE - ALTOS DE LA PIEDRA, MUNICIPIO EL VALLE, PROVINCIA HATO MAYOR</t>
  </si>
  <si>
    <t>15 - RECONSTRUCCIÓN DE LA CARRETERA YERBA BUENA - BOLILLA - LA CLARA - EL CAPOTE, MUNICIPIO HATO MAYOR, PROVINCIA HATO MAYOR</t>
  </si>
  <si>
    <t>15 - RECONSTRUCCIÓN DE LA INFRAESTRUCTURA VIAL URBANA DEL MUNICIPIO EL VALLE, PROVINCIA HATO MAYOR</t>
  </si>
  <si>
    <t>16 - RECONSTRUCCIÓN DE LA CARRETERA YERBA BUENA - BOLILLA - LA CLARA - EL CAPOTE, MUNICIPIO HATO MAYOR, PROVINCIA HATO MAYOR</t>
  </si>
  <si>
    <t>16 - RECONSTRUCCIÓN DE LA INFRAESTRUCTURA VIAL URBANA DEL MUNICIPIO DE SABANA LA MAR, PROVINCIA HATO MAYOR</t>
  </si>
  <si>
    <t>33 - AMPLIACIÓN DEL PLANTEL EDUCATIVO PARA INICIAL FRANCISCO DEL ROSARIO SÁNCHEZ, MUNICIPIO HATO MAYOR, PROVINCIA HATO MAYOR.</t>
  </si>
  <si>
    <t>38 - CONSTRUCCIÓN EXTENSION UASD HATO MAYOR</t>
  </si>
  <si>
    <t>39 - AMPLIACIÓN DEL PLANTEL EDUCATIVO PARA INICIAL MONTE COCA, MUNICIPIO HATO MAYOR, PROVINCIA HATO MAYOR.</t>
  </si>
  <si>
    <t>40 - AMPLIACIÓN DEL PLANTEL EDUCATIVO PARA INICIAL SANTA MARÍA DEL BATEY, MUNICIPIO HATO MAYOR, PROVINCIA HATO MAYOR.</t>
  </si>
  <si>
    <t>42 - RECONSTRUCCIÓN CAMINO VECINAL LOS ALGARROBOS-PRINGAMOSALA FUENTEMATA GALLINA-GUACHUPITA-HOYONCITO-EL PUERTO, PROV. HATO MAYOR</t>
  </si>
  <si>
    <t>52 - CONSTRUCCIÓN DEL PUENTE SOBRE RÍO GUAMIRA EN LA CARRETERA HATO MAYOR - SABANA DE LA MAR, MUNICIPIO HATO MAYOR, PROVINCIA HATO MAYOR</t>
  </si>
  <si>
    <t>55 - CONSTRUCCIÓN AYUDANTIA DEL  MOPC EN EL MUNICIPIO HATO MAYOR DEL REY, PROVINCIA DE HATO MAYOR</t>
  </si>
  <si>
    <t>76 - CONSTRUCCIÓN DE PUENTE TIPO ALCANTARILLA DE CAJÓN, AFECTADO POR EL HURACÁN FIONA, EN ARROYO PAÑA PAÑA, MUNICIPIO HATO MAYOR DEL REY, PROVINCIA HATO MAYOR</t>
  </si>
  <si>
    <t>80 - CONSTRUCCIÓN CONSTRUCCIÓN PUENTE MIXTO SOBRE EL RIO PAÑA PAÑA AFECTADO POR EL HURACÁN FIONA, BARRIO PUERTO RICO, MUNICIPIO HATO MAYOR DEL REY, PROVINCIA HATO MAYOR</t>
  </si>
  <si>
    <t>84 - RECONSTRUCCIÓN DE LA INFRAESTRUCTURA VIAL URBANA DEL MUNICIPIO DE HATO MAYOR DEL REY, PROVINCIA HATO MAYOR</t>
  </si>
  <si>
    <t>31 - SAN JOSE DE OCOA</t>
  </si>
  <si>
    <t>02 - CONSTRUCCIÓN MUROS DE GAVIONES EN MARGEN NORTE DEL RIO NIZAO, AFECTADO POR EL DISTURBIO TROPICAL NO.22, COMUNIDAD LA ESTRECHURA, MUNICIPIO SAN JOSÉ DE OCOA, PROVINCIA SAN JOSÉ DE OCOA</t>
  </si>
  <si>
    <t>02 - RECONSTRUCCIÓN DE LA CARRETERA EL PINAR - RANCHO FRANCISCO - LOS COROZOS AFECTADA POR LA TORMENTA TROPICAL FRANKLIN, MUNICIPIO SAN JOSÉ DE OCOA, PROVINCIA SAN JOSÉ DE OCOA</t>
  </si>
  <si>
    <t>05 - RESTAURACIÓN DE LA CUENCA  DEL RÍO OCOA Y SU  COSTA EN LA PROVINCIA SAN JOSÉ DE OCOA.</t>
  </si>
  <si>
    <t>13 - RECONSTRUCCIÓN DEL TRAMO III DE LA CARRETERA RANCHO ARRIBA-SABANA LARGA (TERMINACIÓN CARRETERA CIBAO-SUR), MUNICIPIOS RANCHO ARRIBA Y SABANA LARGA, PROVINCIA SAN JOSÉ DE OCOA</t>
  </si>
  <si>
    <t>15 - CONSTRUCCIÓN MURO DE GAVIONES, ARROYO LA VACA, CARRETERA EL NARANJAL AFECTADO POR EL DISTURBIO TROPICAL 22, MUNICIPIO SABANA LARGA, PROVINCIA SAN JOSE DE OCOA</t>
  </si>
  <si>
    <t>20 - CONSTRUCCIÓN MUROS DE GAVIONES EN EL PUENTE ARROYO EL LIMÓN ABAJO, AFECTADO POR LA VAGUADA DE ABRIL 2022, MUNICIPIO SAN JOSÉ DE OCOA, PROV. SAN JOSÉ DE OCOA</t>
  </si>
  <si>
    <t>32 - AMPLIACIÓN DEL PLANTEL EDUCATIVO PARA INICIAL LA CIÉNAGA, MUNICIPIO SAN JOSÉ DE OCOA, PROVINCIA SAN JOSÉ DE OCOA.</t>
  </si>
  <si>
    <t>33 - AMPLIACIÓN DEL PLANTEL EDUCATIVO PARA INICIAL NARANJAL ARRIBA, MUNICIPIO SAN JOSÉ DE OCOA, PROVINCIA SAN JOSÉ DE OCOA.</t>
  </si>
  <si>
    <t>33 - CONSTRUCCIÓN DE PUENTE BADÉN TUBULAR AFECTADO POR LA VAGUADA DE ABRIL 2022 SOBRE EL RÍO NIZAO, MUNICIPIO RANCHO ARRIBA, PROVINCIA SAN JOSÉ DE OCOA</t>
  </si>
  <si>
    <t>34 - AMPLIACIÓN DEL PLANTEL EDUCATIVO PARA INICIAL ARROYO BLANCO, MUNICIPIO RANCHO ARRIBA, PROVINCIA SAN JOSÉ DE OCOA.</t>
  </si>
  <si>
    <t>34 - CONSTRUCCIÓN DEL ESTADIO DE BÉISBOL EL PINAR DE OCOA, DISTRITO MUNICIPAL EL PINAR, PROVINCIA SAN JOSÉ DE OCOA</t>
  </si>
  <si>
    <t>35 - AMPLIACIÓN DEL PLANTEL EDUCATIVO PARA INICIAL MONTE NEGRO, MUNICIPIO RANCHO ARRIBA, PROVINCIA SAN JOSÉ DE OCOA.</t>
  </si>
  <si>
    <t>35 - RECONSTRUCCIÓN DE LA INFRAESTRUCTURA VIAL URBANA DEL MUNICIPIO SAN JOSE DE OCOA, PROVINCIA SAN JOSE DE OCOA</t>
  </si>
  <si>
    <t>36 - CONSTRUCCIÓN PUENTE DE HORMIGON POSTENSADO SOBRE ARROYO LA VACA EN LA CALLE MANOLO TAVÁREZ JUSTO, AFECTADO POR EL DISTURBIO TROPICAL NO.22, MUNICIPIO SABANA LARGA, PROVINCIA SAN JOSÉ DE OCOA</t>
  </si>
  <si>
    <t>53 - CONSTRUCCIÓN DE PLANTELES EDUCATIVOS EN LA PROVINCIA DE SAN JOSÉ DE OCOA (FASE 2)</t>
  </si>
  <si>
    <t>58 - RECONSTRUCCIÓN DE LA INFRAESTRUCTURA VIAL URBANA DEL MUNICIPIO RANCHO ARRIBA, PROVINCIA SAN JOSE DE OCOA</t>
  </si>
  <si>
    <t>69 - RECONSTRUCCIÓN DE LA INFRAESTRUCTURA VIAL URBANA DEL MUNICIPIO DE SABANA LARGA, PROVINCIA SAN JOSÉ DE OCOA</t>
  </si>
  <si>
    <t>71 - CONSTRUCCIÓN DEL PUENTE SOBRE EL RÍO BANILEJO Y RECONSTRUCCIÓN DE ENLACE EN LA CARRETERA EL PINAR - EL MEMIZO, AFECTADO POR EL DISTURBIO TROPICAL NO.22, MUNICIPIO SAN JOSÉ DE OCOA, PROVINCIA SAN JOSÉ DE OCOA</t>
  </si>
  <si>
    <t>73 - CONSTRUCCIÓN DEL PLAY DE BÉISBOL DEL MUNICIPIO DE SABANA LARGA, PROVINCIA SAN JOSÉ DE OCOA</t>
  </si>
  <si>
    <t>86 - RECONSTRUCCIÓN DEL CAMINO VECINAL EL NARANJAL - LA BARRA - PARRA AFECTADO POR LA TORMENTA FRANKLIN, MUNICIPIO SAN JOSÉ DE OCOA, PROVINCIA SAN JOSÉ DE OCOA</t>
  </si>
  <si>
    <t>96 - CONSTRUCCIÓN DE PROTECCIÓN DE TALUD EN LA CARRETERA CRUCE DE OCOA, AFECTADO POR LA TORMENTA FRANKLIN, MUNICIPIO SAN JOSÉ DE OCOA, PROVINCIA SAN JOSÉ DE OCOA</t>
  </si>
  <si>
    <t>99 - RECONSTRUCCIÓN DE ENLACE Y CONSTRUCCIÓN DE PUENTE SOBRE RIO NIZAO, CARRETERA RANCHO ARRIBA- MONTE NEGRO, AFECTADO POR EL DISTURBIO NO. 22, MUNICIPIO RANCHO ARRIBA, PROVINCIA SAN JOSÉ DE OCOA</t>
  </si>
  <si>
    <t>45 - CONSTRUCCIÓN DE MURO DE GAVIONES EN ARROYO LA VACA AFECTADO POR LA VAGUADA DE ABRIL 2022, MUNICIPIO SABANA LARGA, PROVINCIA SAN JOSÉ DE OCOA</t>
  </si>
  <si>
    <t>32 - SANTO DOMINGO</t>
  </si>
  <si>
    <t>01 - AMPLIACIÓN DEL PLANTEL EDUCATIVO PARA INICIAL ALBERGUE INFANTIL SANTA ROSA DE LIMA, MUNICIPIO PEDRO BRAND, PROVINCIA SANTO DOMINGO.</t>
  </si>
  <si>
    <t>01 - AMPLIACIÓN DEL PLANTEL EDUCATIVO PARA INICIAL PROF. VINICIO VALENZUELA PÉREZ, MUNICIPIO LOS ALCARRIZOS, PROVINCIA SANTO DOMINGO.</t>
  </si>
  <si>
    <t>01 - AMPLIACIÓN VIAL KM9 DE LA AUTOPISTA DUARTE Y AVENIDA GREGORIO LUPERON, PROVINCIA SANTO DOMINGO</t>
  </si>
  <si>
    <t>01 - CONSTRUCCIÓN DE OFICINAS DEL ESTADO MAYOR ERD, MUNICIPIO PEDRO BRAND, PROVINCIA SANTO DOMINGO</t>
  </si>
  <si>
    <t>01 - CONSTRUCCIÓN DEL PLANTEL EDUCATIVO DE EDUCACIÓN ESPECIAL Y DE APOYOS MÚLTIPLES DOÑA MANUELA DIEZ, MUNICIPIO SANTO DOMINGO OESTE, PROVINCIA SANTO DOMINGO.</t>
  </si>
  <si>
    <t>01 - CONSTRUCCIÓN PROTECCIÓN DE TALUD EN LA AVENIDA BARCELÓ, AFECTADO POR EL DISTURBIO TROPICAL NO.22, MUNICIPIO SANTO DOMINGO ESTE, PROVINCIA SANTO DOMINGO</t>
  </si>
  <si>
    <t>01 - RECONSTRUCCIÓN ESTADIO DE SOFTBALL LOS MAMEYES  MUNICIPIO  SANTO DOMINGO ESTE, PROVINCIA SANTO DOMINGO</t>
  </si>
  <si>
    <t>02 - AMPLIACIÓN DEL PLANTEL EDUCATIVO PARA INICIAL JUANA SALTITOPA, MUNICIPIO LOS ALCARRIZOS, PROVINCIA SANTO DOMINGO.</t>
  </si>
  <si>
    <t>02 - AMPLIACIÓN DEL PLANTEL EDUCATIVO PARA INICIAL SAN JOSÉ OBRERO, MUNICIPIO PEDRO BRAND, PROVINCIA SANTO DOMINGO.</t>
  </si>
  <si>
    <t>02 - AMPLIACIÓN DEL SERVICIO DE LA LINEA 1 DEL METRO DE SANTO DOMINGO</t>
  </si>
  <si>
    <t>02 - RECONSTRUCCIÓN  DE LA INFRAESTRUCTURA VIAL URBANA DEL MUNICIPIO SANTO DOMINGO ESTE</t>
  </si>
  <si>
    <t>02 - RECONSTRUCCIÓN CANCHA	LOS	PALMARES,	SABANA	PERDIDA, MUNICIPIO SANTO DOMINGO NORTE, PROVINCIA SANTO DOMINGO.</t>
  </si>
  <si>
    <t>02 - REMODELACIÓN CLUB DEPORTIVO Y CULTURAL RAMÓN MATÍAS MELLA, MUNICIPIO SANTO DOMINGO ESTE, PROVINCIA SANTO DOMINGO</t>
  </si>
  <si>
    <t>03 - CONSTRUCCIÓN CENTRO DE ACOPIO BIENES NACIONALES, SANTO DOMINGO NORTE</t>
  </si>
  <si>
    <t>03 - CONSTRUCCIÓN DE 1,912 VIVIENDAS EN CIUDAD MODELO, MUNICIPIO SANTO DOMINGO NORTE, PROVINCIA SANTO DOMINGO</t>
  </si>
  <si>
    <t>03 - CONSTRUCCIÓN INSTALACIONES PARA EL CUERPO ESPECIALIZADO DE MITIGACION A EMERGENCIAS Y DESASTRES, CEMED, DIRECCION GENERAL - CENTRO DE MITIGACION OZAMA, DISTRITO NACIONAL</t>
  </si>
  <si>
    <t>03 - CONSTRUCCIÓN LÍNEA 2C DEL METRO DE SANTO DOMINGO TRAMOS:  ALCARRIZOS- LUPERÓN</t>
  </si>
  <si>
    <t>03 - RECONSTRUCCIÓN  DE DOS CANCHAS DEPORTIVAS EN EL MUNICIPIO PEDRO BRAND, PROVINCIA SANTO DOMINGO</t>
  </si>
  <si>
    <t>03 - RECUPERACION DEL MARGEN ORIENTAL DEL RÍO OZAMA EN EL BARRIO LAS LILAS, MUNICIPIO SANTO DOMINGO ESTE, PROVINCIA SANTO DOMINGO</t>
  </si>
  <si>
    <t>04 - AMPLIACIÓN DEL PLANTEL EDUCATIVO PARA INICIAL EVARISTO BRITO REYES, MUNICIPIO LOS ALCARRIZOS, PROVINCIA SANTO DOMINGO.</t>
  </si>
  <si>
    <t>04 - CONSTRUCCIÓN DE LA LÍNEA 1B DEL METRO DE SANTO DOMINGO, TRAMO VILLA MELLA - PUNTA, SANTO DOMINGO NORTE</t>
  </si>
  <si>
    <t>04 - RECONSTRUCCIÓN TRES CANCHAS DEPORTIVAS EN LOS ALCARRIZOS Y PANTOJA, PROVINCIA SANTO DOMINGO.</t>
  </si>
  <si>
    <t>05 - AMPLIACIÓN DEL PLANTEL EDUCATIVO PARA INICIAL JESÚS DE NAZARET - BATEY PALMAREJITO, MUNICIPIO LOS ALCARRIZOS, PROVINCIA SANTO DOMINGO.</t>
  </si>
  <si>
    <t>05 - CONSTRUCCIÓN EDIFICIO DE DOS NIVELES DEL INSTITUTO DE CARDIOLOGÍA</t>
  </si>
  <si>
    <t>05 - RECONSTRUCCIÓN CANCHAS ENSANCHE ALTAGRACIA Y ENGOMBE, MUNICIPIO SANTO DOMNGO OESTE, PROVINCIA SANTO DOMINGO"</t>
  </si>
  <si>
    <t>05 - REMODELACIÓN CLUB DEPORTIVO Y CULTURAL LOS MINA, MUNICIPIO SANTO DOMINGO ESTE, PROVINCIA SANTO DOMINGO</t>
  </si>
  <si>
    <t>06 - CONSTRUCCIÓN CENTRO PREVENTIVO PARA MENORES EN EL DISTRITO MUNICIPAL PALMAREJO VILLA LINDA, MUNICIPIO LOS ALCARRIZOS, PROVINCIA SANTO DOMINGO</t>
  </si>
  <si>
    <t>06 - CONSTRUCCIÓN DEL PARQUE  DISTRITO INDUSTRIAL SANTO DOMINGO OESTE (DISDO), EN HATO NUEVO, MANOGUAYABO</t>
  </si>
  <si>
    <t>06 - RECONSTRUCCIÓN DE PUENTE VIAL (TIPO TABLERO) SOBRE CAÑADA VILLA MARIA, D. M. PANTOJA, MUNICIPIO LOS ALCARRIZOS, PROVINCIA SANTO DOMINGO</t>
  </si>
  <si>
    <t>07 - AMPLIACIÓN DEL PLANTEL EDUCATIVO PARA INICIAL NORGE BOTELLO FERNÁNDEZ, MUNICIPIO LOS ALCARRIZOS, PROVINCIA SANTO DOMINGO.</t>
  </si>
  <si>
    <t>07 - CONSTRUCCIÓN EDIFICIO PARA SALONES PARROQUIALES, PARROQUIA STELLA MARIS, MUNICIPIO SANTO DOMINGO ESTE.</t>
  </si>
  <si>
    <t>07 - CONSTRUCCIÓN PALACIO DE JUSTICIA DE SANTO DOMINGO ESTE</t>
  </si>
  <si>
    <t>07 - RECONSTRUCCIÓN DEL PARQUE EL DIQUE DEL OZAMA, C/ 1RA, ENSANCHE OZAMA, MUNICIPIO SANTO DOMINGO ESTE, PROVINCIA SANTO DOMINGO</t>
  </si>
  <si>
    <t>08 - CONSTRUCCIÓN CENTRAL DE ENTRENAMIENTO E INVESTIGACION DE LA POLICIA NACIONAL (CEI-PN), MUNICIPIO PEDRO BRAND, PROVINCIA SANTO DOMINGO</t>
  </si>
  <si>
    <t>08 - CONSTRUCCIÓN CLUB DEPORTIVO VILLA MELLA, MUNICIPIO SANTO DOMINGO NORTE, PROVINCIA SANTO DOMINGO</t>
  </si>
  <si>
    <t>08 - REMODELACIÓN PARQUE IGNACIO MARTINEZ, SECTOR LOS MINA, MUNICIPIO SANTO DOMINGO ESTE, PROVINCIA SANTO DOMINGO</t>
  </si>
  <si>
    <t>10 - AMPLIACIÓN DEL PABELLÓN HOGAR ÁNGELES FELICES, MUNICIPIO PEDRO BRAND, PROVINCIA SANTO DOMINGO</t>
  </si>
  <si>
    <t>10 - CONSTRUCCIÓN DE LA INTERCONEXION CARRETERA ZONA FRANCA GUERRA Y NUEVA AUTOPISTA DEL NORDESTE</t>
  </si>
  <si>
    <t>10 - CONSTRUCCIÓN DE PASO A DESNIVEL SOTERRADO EN LA INTERSECCIÓN DE LA AV. LUPERÓN CON AV. 27 DE FEBRERO, PROVINCIA SANTO DOMINGO</t>
  </si>
  <si>
    <t>11 - AMPLIACIÓN DEL PLANTEL EDUCATIVO PARA INICIAL MÁXIMO GOMEZ - EL VIGÍA, MUNICIPIO BOCA CHICA, PROVINCIA SANTO DOMINGO.</t>
  </si>
  <si>
    <t>11 - CONSTRUCCIÓN CENTRO UNIVERSITARIO REGIONAL UASD SANTO DOMINGO ESTE, PROVINCIA SANTO DOMINGO</t>
  </si>
  <si>
    <t>12 - AMPLIACIÓN DEL PLANTEL EDUCATIVO PARA INICIAL PROF. ALBALINA ACOSTA DE VÁSQUEZ, MUNICIPIO BOCA CHICA, PROVINCIA SANTO DOMINGO.</t>
  </si>
  <si>
    <t>13 - CONSTRUCCIÓN DE 2 FARMACIAS DEL PUEBLO (BOTICA POPULAR), EN LOS SECTORES VILLA MELLA Y LA CEIBA, MUNICIPIO SANTO DOMINGO NORTE, PROVINCIA SANTO DOMINGO</t>
  </si>
  <si>
    <t>13 - CONSTRUCCIÓN DE CENTRO DIAGNÓSTICO Y ATENCIÓN PRIMARIA EN CIUDAD MODELO, SANTO DOMINGO NORTE , PROVINCIA SANTO DOMINGO</t>
  </si>
  <si>
    <t>13 - CONSTRUCCIÓN Y RECONSTRUCCIÓN DE DESTACAMENTOS POLICIALES EN COMUNIDADES DE LA PROVINCIA SANTO DOMINGO</t>
  </si>
  <si>
    <t>13 - RECONSTRUCCIÓN CANCHA CLUB DEPORTIVO Y CULTURAL CANCINO II  MUNICIPIO SANTO DOMINGO ESTE, PROVINCIA SANTO DOMINGO.</t>
  </si>
  <si>
    <t>14 - CONSTRUCCIÓN MUROS DE GAVIONES EN CALLE SANTA CLARA SECTOR DE MANOGUAYABO, AFECTADO POR EL DISTURBIO TROPICAL NO 22, MUNICIPIO SANTO DOMINGO OESTE, PROVINCIA SANTO DOMINGO</t>
  </si>
  <si>
    <t>14 - CONSTRUCCIÓN Y EQUIPAMIENTO DEL CENTRO DE DIAGNÓSTICO Y ATENCIÓN PRIMARIA EN MANOGUAYABO,  MUNICIPIO SANTO DOMINGO OESTE, PROVINCIA SANTO DOMINGO</t>
  </si>
  <si>
    <t>14 - RECONSTRUCCIÓN CANCHA CLUB DEPORTIVO Y CULTURAL ITALIA, SECTOR VILLA FARO, MUNICIPIO SANTO DOMINGO ESTE.</t>
  </si>
  <si>
    <t>14 - REPARACIÓN DEL TÚNEL EN LA AVENIDA LAS AMÉRICAS, AFECTADO POR EL DISTURBIO TROPICAL NO. 22, MUNICIPIO SANTO DOMINGO ESTE, PROVINCIA SANTO DOMINGO</t>
  </si>
  <si>
    <t>15 - RECONSTRUCCIÓN  CANCHA PUEBLO NUEVO, BARRIO PUEBLO NUEVO, SECTOR VILLA DUARTE, MUNICIPIO  SANTO DOMINGO ESTE</t>
  </si>
  <si>
    <t>15 - RECONSTRUCCIÓN CLUB CULTURAL Y DEPORTIVO OZAMA (MERLIN), SECTOR ENSANCHE OZAMA, MUNICIPIO SANTO DOMINGO ESTE, PROVINCIA SANTO DOMINGO</t>
  </si>
  <si>
    <t>16 - AMPLIACIÓN DEL PLANTEL EDUCATIVO PARA INICIAL AURA ALTAGRACIA BENZANT, MUNICIPIO BOCA CHICA, PROVINCIA SANTO DOMINGO.</t>
  </si>
  <si>
    <t>16 - RECONSTRUCCIÓN CLUB DEPORTIVO EL BRISAL, MUNICIPIO SANTO DOMINGO ESTE, PROVINCIA SANTO DOMINGO</t>
  </si>
  <si>
    <t>16 - REPARACIÓN HOSPITALES DE LA PROVINCIA SANTO DOMINGO</t>
  </si>
  <si>
    <t>17 - CONSTRUCCIÓN MUROS DE GAVIONES EN MARGENES DEL ARROYO MANOGUAYABO, SECTOR EL CONTROL, AFECTADO POR EL DISTURBIO TROPICAL NO.22, MUNICIPIO SANTO DOMINGO OESTE, PROVINCIA SANTO DOMINGO</t>
  </si>
  <si>
    <t>17 - RECONSTRUCCIÓN CLUB DEPORTIVO Y CULTURAL LOS COQUITOS, URB. ISABELITA, SECTOR VILLA DUARTE,  MUNICIPIO SANTO DOMINGO ESTE.</t>
  </si>
  <si>
    <t>18 - RECONSTRUCCIÓN CANCHA CLUB JUAN CARLOS RAMOS INC.  SECTOR  VILLA DUARTE, MUNICIPIO SANTO DOMINGO ESTE.</t>
  </si>
  <si>
    <t>19 - AMPLIACIÓN DEL PLANTEL EDUCATIVO PARA INICIAL EMILIO PRUD¿HOMME, MUNICIPIO BOCA CHICA, PROVINCIA SANTO DOMINGO.</t>
  </si>
  <si>
    <t>19 - RECONSTRUCCIÓN CANCHA CLUB DEPORTIVO Y CULTURAL  LOS FRAILES, SECTOR LOS FRAILES II, MUNICIPIO  SANTO DOMINGO ESTE</t>
  </si>
  <si>
    <t>20 - RECONSTRUCCIÓN  CANCHA CLUB DEPORTIVO Y CULTURAL EUGENIO MARÍA DE HOSTOS, SECTOR INVIVIENDA, MUNICIPIO SANTO DOMINGO ESTE, PROVINCIA SANTO DOMINGO.</t>
  </si>
  <si>
    <t>20 - RECONSTRUCCIÓN DE LA CARRETERA ANTIGUA ANGELITA INTERSECCION LA CIENEGA - CABALLONA - LOS RIELES EN SANTO DOMINGO OESTE</t>
  </si>
  <si>
    <t>20 - REPARACIÓN INSTALACIONES DEPORTIVAS PARQUE MIRADOR DEL ESTE, SANTO DOMINGO ESTE</t>
  </si>
  <si>
    <t>21 - CONSTRUCCIÓN DE PASO A DESNIVEL EN INTERSECCIÓN PROLONGACION AV. 27 DE FEBRERO CON AV. ISABEL AGUIAR, MUNICIPIO SANTO DOMINGO OESTE, PROVINCIA SANTO DOMINGO</t>
  </si>
  <si>
    <t>21 - RECONSTRUCCIÓN  CANCHA CLUB DEPORTIVO Y CULTURAL FRANCIA NUEVA, URBANIZACIÓN FRANCIA NUEVA, SECTOR VILLA DUARTE, MUNICIPIO SANTO DOMINGO ESTE, PROVINCIA SANTO DOMINGO.</t>
  </si>
  <si>
    <t>21 - RECONSTRUCCIÓN DE LA CARRETERA LA CEIBITA - LOS MAMBRUCE, MUNICIPIO DE SANTO DOMINGO NORTE, PROVINCIA SANTO DOMINGO</t>
  </si>
  <si>
    <t>21 - RECONSTRUCCIÓN DEL COMEDOR EN SANS SOUCI SANTO DOMINGO</t>
  </si>
  <si>
    <t>22 - RECONSTRUCCIÓN CANCHA CLUB DEPORTIVO Y CULTURAL EL PENSADOR, BARRIO EL PENSADOR, SECTOR VILLA DUARTE, MUNICIPIO SANTO DOMINGO ESTE.</t>
  </si>
  <si>
    <t>23 - CONSTRUCCIÓN DE 2,240 VIVIENDAS EN HATO NUEVO, MUNICIPIO SANTO DOMINGO OESTE, PROVINCIA SANTO DOMINGO</t>
  </si>
  <si>
    <t>23 - MEJORAMIENTO DE LA CONECTIVIDAD PARA LA TRANSFORMACION DIGITAL EN LA REPUBLICA DOMINICANA</t>
  </si>
  <si>
    <t>23 - REPARACIÓN DE 8 LOTES DE VIVIENDAS EN EL SECTOR INVIVIENDA, MUNICIPIO SANTO DOMINGO ESTE, PROVINCIA SANTO DOMINGO</t>
  </si>
  <si>
    <t>24 - AMPLIACIÓN DEL PLANTEL EDUCATIVO PARA INICIAL PASTORA MARGARITA MERCEDES, MUNICIPIO SANTO DOMINGO NORTE, PROVINCIA SANTO DOMINGO.</t>
  </si>
  <si>
    <t>24 - REHABILITACIÓN RESIDENCIAL DR. LEOCADIO PEÑA PARA EL COLEGIO MEDICO DOMINICANO, MUNICIPIO SANTO DOMINGO NORTE, PROVINCIA SANTO DOMINGO</t>
  </si>
  <si>
    <t>26 - AMPLIACIÓN DEL PLANTEL EDUCATIVO PARA INICIAL EL ROSARIO, MUNICIPIO SANTO DOMINGO NORTE, PROVINCIA SANTO DOMINGO.</t>
  </si>
  <si>
    <t>27 - CONSTRUCCIÓN INFRAESTRUCTURA DEPORTIVA PARA BEISBOL SANTO DOMINGO OESTE, PROVINCIA SANTO DOMINGO</t>
  </si>
  <si>
    <t>28 - AMPLIACIÓN DEL PLANTEL EDUCATIVO PARA INICIAL EL OCHO, MUNICIPIO SANTO DOMINGO NORTE, PROVINCIA SANTO DOMINGO.</t>
  </si>
  <si>
    <t>29 - AMPLIACIÓN DEL PLANTEL EDUCATIVO PARA INICIAL AVE MARÍA, MUNICIPIO SANTO DOMINGO NORTE, PROVINCIA SANTO DOMINGO.</t>
  </si>
  <si>
    <t>30 - CONSTRUCCIÓN DE 2 ALCANTARILLAS TIPO CAJÓN SIMPLE, EN ARROYOS LA VUELTA Y LA PLATA, CARRETERA SIERRA PRIETA- MAMÁ TINGÓ, AFECTADAS POR EL DISTURBIO NO. 22, MUNICIPIO PEDRO BRAND, PROVINCIA SANTO DOMINGO</t>
  </si>
  <si>
    <t>32 - CONSTRUCCIÓN EDIFICIO PARA HABITACIONES Y ESTRUCTURA DEL TECHO DE LA CANCHA DEL CEFIJUFA, MUNICIPIO SANTO DOMINGO ESTE.</t>
  </si>
  <si>
    <t>33 - MEJORAMIENTO DE  LA CAPILLA SAGRADO CORAZÓN DE JESÚS, MUNICIPIO SANTO DOMINGO ESTE, PROVINCIA SANTO DOMINGO.</t>
  </si>
  <si>
    <t>34 - AMPLIACIÓN DEL PLANTEL EDUCATIVO PARA INICIAL LA BOMBA , MUNICIPIO SANTO DOMINGO NORTE, PROVINCIA SANTO DOMINGO.</t>
  </si>
  <si>
    <t>35 - AMPLIACIÓN DEL PLANTEL EDUCATIVO PARA INICIAL REPÚBLICA DE ECUADOR, MUNICIPIO SANTO DOMINGO NORTE, PROVINCIA SANTO DOMINGO.</t>
  </si>
  <si>
    <t>35 - CONSTRUCCIÓN DE CUATRO CANCHAS DEPORTIVAS MUNICIPIO SANTO DOMINGO NORTE, PROVINCIA SANTO DOMINGO</t>
  </si>
  <si>
    <t>38 - AMPLIACIÓN DEL PLANTEL EDUCATIVO PARA INICIAL PROF. LUZ MARÍA BATISTA GERMÁN, MUNICIPIO SANTO DOMINGO NORTE, PROVINCIA SANTO DOMINGO.</t>
  </si>
  <si>
    <t>38 - CONSTRUCCIÓN DE 31 VIVIENDAS A NIVEL NACIONAL (PRESENCIA DOMINICANA)</t>
  </si>
  <si>
    <t>39 - AMPLIACIÓN DEL PLANTEL EDUCATIVO PARA INICIAL SANTO TOMÁS DE AQUINO, MUNICIPIO SANTO DOMINGO ESTE, PROVINCIA SANTO DOMINGO.</t>
  </si>
  <si>
    <t>40 - CONSTRUCCIÓN DE TEMPLOS, CASAS CURIALES Y OFICINAS PARROQUIALES, PROVINCIA SANTO DOMINGO</t>
  </si>
  <si>
    <t>40 - CONSTRUCCIÓN PUENTE EN HORMIGÓN POSTENSADO SOBRE ARROYO MANOGUAYABO EN LA AV. LOS BEISBOLISTAS, AFECTADO POR EL DISTURBIO TROPICAL NO. 22, MUNICIPIO SANTO DOMINGO OESTE, PROVINCIA SANTO DOMINGO</t>
  </si>
  <si>
    <t>40 - RECONSTRUCCIÓN DE LA INFRAESTRUCTURA VIAL URBANA DEL RESIDENCIAL ÁLAMO I, AFECTADA POR EL DISTURBIO TROPICAL NO. 22, MUNICIPIO SANTO DOMINGO OESTE, PROVINCIA SANTO DOMINGO</t>
  </si>
  <si>
    <t>44 - AMPLIACIÓN DEL PLANTEL EDUCATIVO PARA INICIAL PROF. VICTORIANA SANCIÓN BECO, MUNICIPIO SANTO DOMINGO ESTE, PROVINCIA SANTO DOMINGO.</t>
  </si>
  <si>
    <t>44 - REPARACIÓN DEL INSTITUTO TECNOLÓGICO SUPERIOR COMUNITARIO DE SAN LUIS, MUNICIPIO SANTO DOMINGO ESTE, PROVINCIA SANTO DOMINGO.</t>
  </si>
  <si>
    <t>45 - AMPLIACIÓN DEL PLANTEL EDUCATIVO PARA INICIAL REPÚBLICA DE NICARAGUA, MUNICIPIO SANTO DOMINGO ESTE, PROVINCIA SANTO DOMINGO.</t>
  </si>
  <si>
    <t>45 - CONSTRUCCIÓN CAMPO DE BÉISBOL EL CAFÉ DE HERRERA,  MUNICIPIO SANTO DOMINGO OESTE, PROVINCIA SANTO DOMINGO</t>
  </si>
  <si>
    <t>47 - CONSTRUCCIÓN DE LA SALA DE TERAPIA FÍSICA DE LA FUNDACIÓN CASA DE LUZ, MUNICIPIO SANTO DOMINGO ESTE, PROVINCIA SANTO DOMINGO</t>
  </si>
  <si>
    <t>47 - CONSTRUCCIÓN DEL TRAMO III DE LA AVENIDA CIRCUNVALACIÓN SANTO DOMINGO (PROF. JUAN BOSCH)</t>
  </si>
  <si>
    <t>48 - AMPLIACIÓN DEL PLANTEL EDUCATIVO PARA INICIAL EL DESPERTAR, MUNICIPIO SANTO DOMINGO ESTE, PROVINCIA SANTO DOMINGO.</t>
  </si>
  <si>
    <t>48 - CONSTRUCCIÓN CAMPO DE BÉISBOL LAS CAOBAS, SECTOR LAS CAOBAS, MUNICIPIO SANTO DOMINGO OESTE</t>
  </si>
  <si>
    <t>49 - AMPLIACIÓN DEL PLANTEL EDUCATIVO PARA INICIAL PATRIA MELLA, MUNICIPIO SANTO DOMINGO ESTE, PROVINCIA SANTO DOMINGO.</t>
  </si>
  <si>
    <t>49 - RECONSTRUCCIÓN PUENTE FRANCISCO DEL ROSARIO SANCHEZ (PUENTE DE LA 17) AFECTADO POR LA VAGUADA DE ABRIL 2022, PROVINCIA SANTO DOMINGO</t>
  </si>
  <si>
    <t>49 - REMODELACIÓN IGLESIA LA LUZ DEL MUNDO, SECTOR MIRAFLORES, MUNICIPIO SANTO DOMINGO NORTE</t>
  </si>
  <si>
    <t>51 - RECONSTRUCCIÓN AVENIDA ECOLÓGICA HASTA LA CIUDAD JUAN BOSCH, SANTO DOMINGO</t>
  </si>
  <si>
    <t>54 - CONSTRUCCIÓN AVENIDA DEL NUEVO CAMINO</t>
  </si>
  <si>
    <t>55 - CONSTRUCCIÓN CLUB DEPORTIVO VILLA NAZARETH, SECTOR BAYONA, MUNICIPIO SANTO DOMINGO OESTE, PROVINCIA SANTO DOMINGO.</t>
  </si>
  <si>
    <t>57 - CONSTRUCCIÓN CANCHA DE BALONCESTO GUAJIMÍA, SECTOR GUAJIMÍA, MUNICIPIO SANTO DOMINGO OESTE</t>
  </si>
  <si>
    <t>58 - AMPLIACIÓN DEL PLANTEL EDUCATIVO PARA INICIAL FRANCISCO DEL ROSARIO SÁNCHEZ, MUNICIPIO SANTO DOMINGO ESTE, PROVINCIA SANTO DOMINGO.</t>
  </si>
  <si>
    <t>58 - CONSTRUCCIÓN DESTACAMENTO POLICIAL EL CAFE, MUNICIPIO SANTO DOMINGO OESTE, PROVINCIA SANTO DOMINGO</t>
  </si>
  <si>
    <t>59 - AMPLIACIÓN DEL PLANTEL EDUCATIVO PARA INICIAL LOS BERROA, MUNICIPIO SAN ANTONIO DE GUERRA, PROVINCIA SANTO DOMINGO.</t>
  </si>
  <si>
    <t>59 - CONSTRUCCIÓN DE PLANTELES EDUCATIVOS EN LA PROVINCIA DE SANTO DOMINGO (FASE 2)</t>
  </si>
  <si>
    <t>59 - REMODELACIÓN CLUB DEPORTIVO CAJUQUIS, SECTOR 12 DE HAINA, MUNICIPIO SANTO DOMINGO OESTE</t>
  </si>
  <si>
    <t>60 - AMPLIACIÓN DEL PLANTEL EDUCATIVO PARA INICIAL PARROQUIAL MATECA (MADRE TERESA DE CALCUTA), MUNICIPIO SAN ANTONIO DE GUERRA, PROVINCIA SANTO DOMINGO.</t>
  </si>
  <si>
    <t>60 - CONSTRUCCIÓN CIUDAD JUDICIAL MUNICIPIO SANTO DOMINGO OESTE, PROVINCIA SANTO DOMINGO</t>
  </si>
  <si>
    <t>60 - REMODELACIÓN CANCHA DE BALONCESTO BATEY BIENVENIDO, SECTOR MANOGUAYABO, MUNICIPIO SANTO DOMINGO OESTE</t>
  </si>
  <si>
    <t>61 - AMPLIACIÓN DEL PLANTEL EDUCATIVO PARA INICIAL TOMAS HERNÁNDEZ FRANCO, MUNICIPIO SAN ANTONIO DE GUERRA, PROVINCIA SANTO DOMINGO.</t>
  </si>
  <si>
    <t>61 - CONSTRUCCIÓN DE PLANTELES EDUCATIVOS EN LA PROVINCIA SANTO DOMINGO (FASE 3)</t>
  </si>
  <si>
    <t>62 - CONSTRUCCIÓN PUENTE VEHICULAR TIPO TABLERO LAS LILAS, SECTOR RIVERA DEL OZAMA, MUNICIPIO SANTO DOMINGO ESTE</t>
  </si>
  <si>
    <t>63 - AMPLIACIÓN DEL PLANTEL EDUCATIVO PARA INICIAL CAMILA HENRÍQUEZ UREÑA, MUNICIPIO SAN ANTONIO DE GUERRA, PROVINCIA SANTO DOMINGO.</t>
  </si>
  <si>
    <t>63 - CONSTRUCCIÓN CENTRO COMUNAL DISTRITO MUNICIPAL SAN LUIS, PROVINCIA SANTO DOMINGO</t>
  </si>
  <si>
    <t>64 - CONSTRUCCIÓN CENTRO PARROQUIAL DE LA IGLESIA SAN FRANCISCO DE ASÍS, SECTOR LA NUEVA BARQUITA, MUNICIPIO SANTO DOMINGO NORTE</t>
  </si>
  <si>
    <t>65 - AMPLIACIÓN DEL PLANTEL EDUCATIVO PARA INICIAL ELISEO CORDERO CASTILLO, MUNICIPIO SAN ANTONIO DE GUERRA, PROVINCIA SANTO DOMINGO.</t>
  </si>
  <si>
    <t>67 - AMPLIACIÓN DEL PLANTEL EDUCATIVO PARA INICIAL MERCEDES KRAWINKEL, MUNICIPIO SAN ANTONIO DE GUERRA, PROVINCIA SANTO DOMINGO.</t>
  </si>
  <si>
    <t>67 - CONSTRUCCIÓN CENTRO COMUNAL DELIO RINCÓN, SECCIÓN LA JOYA, MUNICIPIO SAN ANTONIO DE GUERRA, PROVINCIA SANTO DOMINGO</t>
  </si>
  <si>
    <t>67 - CONSTRUCCIÓN DE 13 ESTANCIAS INFANTILES EN LA PROVINCIA SANTO DOMINGO (FASE 3)</t>
  </si>
  <si>
    <t>72 - RECONSTRUCCIÓN DE LA INFRAESTRUCTURA VIAL URBANA DEL MUNICIPIO SANTO DOMINGO NORTE, PROVINCIA SANTO DOMINGO</t>
  </si>
  <si>
    <t>73 - CONSTRUCCIÓN MULTIUSOS DE  ISABELITA, MUNICIPIO SANTO DOMINGO ESTE, PROVINCIA SANTO DOMINGO</t>
  </si>
  <si>
    <t>74 - REMODELACIÓN DEL CAMPO DE BEISBOL LA CUABA, MUNICIPIO PEDRO BRAND, PROVINCIA SANTO DOMINGO</t>
  </si>
  <si>
    <t>75 - AMPLIACIÓN DEL PLANTEL EDUCATIVO PARA INICIAL MÁXIMO ÁVILES BLONDA, MUNICIPIO SAN ANTONIO DE GUERRA, PROVINCIA SANTO DOMINGO.</t>
  </si>
  <si>
    <t>78 - RECONSTRUCCIÓN CLUB DEPORTIVO Y CULTURAL VILLA FARO, MUNICIPIO SANTO DOMINGO ESTE, PROVINCIA SANTO DOMINGO</t>
  </si>
  <si>
    <t>79 - AMPLIACIÓN DEL PLANTEL EDUCATIVO PARA INICIAL JAPÓN, MUNICIPIO SANTO DOMINGO ESTE, PROVINCIA SANTO DOMINGO.</t>
  </si>
  <si>
    <t>80 - REPARACIÓN TECHO HIPODROMO V CENTENARIO, MUNICIPIO SANTO DOMINGO ESTE, PROVINCIA SANTO DOMINGO</t>
  </si>
  <si>
    <t>83 - RECONSTRUCCIÓN DE LA INFRAESTRUCTURA VIAL URBANA DEL MUNICIPIO BOCA CHICA, PROVINCIA SANTO DOMINGO</t>
  </si>
  <si>
    <t>85 - AMPLIACIÓN DEL PLANTEL EDUCATIVO PARA INICIAL EMMA BALAGUER, MUNICIPIO SANTO DOMINGO OESTE, PROVINCIA SANTO DOMINGO.</t>
  </si>
  <si>
    <t>86 - AMPLIACIÓN DEL PLANTEL EDUCATIVO PARA INICIAL ANTIGUA Y BARBUDA, MUNICIPIO SANTO DOMINGO OESTE, PROVINCIA SANTO DOMINGO.</t>
  </si>
  <si>
    <t>86 - CONSTRUCCIÓN CLUB DEPORTIVO MIL FLORES, MUNICIPIO SANTO DOMINGO ESTE, PROVINCIA SANTO DOMINGO</t>
  </si>
  <si>
    <t>86 - CONSTRUCCIÓN MULTIUSOS LOS ALCARRIZOS, MUNICIPIO LOS ALCARRIZOS, PROV. SANTO DOMINGO</t>
  </si>
  <si>
    <t>86 - REPARACIÓN DE VIVIENDAS VULNERABLES EN LOS MUNICIPIOS DE BOCA CHICA Y SAN ANTONIO DE GUERRA, PROVINCIA SANTO DOMINGO</t>
  </si>
  <si>
    <t>87 - AMPLIACIÓN DEL PLANTEL EDUCATIVO PARA INICIAL ROSARIO EVANGELINA SOLANO - HATO NUEVO MANOGUAYABO, MUNICIPIO SANTO DOMINGO OESTE, PROVINCIA SANTO DOMINGO.</t>
  </si>
  <si>
    <t>87 - REPARACIÓN DE VIVIENDAS VULNERABLES EN LOS MUNICIPIOS DE LOS ALCARRIZOS, SANTO DOMINGO ESTE Y PEDRO BRAND, PROVINCIA SANTO DOMINGO</t>
  </si>
  <si>
    <t>89 - AMPLIACIÓN DEL PLANTEL EDUCATIVO PARA INICIAL PROF. MARÍA AMADA RAMÍREZ DÍAZ, MUNICIPIO SANTO DOMINGO OESTE, PROVINCIA SANTO DOMINGO.</t>
  </si>
  <si>
    <t>89 - CONSTRUCCIÓN DE 2 PUENTES SOBRE EL RÍO LEBRÓN, AFECTADOS POR LA TORMENTA FRANKLIN, MUNICIPIO PEDRO BRAND, PROVINCIA SANTO DOMINGO</t>
  </si>
  <si>
    <t>89 - REPARACIÓN DE VIVIENDAS VULNERABLES EN LOS MUNICIPIOS DE PEDRO BRAND, SANTO DOMINGO ESTE Y SANTO DOMINGO OESTE, PROVINCIA SANTO DOMINGO</t>
  </si>
  <si>
    <t>90 - AMPLIACIÓN DEL PLANTEL EDUCATIVO PARA INICIAL BÁSICA LAS MALVINAS, MUNICIPIO SANTO DOMINGO OESTE, PROVINCIA SANTO DOMINGO.</t>
  </si>
  <si>
    <t>91 - AMPLIACIÓN DEL PLANTEL EDUCATIVO PARA INICIAL PROF. PETRONILA TRINIDAD SUÁREZ, MUNICIPIO SANTO DOMINGO OESTE, PROVINCIA SANTO DOMINGO.</t>
  </si>
  <si>
    <t>92 - AMPLIACIÓN DEL PLANTEL EDUCATIVO PARA INICIAL DON BOSCO, MUNICIPIO SANTO DOMINGO OESTE, PROVINCIA SANTO DOMINGO.</t>
  </si>
  <si>
    <t>92 - AMPLIACIÓN DEL PUENTE FRANCISCO JACINTO PEYNADO QUE UNE AL DISTRITO NACIONAL CON EL MUNICIPIO SANTO DOMINGO NORTE, PROVINCIA SANTO DOMINGO</t>
  </si>
  <si>
    <t>93 - AMPLIACIÓN DEL PLANTEL EDUCATIVO PARA INICIAL PROF. ALBA LUZ CASILLA DÍAZ, MUNICIPIO PEDRO BRAND, PROVINCIA SANTO DOMINGO.</t>
  </si>
  <si>
    <t>94 - AMPLIACIÓN DEL PLANTEL EDUCATIVO PARA INICIAL MARINO MORENO GONZÁLEZ, MUNICIPIO PEDRO BRAND, PROVINCIA SANTO DOMINGO.</t>
  </si>
  <si>
    <t>95 - AMPLIACIÓN DEL PLANTEL EDUCATIVO PARA INICIAL JUANA DE ARCO, MUNICIPIO PEDRO BRAND, PROVINCIA SANTO DOMINGO.</t>
  </si>
  <si>
    <t>96 - AMPLIACIÓN DEL PLANTEL EDUCATIVO PARA INICIAL GREGORIO SANTOS, MUNICIPIO PEDRO BRAND, PROVINCIA SANTO DOMINGO.</t>
  </si>
  <si>
    <t>97 - AMPLIACIÓN DEL PLANTEL EDUCATIVO PARA INICIAL CONCEPCIÓN BONA, MUNICIPIO SANTO DOMINGO OESTE, PROVINCIA SANTO DOMINGO.</t>
  </si>
  <si>
    <t>98 - AMPLIACIÓN DEL PLANTEL EDUCATIVO PARA INICIAL PROF. FRANCIA MARGARITA AYALA SÁNCHEZ, MUNICIPIO PEDRO BRAND, PROVINCIA SANTO DOMINGO.</t>
  </si>
  <si>
    <t>99 - AMPLIACIÓN DEL PLANTEL EDUCATIVO PARA INICIAL FÉLIX LOPE DE VEGA, MUNICIPIO PEDRO BRAND, PROVINCIA SANTO DOMINGO.</t>
  </si>
  <si>
    <t>04 - REMODELACIÓN  MALECON   MUNICIPIO  SANTO DOMINGO ESTE, PROVINCIA SANTO DOMINGO</t>
  </si>
  <si>
    <t>33 - RECONSTRUCCIÓN DEL PARQUE NACIONAL SUBMARINO LA CALETA Y SU ENTORNO, DISTRITO MUNICIPAL LA CALETA, PROVINCIA SANTO DOMINGO</t>
  </si>
  <si>
    <t>79 - RECONSTRUCCIÓN DE LA INFRAESTRUCTURA VIAL URBANA DEL MUNICIPIO SANTO DOMINGO OESTE, PROVINCIA SANTO DOMINGO</t>
  </si>
  <si>
    <t>90 - RECONSTRUCCIÓN DE LA INFRAESTRUCTURA VIAL URBANA DEL MUNICIPIO SAN ANTONIO DE GUERRA, PROVINCIA SANTO DOMINGO</t>
  </si>
  <si>
    <t>96 - RECONSTRUCCIÓN DE LA INFRAESTRUCTURA VIAL URBANA DEL MUNICIPIO DE LOS ALCARRIZOS, PROVINCIA SANTO DOMINGO</t>
  </si>
  <si>
    <t>99 - RECONSTRUCCIÓN DE LA INFRAESTRUCTURA VIAL URBANA DEL MUNICIPIO DE PEDRO BRAND, PROVINCIA SANTO DOMINGO</t>
  </si>
  <si>
    <t>01 - MEJORAMIENTO DE 100,000 VIVIENDAS EN LA REPÚBLICA DOMINICANA</t>
  </si>
  <si>
    <t>01 - GESTION  INTEGRAL DE RESIDUOS SOLIDOS EN EL VERTEDERO DE DUQUESA , PROVINCIA SANTO DOMINGO</t>
  </si>
  <si>
    <t>05 - CONSTRUCCIÓN CENTRO MODELO DE PRESTACIÓN DE SERVICIOS PARA MUJERES (CIUDAD MUJER)</t>
  </si>
  <si>
    <t>14 - CONSTRUCCIÓN DE PUENTE LEVADIZO EN SUSTITUCIÓN AL FLOTANTE SOBRE EL RIO OZAMA, ENTRE AV. FRANCISCO CAAMAÑO DEÑÓ CON AV. MALECÓN, PROVINCIA SANTO DOMINGO</t>
  </si>
  <si>
    <t>99 - MULTIPROVINCIAL</t>
  </si>
  <si>
    <t>01 - CONSTRUCCIÓN DE CAMARAS TERMICA PARA LA PRODUCCION DE MATERIAL DE SIEMBRA DE PLATANO DE ALTA CALIDAD EN LA REP. DOM</t>
  </si>
  <si>
    <t>01 - CONSTRUCCIÓN DE CANCHA DEPORTIVA, SECTOR ENSANCHE PARAÍSO, MUNICIPIO PEDRO BRAND, PROVINCIA SANTO DOMINGO</t>
  </si>
  <si>
    <t>01 - NORMALIZACIÓN DE LOS PROCESADORES LÁCTEOS DE LA REPÚBLICA DOMINICANA</t>
  </si>
  <si>
    <t>02 - CONSTRUCCIÓN LABORATORIO DE CALIBRACIONES DOSIMÉTRICAS PARA LA PROTECCIÓN RADIOLÓGICA, DISTRITO NACIONAL.</t>
  </si>
  <si>
    <t>02 - FORTALECIMIENTO DE LA CRIANZA OVICAPRINA EN LA REGIÓN FRONTERIZA DE LA RD</t>
  </si>
  <si>
    <t>03 - CONSTRUCCIÓN DEL CENTRO DE RETENCIÓN VEHICULAR DE LA DIGESETT, PROVINCIA SANTO DOMINGO</t>
  </si>
  <si>
    <t>05 - CONSTRUCCIÓN DE PUENTES PEATONALES Y DE MOTOCICLETAS A NIVEL NACIONAL</t>
  </si>
  <si>
    <t>08 - RECONSTRUCCIÓN CANCHA  CLUB DEPORTIVO 30 DE MAYO, DISTRITO NACIONAL</t>
  </si>
  <si>
    <t>09 - RECONSTRUCCIÓN CANCHA CLUB DEPORTIVO RAFAEL PAULINO, CRISTO REY, DISTRITO NACIONAL</t>
  </si>
  <si>
    <t>15 - MEJORAMIENTO DE OBRAS PÚBLICAS RESILIENTES PARA REDUCIR RIESGOS DE DESASTRES EN EL CONTEXTO DEL CAMBIO CLIMÁTICO  A NIVEL NACIONAL</t>
  </si>
  <si>
    <t>21 - MEJORAMIENTO  EN CAMBIO DE 25,000 PISOS DE TIERRA POR PISO DE CEMENTO A NIVEL NACIONAL</t>
  </si>
  <si>
    <t>21 - RESTAURACIÓN DEL MONUMENTO FARO A COLÓN, MUNICIPIO SANTO DOMINGO ESTE, PROVINCIA SANTO DOMINGO.</t>
  </si>
  <si>
    <t>23 - RECONSTRUCCIÓN  CANCHA CLUB DEPORTIVO LUCERNA INC., SECTOR CANCINO I, MUNICIPIO SANTO DOMINGO ESTE, PROVINCIA SANTO DOMINGO.</t>
  </si>
  <si>
    <t>24 - RECONSTRUCCIÓN CANCHA CLUB DEPORTIVO ORLANDO MARTINEZ, MATA HAMBRE, DISTRITO NACIONAL</t>
  </si>
  <si>
    <t>33 - REHABILITACIÓN HOSPITAL GENERAL Y ESPECIALIDADES DR. NELSON ASTACIO, SANTO DOMINGO NORTE, PROV. SANTO DOMINGO,</t>
  </si>
  <si>
    <t>51 - CONSTRUCCIÓN SEGUNDA ETAPA CENTROS DE ATENCIÓN INTEGRAL PARA NIÑOS DISCAPACITADOS(CAID) (COORDINADO CON EL DESPACHO DE LA PRIMERA DAM</t>
  </si>
  <si>
    <t>58 - CONSTRUCCIÓN MURO DE GAVIONES EN EL PUENTE EN LA CARRETERA JARABACOA-MANABAO-LA CIENAGA AFECTADO POR LA VAGUADA DE ABRIL 2022, MUNICIPIO JARABACOA, PROVINCIA LA VEGA</t>
  </si>
  <si>
    <t>77 - CONSTRUCCIÓN DE PUENTE SOBRE RIO GRANDE AFECTADO POR LA VAGUADA DE ABRIL 2022, CARRETERA JARABACOA-MANABAO, MUNICIPIO JARABACOA, PROVINCIA LA VEGA</t>
  </si>
  <si>
    <t>84 - HUMANIZACION DEL SISTEMA PENITENCIARIO DE LA REPÚBLICA DOMINICANA</t>
  </si>
  <si>
    <t>26 - RECONSTRUCCIÓN DE LA CAPA DE RODADURA DE LA AUTOPISTA JUAN PABLO DUARTE</t>
  </si>
  <si>
    <t>01 - DIAGNOSTICO PARA LA GESTIÓN COSTERA SOSTENIBLE EN 25 PLAYAS PRIORIZADAS DE LA REPUBLICA DOMINICANA</t>
  </si>
  <si>
    <t>01 - FORTALECIMIENTO DEL SISTEMA NACIONAL DE SALUD DE LA REPUBLICA DOMINICANA</t>
  </si>
  <si>
    <t>01 - MEJORAMIENTO DE LA SANIDAD E INOCUIDAD AGRO-ALIMENTARIA EN LA REPÚBLICA DOMINICANA</t>
  </si>
  <si>
    <t>09 - GESTION DE LA PARTE ALTA Y MEDIA DE LA CUENCA DEL RÍO YAQUE DEL NORTE EN LA VERTIENTE NORTE DE LA CORDILLERA CENTRAL.</t>
  </si>
  <si>
    <t>21 - FORTALECIMIENTO DE LA INFRAESTRUCTURA SANITARIA DEL SISTEMA NACIONAL DE SALUD EN LA REPÚBLICA DOMINICANA</t>
  </si>
  <si>
    <t>01 - CONSTRUCCIÓN  DEL LABORATORIO REGIONAL DE SALUD PÚBLICA EN AZUA DE COMPOSTELA</t>
  </si>
  <si>
    <t>Total General</t>
  </si>
  <si>
    <t xml:space="preserve">      Ejecución 1ro de enero - 20 de junio 2025 (fecha de imputación)</t>
  </si>
  <si>
    <t>Etiquetas de fila</t>
  </si>
  <si>
    <t>Suma de  INICIAL</t>
  </si>
  <si>
    <t>Suma de DEVENGADO</t>
  </si>
  <si>
    <t>Cifras preliminares.</t>
  </si>
  <si>
    <t>*Exclusivamente los proyectos que son inversión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</si>
</sst>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2">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6" fontId="51" fillId="0" borderId="0" xfId="0" applyNumberFormat="1" applyFont="1" applyAlignment="1">
      <alignment horizontal="left" indent="2"/>
    </xf>
    <xf numFmtId="176" fontId="51" fillId="0" borderId="0" xfId="0" applyNumberFormat="1" applyFont="1"/>
    <xf numFmtId="176" fontId="51" fillId="0" borderId="0" xfId="0" applyNumberFormat="1" applyFont="1" applyAlignment="1">
      <alignment horizontal="left" indent="3"/>
    </xf>
    <xf numFmtId="175" fontId="51" fillId="2" borderId="0" xfId="788" applyNumberFormat="1" applyFont="1" applyFill="1" applyBorder="1" applyAlignment="1">
      <alignment horizontal="right" vertical="center"/>
    </xf>
    <xf numFmtId="176" fontId="51" fillId="0" borderId="0" xfId="0" applyNumberFormat="1" applyFont="1" applyAlignment="1">
      <alignment horizontal="left" vertical="center" indent="3"/>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0" fillId="2" borderId="0" xfId="749" applyFont="1" applyFill="1"/>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2">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FAE4666-C3A7-47E9-BDD8-35F16FE510BC}"/>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1743923</xdr:colOff>
      <xdr:row>1</xdr:row>
      <xdr:rowOff>113243</xdr:rowOff>
    </xdr:from>
    <xdr:ext cx="1926163" cy="1062826"/>
    <xdr:pic>
      <xdr:nvPicPr>
        <xdr:cNvPr id="3" name="Imagen 3">
          <a:extLst>
            <a:ext uri="{FF2B5EF4-FFF2-40B4-BE49-F238E27FC236}">
              <a16:creationId xmlns:a16="http://schemas.microsoft.com/office/drawing/2014/main" id="{44A6790E-FCAD-47CA-B13C-652B11F9855C}"/>
            </a:ext>
          </a:extLst>
        </xdr:cNvPr>
        <xdr:cNvPicPr>
          <a:picLocks noChangeAspect="1"/>
        </xdr:cNvPicPr>
      </xdr:nvPicPr>
      <xdr:blipFill>
        <a:blip xmlns:r="http://schemas.openxmlformats.org/officeDocument/2006/relationships" r:embed="rId2"/>
        <a:stretch>
          <a:fillRect/>
        </a:stretch>
      </xdr:blipFill>
      <xdr:spPr>
        <a:xfrm>
          <a:off x="7030298" y="465668"/>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88DCAA9B-1954-44CB-B770-8D39F080B438}"/>
            </a:ext>
          </a:extLst>
        </xdr:cNvPr>
        <xdr:cNvPicPr>
          <a:picLocks noChangeAspect="1"/>
        </xdr:cNvPicPr>
      </xdr:nvPicPr>
      <xdr:blipFill>
        <a:blip xmlns:r="http://schemas.openxmlformats.org/officeDocument/2006/relationships" r:embed="rId3"/>
        <a:stretch>
          <a:fillRect/>
        </a:stretch>
      </xdr:blipFill>
      <xdr:spPr>
        <a:xfrm>
          <a:off x="577412" y="364068"/>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59055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442113" y="904876"/>
          <a:ext cx="1745829" cy="974513"/>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36366" y="999281"/>
          <a:ext cx="1498174" cy="799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therine M. Peguero F." refreshedDate="45832.64913726852" createdVersion="8" refreshedVersion="8" minRefreshableVersion="3" recordCount="9477" xr:uid="{5EF9EEA6-6268-4276-BA98-09E6B113D606}">
  <cacheSource type="worksheet">
    <worksheetSource ref="A1:T9478" sheet="Hoja2"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u="1"/>
        <s v="1.1.1.1.3 - Instituciones de la seguridad social" u="1"/>
        <s v="1.1.2.1.1 - Empresas públicas no financieras" u="1"/>
        <s v="1.2.2.3.0 - Auxiliares Financieros" u="1"/>
        <s v="1.2.2.1.1 - Instituciones públicas financieras no monetarias" u="1"/>
        <s v="1.2.1.1.1 - Instituciones públicas financieras monetarias" u="1"/>
        <m u="1"/>
      </sharedItems>
    </cacheField>
    <cacheField name="TIPO" numFmtId="0">
      <sharedItems containsBlank="1" count="3">
        <s v="2 - GASTOS"/>
        <s v="4 - Aplicaciones financieras"/>
        <m u="1"/>
      </sharedItems>
    </cacheField>
    <cacheField name="ECO_TITULO" numFmtId="0">
      <sharedItems containsBlank="1" count="4">
        <s v="2.1 - Gastos corrientes"/>
        <s v="2.2 - Gastos de capital"/>
        <s v="3.2 - Aplicaciones financieras"/>
        <m u="1"/>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u="1"/>
        <s v="2.1.1 - Gastos de explotación" u="1"/>
        <m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03"/>
    </cacheField>
    <cacheField name="PROVINCIA" numFmtId="0">
      <sharedItems/>
    </cacheField>
    <cacheField name=" INICIAL" numFmtId="0">
      <sharedItems containsSemiMixedTypes="0" containsString="0" containsNumber="1" containsInteger="1" minValue="0" maxValue="85721589331"/>
    </cacheField>
    <cacheField name="DEVENGADO" numFmtId="0">
      <sharedItems containsSemiMixedTypes="0" containsString="0" containsNumber="1" minValue="0" maxValue="54009697517.00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77">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66655427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6109999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1561299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1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20547288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1884500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26500002"/>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17038002"/>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3349998"/>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17643678"/>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5382500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22450002"/>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1680003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19537494"/>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4300002"/>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1249998"/>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4500006"/>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3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192500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1512504"/>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20397714"/>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635001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1078630716.6600003"/>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60688229"/>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1290344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282587623.65999997"/>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297885737.45999998"/>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39246253.35999999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79650769.09000000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91624458.659999982"/>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15296655.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18892928.0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152132302.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29636557.8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154388981.75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39056286.069999993"/>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801831.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6203884.9999999991"/>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874774.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3351362.5199999996"/>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914993.2500000001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58889463.360000007"/>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10333223.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250100821.03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85123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67842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13416207.59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37992743.17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4797686.5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15912443.5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0377986.05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6091512.41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3705988.84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313797.830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1175240.15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856405.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36389.049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29695.2399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1547900.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9059313.21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786854431.0900001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139669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113620123.56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12028111.57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7192853.65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6769932.9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44010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4121478.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9506470.419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3198590.2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24011322.39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12944160.20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1585369.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186657.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106430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22803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53989.47999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10759543.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4034888.98"/>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165297770.79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40026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25143502.93000000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7532972.410000000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540116.7599999998"/>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17040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9462106.0199999996"/>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209566.1800000000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169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2089896.81"/>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17054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2807708.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781837.8"/>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228818311.88"/>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60457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34349616.749999985"/>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32010828.84"/>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4517788.5"/>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55095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2514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3874614.7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9697924.099999997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2015619.30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11003101.760000002"/>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367643.7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1087739.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301498.5"/>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320008.6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16937.93"/>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4127225"/>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3535769.9399999995"/>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15388714.04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18658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188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307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2346167.77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2828119.409999999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8450213.969999998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9217733.2999999989"/>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020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489117.0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561085.19999999995"/>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134185914.44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32242068.3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18889263.969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6093771.269999998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3260512.79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1043927.7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10719810.7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14900853.32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2602821.54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7113277.980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9310058.090000001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87475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62352.9500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8987325.069999998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261210.119999999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412528.75"/>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307737831.90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54043094.59999998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44672090.84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49085718.3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9126523.40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82672435.0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7592395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27647239.02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53213648.42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19923807.66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146243375.47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24736713.83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38118685.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1827615.6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676701.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85785299.23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12876476.87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15991623.12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59187655.84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145063421.71999997"/>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13599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2030709.3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3927110.42"/>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59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64782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143917374.94999996"/>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24852044.25999999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19140824.520000003"/>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12196264.84"/>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76714729.710000008"/>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10058790.099999998"/>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2306507.5999999996"/>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28695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1370383000.530000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24520.400000000001"/>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965635.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5688599.870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53938608.309999995"/>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150431159.51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221127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18003212.27999999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4064905.49"/>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4704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13231260.2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2404351.30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7393661.4799999995"/>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35188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550822.81999999995"/>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2523298.36"/>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6305790.1199999992"/>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3716923.3000000003"/>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383019290.1600000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238791316.47000003"/>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57807804.970000006"/>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04186647.60000001"/>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6677285.4199999999"/>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7404040.81999999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65648144.96000000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25637463.8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781416.94"/>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30831432.910000004"/>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20786126.8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16251097.27"/>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11976055.829999998"/>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403058.76"/>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2453419.0099999998"/>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557946.3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66078.680000000008"/>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20000806.639999997"/>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26927.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1032763.849999999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6193271.849999999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22049875.10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148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3314697.480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1168211.2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68.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821695.929999999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1026506.4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52731455.58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7977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7732729.540000001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3834444.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3588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6071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3027954.8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240858.3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871101.199999999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1709272.36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20751465.22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814854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3143016.629999999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2479625.16"/>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5158870.060000000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195045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1025497733.06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118934123.4099999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143743964.18999997"/>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67538574.090000004"/>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89319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19343430.120000001"/>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1094446.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16547251.36999999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24795408.03999999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6303437.260000000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39931513.740000002"/>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703079.3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2745645.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107895.6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710497.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732546"/>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193119.2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892522.52999999991"/>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27518625.90000000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8309308.7300000004"/>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1805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17315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1753552.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2628192.1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411959.41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579125.9399999999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2104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1843451.08"/>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13688"/>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1713596"/>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120803277.10999998"/>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285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18210742.369999997"/>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22390735.140000004"/>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100000.01999999999"/>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1515294.4500000002"/>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4088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6986369.700000000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4455278.09"/>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3889759.4000000004"/>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827467.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1423191.06"/>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690451.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23128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241076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75072696.43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1312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11196206.97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3545482.349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3538934.7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342988.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816487.320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1044707.21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1853752.9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776711.3999999999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11451014.4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5493878.4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2016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2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248648.4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30249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371955.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156558970.1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2912053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23634772.61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3246909.27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813207.64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334067074.8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41857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49654313.62999999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5703285.79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1915158.9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19337174.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7148108.88999999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8825981.2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3481960.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29276901.7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11201555.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21303273.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32577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51986.00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5702206.95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11887201.39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10891954.52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6394327.49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4136365.999999999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5256102.550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6731111.94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613529.59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4372664.81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4048566.21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127581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24040016.28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174273195.7699999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1747139.24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1267309.110000000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888194.61999999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3887334.069999999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33705599.689999998"/>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1527146.13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957316.48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63245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803572.6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1007490.74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93808.68999999998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668580.5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617628.949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195071.539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3659253.440000000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26374714.650000002"/>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6538663.629999999"/>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838330.56"/>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1836755.7999999998"/>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6532131.160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184238.51"/>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1033026.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2295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198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299577.59999999998"/>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162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247698"/>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174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262413.1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24256701.47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3910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3621778.4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1637013.63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1204112.9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7747658.79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2919511.8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103166.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2040550.49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43970.460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168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123630230.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22502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18467750.45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7151587.87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779745.9099999999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5663667.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7720958.75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1791059.98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3123082.4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24956040.83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6708307.7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633205.7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3340733.020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986065.070000000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54137087.07999999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801076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806156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7791235.2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32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121018.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3398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684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184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361946.7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58422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89327.22000000003"/>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288064765.10999995"/>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45736605.450000003"/>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42916259.210000001"/>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18269859.220000006"/>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372255.21000000008"/>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2969251.4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7147641.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951078"/>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9968695.7599999998"/>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1803119.739999999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491407.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946221.5700000000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485546886.21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342121748.63"/>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304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1621124.96"/>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875205.43"/>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22681857.030000001"/>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14718980.229999999"/>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58370102.340000004"/>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4936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8042164.3300000029"/>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4446770.54000000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1089900.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130112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734"/>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5742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934217.24"/>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169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1980603.51"/>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524069.05"/>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903939.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111173"/>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249783.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7554889.4399999995"/>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2388183.99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59644359.939999998"/>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916971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9006245.7100000009"/>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4233355.8999999994"/>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214275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35479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261499.27"/>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527959.02"/>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454345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1174066.080000000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7376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805553.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980956.5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604921.8199999999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7803922.420000000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567820.7999999999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009353.469999999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903149.80999999994"/>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63668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247679.7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47181.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14039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44320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2093972.04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1084228.5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38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40079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93151.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5652048.56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2060492.2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491418.1999999999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3364171.88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167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1028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63795.520000000004"/>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4964216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25742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7324691.7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3083920.3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1219969.7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3376190.16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3757228.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1254053.64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5470616.7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688966.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21147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3057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2910690.8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44957180.96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9477231.869999999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6780347.050000000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2580403.62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2585843.74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68107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2087917.54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3348770.63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628897.80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552593.3999999999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202877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215187.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98939.4500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3172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750267.2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127365771.11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30812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18943276.72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8317840.32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1612472330.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636836.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2089072.2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6882247.37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2961107.32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33495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1403486.6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275343.30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29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239241.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300038.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9303.46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91758.1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658864.56999999983"/>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87218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2455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11688473.45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6430372.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6648586.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129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20543468.28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4306415.84999999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8103546.88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86683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75142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29218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110741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2832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10472611.390000002"/>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0"/>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40680405.66000000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299488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368574689.4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76702507.26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48342156.25000001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50115357.22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17230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17692800.61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7789448.82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43736552.26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04944782.20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3486382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11116450.93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5342792.320000001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10954913.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7203811.35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31356365.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2041978.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120870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46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206237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15656157.68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3159361.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441285092.8300000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53680564.939999998"/>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1861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66506512.06000016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24052731.7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53915983.23999999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3071582.0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1077405.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3808472.1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22603548.12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1200823.509999999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6930395.220000001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7021758.779999999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719563.3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224451.6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306391.7899999999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85481.540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4226980.749999999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8770146.430000001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6838902.3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1015718.04"/>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707017.0800000000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167794637.2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9651147797.369998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82402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27147540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23438111.78000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1335776967.6599998"/>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146879203.53"/>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56723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35674714.89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250003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12720685.76"/>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441388854.93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944398.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10778769.93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74871632.80000001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89192513.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1852660.7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16216758.009999998"/>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9268588.1199999992"/>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610391514.8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196337123.25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375183401.18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335430666.66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104775872.8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119614555.5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52455358.1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42063124.99999998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40759366.88000000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13723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970888.2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6271474.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9674855.20999999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31915956.82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14585571.79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109994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60482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3208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1309928.0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23341305.71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6411883.77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3105634.0700000003"/>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4347407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3247419.56"/>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76405"/>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69732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52530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22772569.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6628613"/>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7066984.8100000005"/>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10794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6066665.4399999995"/>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7561366.2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593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247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223787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4682079.1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3360106.17999999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2479649.1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92458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5397074.990000001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2748366.73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244986.80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1518552.5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1281968.89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164477.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1895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77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889184.920000000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43694651.63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6761659.21999999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998359.6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5303.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7045886.299999998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737420.66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292263.71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316962.409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4604406.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1197884.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17681852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13125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10834786.56000000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7925347.570000000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1348889.8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38591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2461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641722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1689922.6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19863925.71000000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7819933.93999999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802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323938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49177453.64000000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9198622.4299999997"/>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1393979.8399999999"/>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188820.97"/>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638406.5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421479096.80999994"/>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26476169.9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22170248.38999999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67081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5815646.550000000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11198142.16999999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130227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154319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3095554.1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3457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45330643.38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20430057.239999998"/>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15610774.45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2402548.339999999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875080.8399999998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639804.7500000001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60390.89999999999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1971218.2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1540395.8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1768615.8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4873912.7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754969.4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199581.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93249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815944.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316489.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28611167.85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792368.6000000000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627886.4300000000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6631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1314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208681.8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603651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901936.26000000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437732.5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900376.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983900.7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333001583.23999995"/>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29791131.6900000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1215753.14999999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057257.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039783.2"/>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3776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36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6165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48197.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12549131.459999999"/>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19256016.830000006"/>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991011.2"/>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23749896.530000001"/>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6890713.7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18962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3891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1346337.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793563.78"/>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22238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361524.4499999999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44454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688606.789999999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1607385.00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8419679.25"/>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1262531.58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564758.3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1510944.0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26771.600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2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9412.39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735024.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276799.82"/>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2739259324.3599997"/>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47472612.000000007"/>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215935020.15000001"/>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46419204.729999989"/>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11831658.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2662231.59"/>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73301234.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6133746.370000001"/>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28875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2519922.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125550838.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31514433.839999996"/>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732463.2300000001"/>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0596584.4"/>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137868982.25999999"/>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37755983.75999999"/>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496696.06"/>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168606431.62"/>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2412572.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3850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2372545.44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159312198.56999999"/>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6340043.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1993634682.6100004"/>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5110426615.7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89640787.84999999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296676004.1000000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149574926.7900000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365940800.45999998"/>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85238195.39999999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200988.59000000003"/>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2370090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2149480.5699999998"/>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21030181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221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15751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16368770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95173590.819999993"/>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98101030.36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2438111.2800000003"/>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6945099.410000001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9740255.470000002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59011629.0999999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28496772.77"/>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3732472904.0599999"/>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19759578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262406482.3899999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89368500.230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28067485.099999998"/>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5901337.1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258566117.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104445413.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19368561.80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3984723.6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798594.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719132.12"/>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1706395.86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833395.1200000001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72968922.149999991"/>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15829534.12000000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157049601.81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595898122.12"/>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4288223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7788826.470000000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76544280.680000037"/>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1729099.550000000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78007846.190000013"/>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5122879.8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22749223.419999998"/>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132976764.91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38260401.189999998"/>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15624458.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2982490.1400000006"/>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90287449.579999998"/>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42047695.599999994"/>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4134938.3000000003"/>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32450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222055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1051062.8800000001"/>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5502978.6299999999"/>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111663153.21000001"/>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707904.37"/>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88406843.189999998"/>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144257.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17438086.28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546568.94000000006"/>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394487.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197850.02000000002"/>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2524517.28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599997.96"/>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297870.48000000004"/>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3051827.79"/>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386237.06999999995"/>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15510835.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136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566823.38"/>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912635.3900000001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18002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11861542.270000003"/>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1265381.54999999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164492191.5199999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3307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8436901.1700000018"/>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13449409.25"/>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186014.6699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19747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5928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748329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665283.7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112370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435355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261122.2"/>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883914.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311571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192023.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10760490.37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4741091.6800000006"/>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11196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11792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922550.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4191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620828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405869809.68000007"/>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22212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2633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14749377.619999999"/>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127180.93000000001"/>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21843.1"/>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047784.4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577020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196951.44"/>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76405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71937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29487814.68999999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14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126509.87000000001"/>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13659.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6266768.900000000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4123807.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24353830.850000001"/>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2444433.35"/>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7255368.8800000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108629.7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49537.920000000006"/>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4417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7236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3943126.239999999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82144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245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132362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240196"/>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12744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770512.6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2541410.9900000002"/>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1247368.3999999999"/>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97754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51744179.159999989"/>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51217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3630885.3499999992"/>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41987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160679.949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684171.8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35024.7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2927366.670000000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1578168.02"/>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963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13353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126837"/>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545414.02999999991"/>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195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104801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5214968.8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36427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1094503.8299999998"/>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2728393.0700000003"/>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695819.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455256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2319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931430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1686495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411628.3900000000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353334.94999999995"/>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1790194.1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1215246.6000000001"/>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900459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1790311.3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997144.1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458496.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4286239.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2291352.5499999993"/>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375537387.29000002"/>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9896503.5000000019"/>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16389326.43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383041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916622.5"/>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2852840.900000000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292161.20999999996"/>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89090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1317072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107772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24693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138355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13919177.960000001"/>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488960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6676.4400000000005"/>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1202307.4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16331681.77999999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1833569.6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17543928.20999999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418543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1356624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8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249681.9200000000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692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385180.16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11643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125642.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1198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207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12427046.699999996"/>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19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293284.53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248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14371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15088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810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62481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20580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800121.85"/>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172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1707752.93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6579633.599999999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1865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151772.0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2613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1312421.72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1099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10116361.1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19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203705.7100000000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18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239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1953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649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700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155427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1370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125425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1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286962.36"/>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3068277.7300000004"/>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678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1678165.95"/>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8692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68206.32000000000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305424.71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3417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111082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151786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330578.59000000003"/>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9883138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35755656.640000001"/>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711603.6400000001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4122578.41"/>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180192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656599.19999999995"/>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3595508.5"/>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1906157.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26099997.75"/>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1502763.8599999996"/>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24285433.080000002"/>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10818106.6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19534771.86000000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1287623.0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1342360.890000000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111654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387235.2900000000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27481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681488.18"/>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43215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2311233"/>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67149"/>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917134.91999999993"/>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1498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193195.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6330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1236577.18"/>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479136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850724.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39335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21200.87000000000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5281441.589999998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212304.55000000002"/>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1441326.4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1353195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154488.39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667128.04999999993"/>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679627.73999999987"/>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133547.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2116999.2200000002"/>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324366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399268.69999999995"/>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6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26571.1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22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89916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153980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183701.69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1200752.95"/>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20638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2169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529476.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2646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1944199.8900000001"/>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38468"/>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17677.5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2436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1214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305260.09999999998"/>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1302753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11828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2397945.9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3543840.53"/>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749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217196.7"/>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93465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1280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2167992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422737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33392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743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83708.8500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5207244.470000000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1485670.6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1821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400533626"/>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2776318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12321502.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12495343.94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6427917.720000000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32024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3464074.7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422558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913662.7800000001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668252.1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43125103.92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22355223.5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1170938.62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2032427.63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731550.26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4164418.780000000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20930610.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35368742.289999992"/>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447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7896203.1999999993"/>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41746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1230775.839999999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160394.9200000000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392521.36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11963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29145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77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31348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2306341.0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2068653.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35836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244567.5300000000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343427.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30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379087.3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154683.96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5400649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148350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97987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2713185.6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25993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66841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58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58651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349789.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485536.95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6820063.01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3235285.139999999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19952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95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963878.2999999999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66638.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49546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666599.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457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4285426.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25788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4026184.19"/>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41861569.609999999"/>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021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251975.6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3698628.80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179726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174785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17687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1531842.7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5236098.25"/>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127087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358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8998498.62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24576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109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163519.59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364368377.84000003"/>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106083452.39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47329737.94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33609780.00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7111959.71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52346574.5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52372294.16000001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53214211.3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4596773.7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8045501.90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3355971.58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21927431.42000000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2932352.7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7941938.589999998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7852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51569209.08000000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8565662.42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954072302.63999975"/>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620207230.8500001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3203548.690000027"/>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139462821.0500001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424215533.35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2097063.140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783372268.74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243318587.20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3994923.400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690160872.83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238750363.18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14806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55098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114562.7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35872915.19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1225952.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12896642.41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13463575.5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8029502.050000000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7480691.810000000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643050.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3681362.43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12639145.4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4524350.449999999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10374888.38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29934270.36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268768.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47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39077.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16485803.859999998"/>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43202121.850000001"/>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71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154374.96"/>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6482930.1399999978"/>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2716439.41"/>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748903.96"/>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2501040.5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336135.52999999997"/>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1532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388805.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322389.56999999995"/>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12258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1569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1825046.550000000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466926.3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6840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413822.4599999999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377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2232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7904980.159999999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1226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1178625.35000000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525074.9099999999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61322.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163024.17000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426140790.1700000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900203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27371080.83000000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63014380.1399999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50766415.81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373691.10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354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30568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116823037.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136534800.86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7776512.759999997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880295.2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44066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5510556.649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12949689.64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128327.28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16601529.05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3337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1005561.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897960.1799999999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278973.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11067656.54000000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208285.1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2652808.0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2212153.4600000004"/>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82720694.98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164881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12521146.46999999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3695967.380000000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1133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337754.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490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366061.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51355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200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10805.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2575484.849999999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1583216.98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260209946.02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100651519.6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38073866.54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8194742.10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4485701.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2558516.8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207407.84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63317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38218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423794.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203732.3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20215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1263973.81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134682030.4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24870113.88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19508015.65999998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6564796.15999999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1551518.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1509731.35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5010997.23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983394.9399999997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3194143.35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4908186.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217994.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4328869.64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2221304.2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148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223127.60000000003"/>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315870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7992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4666912.7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887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477498.8600000000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769584.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16612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64460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90981794.769999996"/>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16667966.97000000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13587178.84999999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6107899.149999999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392484.910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686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1937721.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0851699.37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180382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285295.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10449464.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623335.5100000001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15979551.58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318082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4341559.26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148266732.0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28574694.44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22229582.21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3935117.7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9762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141894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4526671.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1049940.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504509.959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4057538.88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639941.18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3304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393129.36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9726.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13212.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3698284.5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1472086.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169052163.4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37327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24983779.01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4735236.4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144548.2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7666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28925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1294932.3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5406645.360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1195726.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393755.07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5904017.26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421708.79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32857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513444.5299999999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192334.1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1950.1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3588725.7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900910.4599999997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21527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6286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3214019.880000000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849530.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16843.5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86960.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1450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156813021.5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36709244.4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23592694.38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6332767.66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4089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18399146.10000000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3093815.899999999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501710.839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8750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6484071.93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454695.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0560.319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4358530.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600253.69000000018"/>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393230357.60000002"/>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67047743.640000015"/>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27667736.420000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41251346025.390015"/>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7025359277.079999"/>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305436456.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1178012.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2336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10894530642.530003"/>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1862381705.9099996"/>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14959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4909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63395832.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860708273.23000002"/>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145430647.37000006"/>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6516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4308111896.21000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736349742.3900001"/>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43532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13998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165998821.45999998"/>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28053348.020000003"/>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4254520.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55324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597067.36999999988"/>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7636713159.6099977"/>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1367957307.2199998"/>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1244710132.1200001"/>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3447951056.4200006"/>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126160013.75999999"/>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50500563.740000002"/>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716846628.1699999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944290552.31999993"/>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318539007.56000012"/>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12109643.460000003"/>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522720107.12"/>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83566349.760000005"/>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12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9926984.5899999999"/>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660494.17999999993"/>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2872172"/>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782871.43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59101001.910000004"/>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65411013.000000015"/>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11564690.670000002"/>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1902947.7900000007"/>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555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174064153.00999996"/>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25267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27034021.78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2511491.1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11784905.62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55161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6905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15337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3656584.719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2463752.29999999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11605117.54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9931427.669999998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380240.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496192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817643.8500000000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35515.3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571212.79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15664269.78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16022521.489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60611160.94999999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36144290.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10191335.9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9265541.639999998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5444789.55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3730977.5900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37842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166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3361418.629999999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279292926.18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4777202.430000000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739403.2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60163720.4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45135.21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101689.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31237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3423079.70000000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76102293.05000004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8919122.119999999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11262997.61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156747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4092173.51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1298175.2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3723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86855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308662.840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2218264.71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2151316.5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341682.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7008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123136.65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66445.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3469931.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3210529.3600000008"/>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127046333.97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21058653.310000002"/>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18829213.02000000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3839055.6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640670.60000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1389194.07000000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77166.60999999998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1946233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5576509.14000000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43595032.18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6444671.8199999994"/>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31517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2867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530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1053229.55"/>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581801729.09000003"/>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86722166.420000002"/>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90236893.910000011"/>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14789198.250000002"/>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2526989.9"/>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1798972.1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3023849.7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44167410.48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17264515.05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9458837.5800000038"/>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79692689.48999999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12829551.609999999"/>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956923.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32798809.420000002"/>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101775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1882094.9"/>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75379.7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13842427.679999998"/>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7546043.6600000011"/>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443200291.0799999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81879248.300000012"/>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66945112.31000001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23694292.46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19709946.7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2652872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454281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53329252.86000001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15165019.79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13329893.46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19681653.35999998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17975386466.50996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117810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703269669.6199998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3085705.900000000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3365521.2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8350.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278038.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9728869.059999998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370968292.74999994"/>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26837812.560000002"/>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4108424.689999999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143415697.3099999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21342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21278373.36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14887477.71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586855.6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21208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2814403.320000000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5924165.88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1298324.90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5172076.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2256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523524.7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1340367.55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465362.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2116610.3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23297.5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112236.4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5673834.350000001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6866414.130000000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31949863.27000000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4889219.369999999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3565333.3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537808.5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11505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607496.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63220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2051390794.8599999"/>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294097982.5900000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311744043.56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116115780.1199999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107102328.1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8770125.419999998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12456318.9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19262144.56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256464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15758146.0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46276633.78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25834499.95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5270632.58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7188380.880000000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2997104.13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38270880.010000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2128894.5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964932.8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32694151.289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28694028.3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51081238.93000000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8735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7641630.37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2666842.970000000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1952602.4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184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42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450129562.5700000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80003031.24999998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67308165.60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44781320.24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1047462.809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48055386.2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24740929.270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719876.7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23251202.28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29848255.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2591535.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5749570.529999999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3896324877.49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86518608.9199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299059.1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123653251.7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331015760.89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109872501.92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2635884.50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18303141.43000001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16815413.45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3004566.04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2030609.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4143691.7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25509255.21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3896373.5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5087985.680000001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29404805.85999999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20786401.7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3168269.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432107.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1634657.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273229174.8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22572249.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40606497.2099999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111322421.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10502040.32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14394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2364624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10537052.94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8548972.40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4261527.61999999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17346811.84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44762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1760291.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39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48663.549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2652022.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9771900.3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5353943.95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28716269.05999999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2958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4345827.400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4590387.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27227681.43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4095726.59999999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167124.5800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329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1392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212620.62999999998"/>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266765735.1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6996237.110000001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1212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502616.5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1266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40596291.390000001"/>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17517261.239999998"/>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24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206464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13916041.1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10208525.680000002"/>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3719842.34"/>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50173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051852.94"/>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3160055.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5127606.18"/>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220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10735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27498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358468.99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1745810.4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11159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154599738.28"/>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2212315.92"/>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29329813.279999997"/>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10951231.43"/>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91483665.6899999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0259883.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43448888.770000003"/>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3252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349506.32"/>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3115452.0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417706.52"/>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79273993.43000000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3143991.9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1184995032.519999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251999570.47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181823073.23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3077989.1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3371419.2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57365387.65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4030268.1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7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36404025.0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284994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94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3525833.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5200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40214.87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388173.8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5067411.33"/>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4092086.45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03840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3437538.24"/>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42083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193257.8799999999"/>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6644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1088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202159434.780000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224815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6853103.479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30656532.97999998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3459219.4"/>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5988966.830000001"/>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2685971.8600000003"/>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1485686.420000000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2857960.2900000005"/>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702408.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21417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17751855.39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1627365.82"/>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5179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101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773778.5599999999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302014.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574941.0999999998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365208.129999999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411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327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52343992.37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10160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7720152.15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1736801.2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2553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918439.78999999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1018661.40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1285419.72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439555.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223791.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340576.1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242519.4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278844.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44745.57999999999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1589916.8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958313.9699999998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17713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726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2680227.94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718897.0800000000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153930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2342776.9499999997"/>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1228217453.91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111765887.18000004"/>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132249719.12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3209754.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53461068.76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8338857.73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47231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2681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23745184.53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234581105.4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845774.2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347435103.259999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14657116.12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108570141.81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51109191.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105003243.65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28653568.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85467971.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4600461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66882067.82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19323588.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3047211.970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16755464.4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14694428.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381119.78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3138816.9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198461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4203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919125.5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5594021.660000001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55194225.3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8403600.1000000015"/>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100653405.6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19117441.91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14287533.79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3388242.5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8142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6769111.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295833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12511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15733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26206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963585.63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1899919.21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786086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2595289.620000000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474353106.3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90481399.48999999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70346164.60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35274686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451137.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29846599.25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247960150.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2286361.45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621918335.31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60270399.68000000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80637151.95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377216.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42399.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40425583.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362957.7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4178490.76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5305647.3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57975301.810000002"/>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76504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81581067.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1154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12367828.30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1654475.9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6466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3342838.92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589282.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499836.8400000000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1626105.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744155.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170694.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4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1298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427890.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18352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973609.29999999981"/>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75817616.030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18460988.280000001"/>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49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5539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10299315.820000002"/>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2991313.0700000003"/>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1849142.6199999999"/>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77913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5230818.6300000008"/>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6280622.1400000015"/>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14286636.479999999"/>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3332151.1199999996"/>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4211976.2699999996"/>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8514486.160000000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792463.57"/>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232042.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579234.32000000007"/>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32015.94"/>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92289.22"/>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5918324.1799999997"/>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3541550.7199999997"/>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117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177708.6000000000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8562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348355935.8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317410034.17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83185002.83000001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70543119.44999998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554142.0500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51934889.34999997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47056131.49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3859759.42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0636676.10999999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57892587.0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28154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11976490.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2691768.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112593417.5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27908883.14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923692.200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8711312.55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627559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2572684.9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0071219.6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22735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7779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14064950.7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25939301.12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3128228.3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7898713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19966044.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17229761.96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2598437.779999998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3031066.099999999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2660543.93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105286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174302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354550.2200000000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342904.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493680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188348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668615.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41157303.54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25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7610070.630000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6236603.74999999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2480661.4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659825.939999999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14494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2431574.0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3492138.7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6219825.37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43722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16202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15700679.93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23942337.62000000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3226369.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664696.0800000000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3749536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7281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36225.5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5663422.7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1853759.54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24083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91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6941663.639999998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467191.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582142.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1716203.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797099.33"/>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2274952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482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3398925.81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1011274.879999999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302882.400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397955.89999999997"/>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384144596.10000008"/>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62681069.780000009"/>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3554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54852818.039999984"/>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41546901.60999997"/>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218852590.23000002"/>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169567190.7399999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5328857.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93339751.339999989"/>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26215844.359999999"/>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951185.5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6107305.5599999987"/>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11921953.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46068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1479067.6599999997"/>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69624.010000000009"/>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15011246.68999999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2812891.050000000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131004094.31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9744431.6699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8567753.749999998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1230180.2"/>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675324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4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5395582.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13711291.34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18700243.499999996"/>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186383.65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3682967.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724891.3"/>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249900.449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526967.93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44732.3"/>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3015151.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230881894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349999.98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71393434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142691092.00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1861812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3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43299895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186448597.98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39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18740084.5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6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6700000.01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6670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13958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57915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321148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4927782.760000002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3829712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32988638.099999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5212782.9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1501123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169809317.38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2866666.6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14469185.8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531610.800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6565603.76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6163463.760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157204072.97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95460953.039999947"/>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731632921"/>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10845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985287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435704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3474207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131976186"/>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153419890.26999998"/>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2628143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22860073.65999997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13092549.04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1712378.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2721406.2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942019.820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15622285.04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2775248.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1849297.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9795176.37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7214038.40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1027898.8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1150906.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7212.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17629.4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3537584.850000000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3677341.28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503568"/>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1387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412147.18"/>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8012789.0199999996"/>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2004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1577884.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4547876.130000000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234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095265.7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33990.550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7857800.850000000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6775394.16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2212120.7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104066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1702659.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5039835.819999999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320639.6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207353.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180440.61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3596558.000000000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1181043.9399999995"/>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66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99069.5999999999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354821382.06000006"/>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68006875.699999988"/>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52237396.349999987"/>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44936162.07"/>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2415097.09"/>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3028298.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1137881.83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3431700.810000000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5711432.47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916624.83"/>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4518640.94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11733348.87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735921.91999999993"/>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496473.19999999995"/>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3265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3044.4"/>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69706.509999999995"/>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6211207.550000001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1097046.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39207763.749999993"/>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5413274.019999998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80542.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23869989.3699999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17893071.03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8546496.65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3615929.010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2739014.2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11209262.54999999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82806.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13108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569596.5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14809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108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73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1771513.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13133.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1217590.9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229976194.6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35283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35038624.9699999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17811936.75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293595.9400000000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3871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2770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369966.1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15632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188902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674757.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3614153.2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973259.54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1568194.5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517579.8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39690.9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178843.970000000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22089.409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10498.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1757754.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730937.2400000001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681814.4199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96566002.390000001"/>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1532034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14747122.15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22897931.84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1773159.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25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213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42276.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16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355736.95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1318268.13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02309.79000000004"/>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123713811.78"/>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23649643.050000001"/>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17495184.509999998"/>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9478770.1699999999"/>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493756.2"/>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4107122.9200000004"/>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607443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1407259.0699999998"/>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8216610.1699999981"/>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35835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634869.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466501.19999999995"/>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115960.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396734.01"/>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66295.13"/>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1583495.940000000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28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20853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874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5269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1178137.2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52226.140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2585770.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121977342.81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162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857713.3800000001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244509.7800000000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6527466.57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12663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1000420.150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1924261.879999999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172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1077493.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25242333.52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802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3682904.3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1229093.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1048837.1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2629078.17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3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1925.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989131.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67336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13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204588.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12387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370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1889096.8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5618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697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189907719.80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22280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13941129.64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308917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51478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658684.649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217312727.43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413335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18077488.2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6333653.98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134000.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2416271.2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79727.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252921.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26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9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400287.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1472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325124209.90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168935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65555915.3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45478538.32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25625280.45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29646901.77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1107034.8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1687231.6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9063899.17999999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9700807.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9671086.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162665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15396685.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1053868.7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966684.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1109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389415.02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56916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3633963.88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18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270883.56"/>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421988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17605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47107.96"/>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324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203557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344890.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3080209.869999998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3715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7592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40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1110816.52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608258.9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163074291.64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96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2380181.8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1140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314960495.5100000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56785049.52999999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47461493.64999996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10493131.4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2387921.17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456834.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441299.0699999999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12583145.93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7256509.72000000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2892444.809999999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47465523.06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228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2038435.3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212185.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28297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10576752.2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255022981.8800000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3516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1878059.0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38820476.1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48515084.44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1419776.7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393971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1518749.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5358513.81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27007239.1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2047447.32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5550226.649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1045666.679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20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1134095.35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480635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6973723.930000000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174600459.93000001"/>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26096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25816064.919999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11688700.7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886562.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2323958.780000000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21633903.26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1125825.60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4227634.2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1799982.52"/>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1395403.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1252333.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900902.42000000016"/>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8031726.1599999992"/>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7427866.4000000004"/>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58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4122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48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391704426.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59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90445619.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158708.59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872456.12999999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615091.800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726417.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57511847.77000002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893777.57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17767354.1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1941057.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5300866.2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732506.91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8101757.26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4338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6284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62035.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3706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1946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10232738.86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4158170.98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9199565.91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14171897.9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2084720.16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317577.5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2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9233788.319999998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3772604.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1023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154473.29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158777099.57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89267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22437435.98000001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8365974.090000000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20673133.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37378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53486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1577476.2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1310760.4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910898.8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38044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633942.3800000001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618446.1599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769607.67000000016"/>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4706102.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69564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704458.8799999997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1260045.2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81294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300739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10842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319801.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200.60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23236.7399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1977852.4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1528412.4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75615949.12999999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13769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10916578.09"/>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14535702.76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51904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7739834.54"/>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7624224.37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341851.5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1168399.16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27978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102636.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19256.940000000002"/>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4078212.0599999996"/>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626546.9500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149990861.11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62263756.57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46062995.8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181075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21035705.39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9091479.60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11331993.3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816790.2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2750370.8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1303251.74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1860954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9081034.239999996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4943873.5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15227963.66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1632696.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2360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719.2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639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1983057.410000000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22822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3278082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205318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91458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4795512.1900000013"/>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3087505.6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5198202.3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416065.8199999999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1024651.53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943926.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66052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711280.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1565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227503.03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145632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2146564.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169602401.6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47036410.77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28962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16078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24344819.85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7076802.300000000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4664594.09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44684026.08999998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65745765.59999999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94758156.17999997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3805435.5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3009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5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1837704.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565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806984.52"/>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326875627.17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7960681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48142056.93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21136086.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3097330.48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9712416.6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465445.810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55873754.01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14477625.67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4600223.35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21664872.79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7157800.87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5215060.10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527831.5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8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1007521.50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2343077.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4416813.85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8359132.43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42011927.04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245093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3679901.130000000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53982444.239999995"/>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9028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8140628.909999999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1819220.699999999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23151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681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1890604.25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566602.3799999998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290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1798282.24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27335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443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206874.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181253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820767.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596547725.2000000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1403659.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29542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90239457.7800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20078694.98999998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41739577.7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20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789695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5992842.2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0387134.12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32128626.75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34693719.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37190498.57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545585.64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14133884.45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0874697.52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83980295.39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18381539.6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183640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959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562191.7400000001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6756057.760000000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19507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1024711.87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1807348.22"/>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1861245.41"/>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1284215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119196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295534"/>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91247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5712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374658.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349184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3633457491.0399985"/>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769536759.0700000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120088276.209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255255846.1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211090246.00999999"/>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38452768.040000007"/>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2205981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235661969.58999997"/>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244070509"/>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137679018.78999996"/>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116133126.96999998"/>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41435838.87999999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0839424.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29933711.329999998"/>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1935731"/>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1096854"/>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19972528"/>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29901890.300000008"/>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171939683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16946828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60073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6390969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92849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612147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3590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137795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547672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48191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819347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992789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28350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15890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25565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111690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52025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895784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4293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394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2492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100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368157175.8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72313403.51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30929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38954444.11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49408251.31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13459964.64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14991308.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35259881.10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1549434.809999999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0212524.37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16663635.77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3262196.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34158465.68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0660053.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586266.5400000001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4566372.270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73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7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19124459.1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0604231.12999999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45958420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6270025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3966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6957571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510806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1330564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794499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164499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74999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13443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8809301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25497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20535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8881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197788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068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16579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14500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1938197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5317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94717167.260000005"/>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17146936.240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42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51551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13181115.77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5177635.55"/>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4896850.87"/>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3638740.3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1625949.82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2809644.06"/>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2725070.91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638468.670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5560361.84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2012875.57"/>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585957.96000000008"/>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60829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5555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2768964.36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208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287917.530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46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297427797.40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22606039.4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7993697.41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9203828.21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41360515.95000001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6123127.12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275861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30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1138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3985333.34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30062958.16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4274227.1199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9443457.729999998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4421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1761551.87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545867.4199999998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856681.4600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549215.55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766146.0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9355487.6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722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19482248.949999999"/>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4213842667.2399993"/>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11709358983.190001"/>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23225706264.18"/>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19196600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6986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44622306625.3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7102930799.76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4009697517.00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1060632787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12628048411.20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41178390.2799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1329470695.6099994"/>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86493686.06999999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7477103735.8599997"/>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1411708829.5699999"/>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8500002"/>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1099998"/>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1000002"/>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200250006"/>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51704678.649999999"/>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173161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207146135.50999996"/>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63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25274461"/>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47661660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1114898713.650000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36680901"/>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80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269421046.56000006"/>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3744635"/>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609811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790618416.01999998"/>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109597032.67"/>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189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21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57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158604908.53999999"/>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1153389.3500000001"/>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5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18111184428.009998"/>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336332595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6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21210649.7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4207723.02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2941785.84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4632914.51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13439040.31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22322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4617489.47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11825672.37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1260607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150022614.13"/>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17192392.739999998"/>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332744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622307.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62497387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16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701873967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5289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225843091.87999997"/>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99584872.180000007"/>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4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42459368.910000004"/>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2766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15005774.27"/>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25887340.729999997"/>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2395887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2202231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7167770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4778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4244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662596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2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155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58658811.85000000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5468959.41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5220003789.840000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6641543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23427183.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37425754.979999997"/>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16843466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359035.83999999997"/>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405486.76999999996"/>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4972497512.1299992"/>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112978123.38"/>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1724251052.9100001"/>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1212317402.2600002"/>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90166166.219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227803544.84999999"/>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52038286.649999999"/>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900607245.81999946"/>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486920033.42000026"/>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463390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1403210969.8499994"/>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6692143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4305422.93"/>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366369463.45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4688485982.399996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290142416.680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2479997746.15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1743882461.279999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3559701792.2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80862"/>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256545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582830196.2999998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37852289180.74999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4999999999.98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47261815.24000000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26906015.55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579998873.41999996"/>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100000000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41717824"/>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133635711"/>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353024242.44"/>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14679144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7128761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1698564122.5199993"/>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136863383.52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680502098.01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115385655.2399999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73179520.019999996"/>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378435311.9999999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1014104744.31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394291001.61000007"/>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109748616.6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20966360.8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7799448.050000001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759051232.9100003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138104051.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11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1668407.4"/>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0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43230858.649999999"/>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13850534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57081368.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282512437.25"/>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79633563"/>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113806982.04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81402917.000000015"/>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130718724.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131332985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50818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23936500.0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7889525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75245000.01999998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1566797.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6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57443426.520000003"/>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17613335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8992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446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86835628.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1047186130.2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7164279654.8100004"/>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336239457.05999994"/>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61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37126531.01000000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19206660.77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21906320.949999999"/>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68875277.339999989"/>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5915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3164360.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8124269.879999999"/>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18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14725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42003071262.550003"/>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2397827"/>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75081008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172152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35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2899995"/>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295002"/>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267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7879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6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13225461.500000002"/>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70322597.87000000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529174.01000000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55566546.78999999"/>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77205715.769999996"/>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3098772.46"/>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326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66314274.949999988"/>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103963.9800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3507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47362.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5126323.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10479223.05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422723.2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4265125.5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1250149.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70849.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199463381.4799999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334555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234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89543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581588.1"/>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8292.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321860849.36000007"/>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546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84029.4"/>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14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74249.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34560.2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47343228.76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2915867.95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3997845.29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31826048.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0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7727645.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8804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196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6317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1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1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2648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5670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0647014.62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51537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39725591.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8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38947877.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3204640.66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6039147.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780278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8280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5569045.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4110910.850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54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1367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63021551.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1215046.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9996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371906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4033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6115420.6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2483286.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5939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515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057293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4700504.969999998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35757848.00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8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01581992.97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12242391.30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7598116.55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7711477.37000000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17986299.5799999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365471719.58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14739575.48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36127034.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299999995"/>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29467942.5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35017251.33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5472777.3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5165318.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8208935.7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3735912.85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3284265.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3098407.2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29310667.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1941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2893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35326980.55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90547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0267358.85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684785.579999996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78908.41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0131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981510.90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3771448.250000001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415395.700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50910.72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62212.77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669250.15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537628.79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1685.4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488189.319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245499.9300000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62733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217082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28126486.78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61239532.50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625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53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926147.0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06458.4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7556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2266574.63000000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399999999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69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41668.1"/>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9603486.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77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962997.32"/>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67530312.51999999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0004350.11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7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52880043.73999999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5213971.8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10052438.87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09144176.15000001"/>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206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786985.369999999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6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268540604.60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650000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149999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1249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6699989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804999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75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3850002"/>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11645050.2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6272967"/>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6214302.3100000005"/>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27485273.22999999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114156.5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480237.11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1637276.8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706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983139.6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1390852.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266690.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6195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215888.86"/>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181836.3000000000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33122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2112206.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243531.2"/>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2044939.0299999998"/>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553139.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767278.8200000000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666199.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460081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2321160.2999999998"/>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51098.71999999999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3005478.0200000005"/>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15582781.319999998"/>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1991750.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116015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2731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11818651.12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5700131.400000006"/>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0301310.34"/>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1857370.4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221338.5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39742.400000000001"/>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1345784.6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4920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3000000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7999999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55512564.73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4117410.53000000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375988.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18386187.939999998"/>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12181.140000000014"/>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1631685.6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3982518.6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2394105.71"/>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145101.8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3308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9000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343932.6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468669.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265006.410000000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2690141.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1816555.509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12720329.39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260342464.44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3796696.0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58862446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201643.3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3952509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5820985.189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10418373.029999999"/>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485781.220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143836.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893014.22"/>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913083.24"/>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3499957.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2773"/>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110926.6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698904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46964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3527402.6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1633257.8300000005"/>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31971006.879999999"/>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14303162.3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8260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3673100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9110998.580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213422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6348132.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21357140.510000002"/>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12916072.39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19499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4431908.819999999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42571758.039999999"/>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38497.5"/>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21078893.27"/>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438826844.54000002"/>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1494540.8399999999"/>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271178.16000000003"/>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2358750.43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1693231.6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10582.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974549.72000000009"/>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418935.5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76416.5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618228.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202311.99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3622419.11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1308699.8799999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31167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366713.31999999995"/>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521076.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6971769.660000001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573460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6067301.599999999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6681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48238.40000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165601.199999999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736547.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9539999.9499999993"/>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4300835.360000000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45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003173.93"/>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13638.2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65401"/>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57233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53662843.150000006"/>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162323.6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151172.7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2351453.63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306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417773.8000000000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709058.9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190687"/>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1951.54"/>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98052337.429999992"/>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92694866.609999999"/>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151712500.36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17890738.929999996"/>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59700977.9800000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3751106.1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67338607.700000003"/>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153477385.83000001"/>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2043115.9099999997"/>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2905991.159999999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19731654.44000000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17088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2840419.9099999997"/>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5085706.270000000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5644752.7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3076966.119999999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4038015.830000000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4308949.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430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7251291.7400000002"/>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027620.5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6197312.9000000004"/>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9129608.789999999"/>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62722.06"/>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1016562.67"/>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805112.4000000004"/>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2652879.620000001"/>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0453162.550000001"/>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22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4093837.9300000006"/>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6831178.08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19128163.15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7363036.62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4995035.59"/>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4326065.7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923527"/>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5414629.8199999994"/>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1721751.90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9032204.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107756830.03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6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889168.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593771.4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60030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1120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2478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246361.1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605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237820.7999999999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3676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99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121238.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795413.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17690087.560000002"/>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6991329.1099999994"/>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897057.8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944753.4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2698907.6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159639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427417.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22399.9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152218.4200000000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2889904.0900000003"/>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2143032.04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887015.2400000001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13696592.93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43846715.59000000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2430483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2766259.550000000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83333.34999999999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395833.34999999992"/>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868748.49999999988"/>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15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1943097.22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1069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6639506.700000000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3000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4014661.3699999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339779.5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2412961.49000000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73750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479127.95999999996"/>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461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271988.08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327773.280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78941.64999999999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850778.06"/>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188040.01"/>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9184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861435.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5101.6000000000004"/>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54773.39999999979"/>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6540355.200000005"/>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1743364.71"/>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38102.0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7489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2932803.969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273850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4189977.71999999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887777.47"/>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1307.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1869270.910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2033648.519999999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16027988.64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46119.6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60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54519031"/>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470348567.3699999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60000003"/>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52635062.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49091771.770000003"/>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57856447.50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9863540.9100000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299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7999999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9666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1180890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201823326.3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116160229.34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3757652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12624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272564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345068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16880821.24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102421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792073.3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1296389.890000001"/>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414699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1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166284.51"/>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1924466.7099999995"/>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48766.65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2469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503666.6299999998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2001666.6600000004"/>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36719712"/>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118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4583503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3905652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071352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96814648.84000000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94503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0124333.19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14332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57483.54"/>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80878034.62"/>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234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150992010.85000002"/>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123624820.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4957701002"/>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2979223290.850000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1499999999.98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19457072.9599999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7071959.6900000004"/>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21617790.47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7727295.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336789984.4799999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274999.9800000000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64166902.439999983"/>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18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10000000.02"/>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979400000.0200001"/>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31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3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4999999.9799999995"/>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62542456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52429510909.16000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1503872160.590000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0B3D53-CF27-4B0A-84BD-563AB44BA2DF}" name="TablaDinámica11" cacheId="8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9">
        <item x="0"/>
        <item h="1" m="1" x="1"/>
        <item h="1" m="1" x="2"/>
        <item h="1" m="1" x="3"/>
        <item h="1" m="1" x="4"/>
        <item h="1" m="1" x="5"/>
        <item h="1" m="1" x="6"/>
        <item h="1" m="1" x="7"/>
        <item t="default"/>
      </items>
    </pivotField>
    <pivotField axis="axisRow" showAll="0">
      <items count="4">
        <item x="0"/>
        <item x="1"/>
        <item m="1" x="2"/>
        <item t="default"/>
      </items>
    </pivotField>
    <pivotField axis="axisRow" showAll="0">
      <items count="5">
        <item x="0"/>
        <item x="1"/>
        <item x="2"/>
        <item m="1" x="3"/>
        <item t="default"/>
      </items>
    </pivotField>
    <pivotField axis="axisRow" showAll="0">
      <items count="19">
        <item m="1" x="16"/>
        <item x="0"/>
        <item x="1"/>
        <item x="2"/>
        <item x="3"/>
        <item x="4"/>
        <item x="5"/>
        <item x="6"/>
        <item x="7"/>
        <item x="8"/>
        <item x="9"/>
        <item x="10"/>
        <item m="1" x="15"/>
        <item x="11"/>
        <item x="12"/>
        <item x="13"/>
        <item x="14"/>
        <item m="1"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INICIAL" fld="18" baseField="0" baseItem="0"/>
    <dataField name="Suma de DEVENGADO" fld="19" baseField="0" baseItem="0"/>
  </dataFields>
  <formats count="12">
    <format dxfId="0">
      <pivotArea outline="0" collapsedLevelsAreSubtotals="1" fieldPosition="0"/>
    </format>
    <format dxfId="1">
      <pivotArea type="all" dataOnly="0" outline="0" fieldPosition="0"/>
    </format>
    <format dxfId="2">
      <pivotArea outline="0" collapsedLevelsAreSubtotals="1" fieldPosition="0"/>
    </format>
    <format dxfId="3">
      <pivotArea field="1" type="button" dataOnly="0" labelOnly="1" outline="0" axis="axisRow" fieldPosition="0"/>
    </format>
    <format dxfId="4">
      <pivotArea dataOnly="0" labelOnly="1" fieldPosition="0">
        <references count="1">
          <reference field="1" count="0"/>
        </references>
      </pivotArea>
    </format>
    <format dxfId="5">
      <pivotArea dataOnly="0" labelOnly="1" grandRow="1" outline="0" fieldPosition="0"/>
    </format>
    <format dxfId="6">
      <pivotArea dataOnly="0" labelOnly="1" fieldPosition="0">
        <references count="2">
          <reference field="1" count="0" selected="0"/>
          <reference field="2" count="2">
            <x v="0"/>
            <x v="1"/>
          </reference>
        </references>
      </pivotArea>
    </format>
    <format dxfId="7">
      <pivotArea dataOnly="0" labelOnly="1" fieldPosition="0">
        <references count="3">
          <reference field="1" count="0" selected="0"/>
          <reference field="2" count="1" selected="0">
            <x v="0"/>
          </reference>
          <reference field="3" count="2">
            <x v="0"/>
            <x v="1"/>
          </reference>
        </references>
      </pivotArea>
    </format>
    <format dxfId="8">
      <pivotArea dataOnly="0" labelOnly="1" fieldPosition="0">
        <references count="3">
          <reference field="1" count="0" selected="0"/>
          <reference field="2" count="1" selected="0">
            <x v="1"/>
          </reference>
          <reference field="3" count="1">
            <x v="2"/>
          </reference>
        </references>
      </pivotArea>
    </format>
    <format dxfId="9">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10">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AA8D7-79ED-4221-AFA4-2DE1840B43DD}">
  <dimension ref="A1:F35"/>
  <sheetViews>
    <sheetView showGridLines="0" workbookViewId="0">
      <selection activeCell="M19" sqref="M19"/>
    </sheetView>
  </sheetViews>
  <sheetFormatPr baseColWidth="10" defaultColWidth="11.5703125" defaultRowHeight="15"/>
  <cols>
    <col min="1" max="1" width="60.42578125" style="13" bestFit="1" customWidth="1"/>
    <col min="2" max="2" width="19.5703125" style="13" bestFit="1" customWidth="1"/>
    <col min="3" max="3" width="25.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1" t="s">
        <v>0</v>
      </c>
      <c r="B1" s="171"/>
      <c r="C1" s="171"/>
      <c r="D1" s="171"/>
      <c r="E1" s="171"/>
      <c r="F1" s="171"/>
    </row>
    <row r="2" spans="1:6" ht="20.25">
      <c r="A2" s="172" t="s">
        <v>1</v>
      </c>
      <c r="B2" s="172"/>
      <c r="C2" s="172"/>
      <c r="D2" s="172"/>
      <c r="E2" s="172"/>
      <c r="F2" s="172"/>
    </row>
    <row r="3" spans="1:6">
      <c r="A3" s="173" t="s">
        <v>2</v>
      </c>
      <c r="B3" s="173"/>
      <c r="C3" s="173"/>
      <c r="D3" s="173"/>
      <c r="E3" s="173"/>
      <c r="F3" s="173"/>
    </row>
    <row r="5" spans="1:6" ht="18.75">
      <c r="A5" s="174" t="s">
        <v>23</v>
      </c>
      <c r="B5" s="174"/>
      <c r="C5" s="174"/>
      <c r="D5" s="174"/>
      <c r="E5" s="174"/>
      <c r="F5" s="174"/>
    </row>
    <row r="6" spans="1:6" ht="18.75">
      <c r="A6" s="174" t="s">
        <v>306</v>
      </c>
      <c r="B6" s="174"/>
      <c r="C6" s="174"/>
      <c r="D6" s="174"/>
      <c r="E6" s="174"/>
      <c r="F6" s="174"/>
    </row>
    <row r="7" spans="1:6">
      <c r="A7" s="169" t="s">
        <v>1901</v>
      </c>
      <c r="B7" s="169"/>
      <c r="C7" s="169"/>
      <c r="D7" s="169"/>
      <c r="E7" s="169"/>
      <c r="F7" s="169"/>
    </row>
    <row r="8" spans="1:6">
      <c r="A8" s="169" t="s">
        <v>332</v>
      </c>
      <c r="B8" s="169"/>
      <c r="C8" s="169"/>
      <c r="D8" s="169"/>
      <c r="E8" s="169"/>
      <c r="F8" s="169"/>
    </row>
    <row r="9" spans="1:6" ht="15.75">
      <c r="A9" s="170" t="s">
        <v>328</v>
      </c>
      <c r="B9" s="170"/>
      <c r="C9" s="170"/>
      <c r="D9" s="170"/>
      <c r="E9" s="170"/>
      <c r="F9" s="170"/>
    </row>
    <row r="13" spans="1:6">
      <c r="A13" s="205" t="s">
        <v>1902</v>
      </c>
      <c r="B13" s="205" t="s">
        <v>1903</v>
      </c>
      <c r="C13" s="205" t="s">
        <v>1904</v>
      </c>
    </row>
    <row r="14" spans="1:6">
      <c r="A14" s="206" t="s">
        <v>307</v>
      </c>
      <c r="B14" s="207">
        <v>1592355121494</v>
      </c>
      <c r="C14" s="207">
        <v>725583609191.83057</v>
      </c>
    </row>
    <row r="15" spans="1:6">
      <c r="A15" s="208" t="s">
        <v>11</v>
      </c>
      <c r="B15" s="207">
        <v>1484234610959</v>
      </c>
      <c r="C15" s="207">
        <v>670799019462.08057</v>
      </c>
    </row>
    <row r="16" spans="1:6">
      <c r="A16" s="209" t="s">
        <v>12</v>
      </c>
      <c r="B16" s="207">
        <v>1308196684792</v>
      </c>
      <c r="C16" s="207">
        <v>611925719387.84058</v>
      </c>
    </row>
    <row r="17" spans="1:3">
      <c r="A17" s="210" t="s">
        <v>25</v>
      </c>
      <c r="B17" s="207">
        <v>516919627204</v>
      </c>
      <c r="C17" s="207">
        <v>222759869587.19058</v>
      </c>
    </row>
    <row r="18" spans="1:3">
      <c r="A18" s="210" t="s">
        <v>26</v>
      </c>
      <c r="B18" s="207">
        <v>90986168678</v>
      </c>
      <c r="C18" s="207">
        <v>39430226170.559998</v>
      </c>
    </row>
    <row r="19" spans="1:3">
      <c r="A19" s="210" t="s">
        <v>13</v>
      </c>
      <c r="B19" s="207">
        <v>298486441612</v>
      </c>
      <c r="C19" s="207">
        <v>130339960314.26997</v>
      </c>
    </row>
    <row r="20" spans="1:3">
      <c r="A20" s="210" t="s">
        <v>27</v>
      </c>
      <c r="B20" s="207">
        <v>13500000000</v>
      </c>
      <c r="C20" s="207">
        <v>8975306251.5</v>
      </c>
    </row>
    <row r="21" spans="1:3">
      <c r="A21" s="210" t="s">
        <v>28</v>
      </c>
      <c r="B21" s="207">
        <v>388252040903</v>
      </c>
      <c r="C21" s="207">
        <v>208952315504.60001</v>
      </c>
    </row>
    <row r="22" spans="1:3">
      <c r="A22" s="210" t="s">
        <v>29</v>
      </c>
      <c r="B22" s="207">
        <v>52406395</v>
      </c>
      <c r="C22" s="207">
        <v>1468041559.72</v>
      </c>
    </row>
    <row r="23" spans="1:3">
      <c r="A23" s="209" t="s">
        <v>14</v>
      </c>
      <c r="B23" s="207">
        <v>176037926167</v>
      </c>
      <c r="C23" s="207">
        <v>58873300074.240005</v>
      </c>
    </row>
    <row r="24" spans="1:3">
      <c r="A24" s="210" t="s">
        <v>30</v>
      </c>
      <c r="B24" s="207">
        <v>53162528542</v>
      </c>
      <c r="C24" s="207">
        <v>20487785913.740013</v>
      </c>
    </row>
    <row r="25" spans="1:3">
      <c r="A25" s="210" t="s">
        <v>31</v>
      </c>
      <c r="B25" s="207">
        <v>60255319620</v>
      </c>
      <c r="C25" s="207">
        <v>12704876508.109993</v>
      </c>
    </row>
    <row r="26" spans="1:3">
      <c r="A26" s="210" t="s">
        <v>32</v>
      </c>
      <c r="B26" s="207">
        <v>10094704</v>
      </c>
      <c r="C26" s="207">
        <v>40587052.93</v>
      </c>
    </row>
    <row r="27" spans="1:3">
      <c r="A27" s="210" t="s">
        <v>33</v>
      </c>
      <c r="B27" s="207">
        <v>1045835769</v>
      </c>
      <c r="C27" s="207">
        <v>638362454.2700001</v>
      </c>
    </row>
    <row r="28" spans="1:3">
      <c r="A28" s="210" t="s">
        <v>34</v>
      </c>
      <c r="B28" s="207">
        <v>60117023257</v>
      </c>
      <c r="C28" s="207">
        <v>25001688145.189995</v>
      </c>
    </row>
    <row r="29" spans="1:3">
      <c r="A29" s="210" t="s">
        <v>35</v>
      </c>
      <c r="B29" s="207">
        <v>1447124275</v>
      </c>
      <c r="C29" s="207">
        <v>0</v>
      </c>
    </row>
    <row r="30" spans="1:3">
      <c r="A30" s="208" t="s">
        <v>308</v>
      </c>
      <c r="B30" s="207">
        <v>108120510535</v>
      </c>
      <c r="C30" s="207">
        <v>54784589729.75</v>
      </c>
    </row>
    <row r="31" spans="1:3">
      <c r="A31" s="209" t="s">
        <v>22</v>
      </c>
      <c r="B31" s="207">
        <v>108120510535</v>
      </c>
      <c r="C31" s="207">
        <v>54784589729.75</v>
      </c>
    </row>
    <row r="32" spans="1:3">
      <c r="A32" s="210" t="s">
        <v>37</v>
      </c>
      <c r="B32" s="207">
        <v>5117721882</v>
      </c>
      <c r="C32" s="207">
        <v>225782100</v>
      </c>
    </row>
    <row r="33" spans="1:3">
      <c r="A33" s="210" t="s">
        <v>38</v>
      </c>
      <c r="B33" s="207">
        <v>103002788653</v>
      </c>
      <c r="C33" s="207">
        <v>54558807629.75</v>
      </c>
    </row>
    <row r="34" spans="1:3">
      <c r="A34" s="210" t="s">
        <v>309</v>
      </c>
      <c r="B34" s="207">
        <v>0</v>
      </c>
      <c r="C34" s="207">
        <v>0</v>
      </c>
    </row>
    <row r="35" spans="1:3">
      <c r="A35" s="206" t="s">
        <v>241</v>
      </c>
      <c r="B35" s="207">
        <v>1592355121494</v>
      </c>
      <c r="C35" s="207">
        <v>725583609191.83057</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E21" sqref="E21"/>
    </sheetView>
  </sheetViews>
  <sheetFormatPr baseColWidth="10" defaultColWidth="11.42578125" defaultRowHeight="15"/>
  <cols>
    <col min="1" max="1" width="12.42578125" style="13" customWidth="1"/>
    <col min="2" max="2" width="21.5703125" style="13" customWidth="1"/>
    <col min="3" max="3" width="40.85546875" style="13" customWidth="1"/>
    <col min="4" max="4" width="24.5703125" style="13" customWidth="1"/>
    <col min="5" max="6" width="19.42578125" style="13" customWidth="1"/>
    <col min="7" max="8" width="11.42578125" style="13"/>
    <col min="9" max="9" width="17.140625" style="13" bestFit="1"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71" t="s">
        <v>0</v>
      </c>
      <c r="B1" s="171"/>
      <c r="C1" s="171"/>
      <c r="D1" s="171"/>
      <c r="E1" s="171"/>
      <c r="F1" s="171"/>
      <c r="G1" s="171"/>
      <c r="H1" s="171"/>
      <c r="I1" s="171"/>
    </row>
    <row r="2" spans="1:14" ht="20.25">
      <c r="A2" s="172" t="s">
        <v>1</v>
      </c>
      <c r="B2" s="172"/>
      <c r="C2" s="172"/>
      <c r="D2" s="172"/>
      <c r="E2" s="172"/>
      <c r="F2" s="172"/>
      <c r="G2" s="172"/>
      <c r="H2" s="172"/>
      <c r="I2" s="172"/>
    </row>
    <row r="3" spans="1:14" s="15" customFormat="1" ht="28.5" customHeight="1">
      <c r="A3" s="176" t="s">
        <v>2</v>
      </c>
      <c r="B3" s="176"/>
      <c r="C3" s="176"/>
      <c r="D3" s="176"/>
      <c r="E3" s="176"/>
      <c r="F3" s="176"/>
      <c r="G3" s="176"/>
      <c r="H3" s="176"/>
      <c r="I3" s="176"/>
      <c r="N3" s="16"/>
    </row>
    <row r="4" spans="1:14" ht="18.75" customHeight="1">
      <c r="A4" s="177" t="s">
        <v>3</v>
      </c>
      <c r="B4" s="177"/>
      <c r="C4" s="177"/>
      <c r="D4" s="177"/>
      <c r="E4" s="177"/>
      <c r="F4" s="177"/>
      <c r="G4" s="177"/>
      <c r="H4" s="177"/>
      <c r="I4" s="177"/>
    </row>
    <row r="5" spans="1:14" ht="18.75" customHeight="1">
      <c r="A5" s="177" t="s">
        <v>4</v>
      </c>
      <c r="B5" s="177"/>
      <c r="C5" s="177"/>
      <c r="D5" s="177"/>
      <c r="E5" s="177"/>
      <c r="F5" s="177"/>
      <c r="G5" s="177"/>
      <c r="H5" s="177"/>
      <c r="I5" s="177"/>
    </row>
    <row r="6" spans="1:14" ht="18.75">
      <c r="A6" s="175" t="s">
        <v>331</v>
      </c>
      <c r="B6" s="175"/>
      <c r="C6" s="175"/>
      <c r="D6" s="175"/>
      <c r="E6" s="175"/>
      <c r="F6" s="175"/>
      <c r="G6" s="175"/>
      <c r="H6" s="175"/>
      <c r="I6" s="175"/>
    </row>
    <row r="7" spans="1:14" ht="18.75">
      <c r="A7" s="181" t="s">
        <v>277</v>
      </c>
      <c r="B7" s="181"/>
      <c r="C7" s="181"/>
      <c r="D7" s="181"/>
      <c r="E7" s="181"/>
      <c r="F7" s="181"/>
      <c r="G7" s="181"/>
      <c r="H7" s="181"/>
      <c r="I7" s="181"/>
    </row>
    <row r="8" spans="1:14" ht="15.75">
      <c r="A8" s="182" t="s">
        <v>5</v>
      </c>
      <c r="B8" s="182"/>
      <c r="C8" s="182"/>
      <c r="D8" s="182"/>
      <c r="E8" s="182"/>
      <c r="F8" s="182"/>
      <c r="G8" s="182"/>
      <c r="H8" s="182"/>
      <c r="I8" s="182"/>
    </row>
    <row r="9" spans="1:14" ht="15.75">
      <c r="A9" s="18"/>
      <c r="B9" s="18"/>
      <c r="C9" s="18"/>
      <c r="D9" s="18"/>
      <c r="E9" s="18"/>
      <c r="F9" s="18"/>
    </row>
    <row r="10" spans="1:14" ht="15" customHeight="1">
      <c r="C10" s="183" t="s">
        <v>6</v>
      </c>
      <c r="D10" s="19" t="s">
        <v>318</v>
      </c>
      <c r="E10" s="184" t="s">
        <v>301</v>
      </c>
      <c r="F10" s="184" t="s">
        <v>302</v>
      </c>
      <c r="G10" s="184" t="s">
        <v>275</v>
      </c>
    </row>
    <row r="11" spans="1:14" ht="15.75" thickBot="1">
      <c r="C11" s="183"/>
      <c r="D11" s="19" t="s">
        <v>277</v>
      </c>
      <c r="E11" s="185"/>
      <c r="F11" s="185"/>
      <c r="G11" s="185"/>
    </row>
    <row r="12" spans="1:14">
      <c r="C12" s="183"/>
      <c r="D12" s="20">
        <v>1</v>
      </c>
      <c r="E12" s="20">
        <v>2</v>
      </c>
      <c r="F12" s="20" t="s">
        <v>303</v>
      </c>
      <c r="G12" s="20" t="s">
        <v>310</v>
      </c>
    </row>
    <row r="13" spans="1:14" ht="15.75" thickBot="1">
      <c r="C13" s="24" t="s">
        <v>7</v>
      </c>
      <c r="D13" s="25">
        <f>SUM(D14:D17)</f>
        <v>1241364.7314939999</v>
      </c>
      <c r="E13" s="25">
        <f>SUM(E14:E17)</f>
        <v>599479.39999999991</v>
      </c>
      <c r="F13" s="114">
        <f>IFERROR(E13/D13,"-")</f>
        <v>0.48291963255514597</v>
      </c>
      <c r="G13" s="125">
        <f>E13/$D$34</f>
        <v>7.5159169899311568E-2</v>
      </c>
      <c r="I13" s="21"/>
      <c r="L13" s="13" t="s">
        <v>276</v>
      </c>
    </row>
    <row r="14" spans="1:14">
      <c r="C14" s="123" t="s">
        <v>8</v>
      </c>
      <c r="D14" s="126">
        <v>1239893.213947</v>
      </c>
      <c r="E14" s="126">
        <v>599013.4</v>
      </c>
      <c r="F14" s="127">
        <f>IFERROR(E14/D14,"-")</f>
        <v>0.48311692754018509</v>
      </c>
      <c r="G14" s="128">
        <f t="shared" ref="G14:G20" si="0">E14/$D$34</f>
        <v>7.5100745584525994E-2</v>
      </c>
      <c r="I14" s="10"/>
    </row>
    <row r="15" spans="1:14">
      <c r="C15" s="123" t="s">
        <v>9</v>
      </c>
      <c r="D15" s="126">
        <v>535.15810899999997</v>
      </c>
      <c r="E15" s="126">
        <v>300.2</v>
      </c>
      <c r="F15" s="127">
        <f t="shared" ref="F15:F21" si="1">IFERROR(E15/D15,"-")</f>
        <v>0.56095571561263591</v>
      </c>
      <c r="G15" s="128">
        <f t="shared" si="0"/>
        <v>3.7637294632264826E-5</v>
      </c>
      <c r="I15" s="10"/>
      <c r="J15" s="116"/>
    </row>
    <row r="16" spans="1:14">
      <c r="C16" s="123" t="s">
        <v>10</v>
      </c>
      <c r="D16" s="126">
        <v>0</v>
      </c>
      <c r="E16" s="126">
        <v>35.1</v>
      </c>
      <c r="F16" s="127" t="str">
        <f>IFERROR(E16/D16,"-")</f>
        <v>-</v>
      </c>
      <c r="G16" s="128">
        <f t="shared" si="0"/>
        <v>4.4006297188290982E-6</v>
      </c>
      <c r="I16" s="10"/>
    </row>
    <row r="17" spans="3:12">
      <c r="C17" s="123" t="s">
        <v>319</v>
      </c>
      <c r="D17" s="126">
        <v>936.35943799999995</v>
      </c>
      <c r="E17" s="126">
        <v>130.69999999999999</v>
      </c>
      <c r="F17" s="127">
        <f t="shared" si="1"/>
        <v>0.13958315011932415</v>
      </c>
      <c r="G17" s="128">
        <f t="shared" si="0"/>
        <v>1.6386390434500372E-5</v>
      </c>
    </row>
    <row r="18" spans="3:12">
      <c r="C18" s="24" t="s">
        <v>11</v>
      </c>
      <c r="D18" s="25">
        <f>D19+D21</f>
        <v>1484234.6109590002</v>
      </c>
      <c r="E18" s="25">
        <f>E19+E21</f>
        <v>670799.01946207997</v>
      </c>
      <c r="F18" s="114">
        <f t="shared" si="1"/>
        <v>0.45194945226931499</v>
      </c>
      <c r="G18" s="125">
        <f>E18/$D$34</f>
        <v>8.4100800581374591E-2</v>
      </c>
    </row>
    <row r="19" spans="3:12">
      <c r="C19" s="123" t="s">
        <v>12</v>
      </c>
      <c r="D19" s="126">
        <v>1308196.6847920001</v>
      </c>
      <c r="E19" s="126">
        <f>Económica!D14</f>
        <v>611925.71938784001</v>
      </c>
      <c r="F19" s="127">
        <f t="shared" si="1"/>
        <v>0.46776278101112495</v>
      </c>
      <c r="G19" s="128">
        <f t="shared" si="0"/>
        <v>7.6719615568490149E-2</v>
      </c>
    </row>
    <row r="20" spans="3:12">
      <c r="C20" s="123" t="s">
        <v>13</v>
      </c>
      <c r="D20" s="126">
        <v>298486.441612</v>
      </c>
      <c r="E20" s="126">
        <f>Económica!D17</f>
        <v>130339.96031427001</v>
      </c>
      <c r="F20" s="127">
        <f t="shared" si="1"/>
        <v>0.4366696175891896</v>
      </c>
      <c r="G20" s="128">
        <f t="shared" si="0"/>
        <v>1.6341250795156179E-2</v>
      </c>
    </row>
    <row r="21" spans="3:12">
      <c r="C21" s="123" t="s">
        <v>14</v>
      </c>
      <c r="D21" s="126">
        <v>176037.926167</v>
      </c>
      <c r="E21" s="126">
        <f>Económica!D21</f>
        <v>58873.300074239996</v>
      </c>
      <c r="F21" s="127">
        <f t="shared" si="1"/>
        <v>0.33443531945717936</v>
      </c>
      <c r="G21" s="128">
        <f>E21/$D$34</f>
        <v>7.3811850128844411E-3</v>
      </c>
      <c r="J21" s="22"/>
    </row>
    <row r="22" spans="3:12">
      <c r="C22" s="129" t="s">
        <v>15</v>
      </c>
      <c r="D22" s="129"/>
      <c r="E22" s="129"/>
      <c r="F22" s="130"/>
      <c r="G22" s="23"/>
    </row>
    <row r="23" spans="3:12">
      <c r="C23" s="131" t="s">
        <v>16</v>
      </c>
      <c r="D23" s="132">
        <f>(D14+D15)-D19</f>
        <v>-67768.312736000167</v>
      </c>
      <c r="E23" s="132">
        <f>(E14+E15)-E19</f>
        <v>-12612.119387840037</v>
      </c>
      <c r="F23" s="127">
        <f>IFERROR(E23/D23,"-")</f>
        <v>0.18610643940586372</v>
      </c>
      <c r="G23" s="133">
        <f>E23/$D$34</f>
        <v>-1.5812326893318953E-3</v>
      </c>
      <c r="I23" s="115"/>
    </row>
    <row r="24" spans="3:12">
      <c r="C24" s="131" t="s">
        <v>17</v>
      </c>
      <c r="D24" s="132">
        <f>(D16+D17)-D21</f>
        <v>-175101.56672899998</v>
      </c>
      <c r="E24" s="132">
        <f>(E16+E17)-E21</f>
        <v>-58707.500074239993</v>
      </c>
      <c r="F24" s="127">
        <f>IFERROR(E24/D24,"-")</f>
        <v>0.33527684058418517</v>
      </c>
      <c r="G24" s="133">
        <f>E24/$D$34</f>
        <v>-7.3603979927311112E-3</v>
      </c>
    </row>
    <row r="25" spans="3:12">
      <c r="C25" s="131" t="s">
        <v>18</v>
      </c>
      <c r="D25" s="132">
        <f>(D13-(D18-D20))</f>
        <v>55616.56214699964</v>
      </c>
      <c r="E25" s="132">
        <f>(E13-(E18-E20))</f>
        <v>59020.340852189925</v>
      </c>
      <c r="F25" s="127">
        <f>IFERROR(E25/D25,"-")</f>
        <v>1.0612008109417801</v>
      </c>
      <c r="G25" s="133">
        <f>E25/$D$34</f>
        <v>7.399620113093165E-3</v>
      </c>
    </row>
    <row r="26" spans="3:12">
      <c r="C26" s="131" t="s">
        <v>19</v>
      </c>
      <c r="D26" s="132">
        <f>D13-D18</f>
        <v>-242869.87946500024</v>
      </c>
      <c r="E26" s="132">
        <f>E13-E18</f>
        <v>-71319.619462080067</v>
      </c>
      <c r="F26" s="127">
        <f>IFERROR(E26/D26,"-")</f>
        <v>0.29365362069263051</v>
      </c>
      <c r="G26" s="133">
        <f>E26/$D$34</f>
        <v>-8.941630682063011E-3</v>
      </c>
    </row>
    <row r="27" spans="3:12">
      <c r="C27" s="129" t="s">
        <v>20</v>
      </c>
      <c r="D27" s="134">
        <f>D29-D31</f>
        <v>242869.87946500001</v>
      </c>
      <c r="E27" s="134">
        <f>E29-E31</f>
        <v>161399.51027025</v>
      </c>
      <c r="F27" s="130">
        <f>IFERROR(E27/D27,"-")</f>
        <v>0.66455136645921253</v>
      </c>
      <c r="G27" s="135">
        <f>E27/$D$34</f>
        <v>2.0235312863240013E-2</v>
      </c>
    </row>
    <row r="28" spans="3:12">
      <c r="C28" s="136"/>
      <c r="D28" s="136"/>
      <c r="E28" s="136"/>
      <c r="F28" s="137"/>
      <c r="G28" s="133"/>
    </row>
    <row r="29" spans="3:12" ht="17.25" customHeight="1">
      <c r="C29" s="24" t="s">
        <v>21</v>
      </c>
      <c r="D29" s="25">
        <v>350990.39</v>
      </c>
      <c r="E29" s="25">
        <v>216184.1</v>
      </c>
      <c r="F29" s="114">
        <f>IFERROR(E29/D29,"-")</f>
        <v>0.61592598019564015</v>
      </c>
      <c r="G29" s="107">
        <f>E29/$D$34</f>
        <v>2.7103879635279823E-2</v>
      </c>
    </row>
    <row r="30" spans="3:12">
      <c r="C30" s="138"/>
      <c r="D30" s="139"/>
      <c r="E30" s="139"/>
      <c r="F30" s="140"/>
      <c r="G30" s="133"/>
    </row>
    <row r="31" spans="3:12">
      <c r="C31" s="24" t="s">
        <v>22</v>
      </c>
      <c r="D31" s="25">
        <v>108120.51053499999</v>
      </c>
      <c r="E31" s="25">
        <f>Económica!D29</f>
        <v>54784.589729750005</v>
      </c>
      <c r="F31" s="114">
        <f>IFERROR(E31/D31,"-")</f>
        <v>0.50669932521281924</v>
      </c>
      <c r="G31" s="108">
        <f>E31/$D$34</f>
        <v>6.8685667720398084E-3</v>
      </c>
    </row>
    <row r="32" spans="3:12">
      <c r="F32" s="115"/>
      <c r="L32" s="10"/>
    </row>
    <row r="33" spans="3:11" ht="15.75" thickBot="1"/>
    <row r="34" spans="3:11" ht="15.75" thickBot="1">
      <c r="C34" s="124" t="s">
        <v>268</v>
      </c>
      <c r="D34" s="167">
        <v>7976131.2000000002</v>
      </c>
      <c r="K34" s="10"/>
    </row>
    <row r="35" spans="3:11" ht="19.149999999999999" customHeight="1">
      <c r="C35" s="147" t="s">
        <v>314</v>
      </c>
      <c r="E35" s="26"/>
      <c r="F35" s="27"/>
      <c r="G35" s="28"/>
      <c r="H35" s="29"/>
      <c r="I35" s="10"/>
      <c r="J35" s="60"/>
    </row>
    <row r="36" spans="3:11" ht="12.75" customHeight="1">
      <c r="C36" s="148" t="s">
        <v>304</v>
      </c>
      <c r="H36" s="29"/>
    </row>
    <row r="37" spans="3:11">
      <c r="C37" s="179" t="s">
        <v>330</v>
      </c>
      <c r="D37" s="179"/>
      <c r="E37" s="179"/>
      <c r="F37" s="179"/>
      <c r="G37" s="179"/>
      <c r="H37" s="29"/>
    </row>
    <row r="38" spans="3:11" ht="36" customHeight="1">
      <c r="C38" s="180" t="s">
        <v>333</v>
      </c>
      <c r="D38" s="180"/>
      <c r="E38" s="180"/>
      <c r="F38" s="180"/>
      <c r="G38" s="180"/>
      <c r="H38" s="151"/>
    </row>
    <row r="39" spans="3:11">
      <c r="C39" s="180" t="s">
        <v>320</v>
      </c>
      <c r="D39" s="180"/>
      <c r="E39" s="180"/>
      <c r="F39" s="180"/>
      <c r="G39" s="180"/>
      <c r="H39" s="180"/>
    </row>
    <row r="40" spans="3:11">
      <c r="C40" s="178" t="s">
        <v>315</v>
      </c>
      <c r="D40" s="178"/>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D11" sqref="D11:D12"/>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1" t="s">
        <v>0</v>
      </c>
      <c r="B1" s="171"/>
      <c r="C1" s="171"/>
      <c r="D1" s="171"/>
      <c r="E1" s="171"/>
      <c r="F1" s="33"/>
      <c r="G1" s="33"/>
    </row>
    <row r="2" spans="1:9" ht="21" customHeight="1">
      <c r="A2" s="172" t="s">
        <v>1</v>
      </c>
      <c r="B2" s="172"/>
      <c r="C2" s="172"/>
      <c r="D2" s="172"/>
      <c r="E2" s="172"/>
      <c r="F2" s="34"/>
      <c r="G2" s="34"/>
    </row>
    <row r="3" spans="1:9" ht="15" customHeight="1">
      <c r="A3" s="173" t="s">
        <v>2</v>
      </c>
      <c r="B3" s="173"/>
      <c r="C3" s="173"/>
      <c r="D3" s="173"/>
      <c r="E3" s="173"/>
      <c r="F3" s="35"/>
      <c r="G3" s="36"/>
    </row>
    <row r="4" spans="1:9" ht="18.75">
      <c r="A4" s="186" t="s">
        <v>23</v>
      </c>
      <c r="B4" s="186"/>
      <c r="C4" s="186"/>
      <c r="D4" s="186"/>
      <c r="E4" s="186"/>
      <c r="F4" s="37"/>
      <c r="G4" s="38"/>
    </row>
    <row r="5" spans="1:9" ht="18.75" customHeight="1">
      <c r="A5" s="174" t="s">
        <v>24</v>
      </c>
      <c r="B5" s="174"/>
      <c r="C5" s="174"/>
      <c r="D5" s="174"/>
      <c r="E5" s="174"/>
      <c r="F5" s="37"/>
      <c r="G5" s="37"/>
    </row>
    <row r="6" spans="1:9" ht="18.75">
      <c r="A6" s="188" t="s">
        <v>331</v>
      </c>
      <c r="B6" s="188"/>
      <c r="C6" s="188"/>
      <c r="D6" s="188"/>
      <c r="E6" s="188"/>
      <c r="F6" s="10"/>
      <c r="G6" s="40"/>
    </row>
    <row r="7" spans="1:9" ht="18.75">
      <c r="A7" s="181" t="s">
        <v>277</v>
      </c>
      <c r="B7" s="181"/>
      <c r="C7" s="181"/>
      <c r="D7" s="181"/>
      <c r="E7" s="181"/>
      <c r="F7" s="41"/>
      <c r="G7" s="41"/>
      <c r="H7" s="41"/>
      <c r="I7" s="41"/>
    </row>
    <row r="8" spans="1:9" ht="15.75">
      <c r="A8" s="170" t="s">
        <v>5</v>
      </c>
      <c r="B8" s="170"/>
      <c r="C8" s="170"/>
      <c r="D8" s="170"/>
      <c r="E8" s="170"/>
      <c r="F8" s="10"/>
      <c r="G8" s="42"/>
    </row>
    <row r="9" spans="1:9">
      <c r="F9" s="10"/>
    </row>
    <row r="10" spans="1:9">
      <c r="F10" s="10"/>
      <c r="G10" s="10"/>
    </row>
    <row r="11" spans="1:9" ht="15" customHeight="1">
      <c r="B11" s="187" t="s">
        <v>6</v>
      </c>
      <c r="C11" s="44" t="s">
        <v>318</v>
      </c>
      <c r="D11" s="189" t="s">
        <v>301</v>
      </c>
      <c r="F11" s="10"/>
    </row>
    <row r="12" spans="1:9" ht="15" customHeight="1">
      <c r="B12" s="187"/>
      <c r="C12" s="19" t="s">
        <v>277</v>
      </c>
      <c r="D12" s="189"/>
      <c r="E12" s="10"/>
      <c r="F12" s="10"/>
      <c r="G12" s="10"/>
      <c r="H12" s="10"/>
    </row>
    <row r="13" spans="1:9">
      <c r="B13" s="45" t="s">
        <v>11</v>
      </c>
      <c r="C13" s="46">
        <f>+C14+C21</f>
        <v>1484234.610959</v>
      </c>
      <c r="D13" s="46">
        <f>+D14+D21</f>
        <v>670799.01946207997</v>
      </c>
      <c r="F13" s="10"/>
      <c r="G13" s="10"/>
      <c r="H13" s="10"/>
    </row>
    <row r="14" spans="1:9">
      <c r="B14" s="47" t="s">
        <v>12</v>
      </c>
      <c r="C14" s="48">
        <f>SUM(C15:C20)</f>
        <v>1308196.6847919999</v>
      </c>
      <c r="D14" s="48">
        <f>SUM(D15:D20)</f>
        <v>611925.71938784001</v>
      </c>
      <c r="E14" s="116"/>
      <c r="F14" s="10"/>
      <c r="G14" s="10"/>
      <c r="H14" s="10"/>
    </row>
    <row r="15" spans="1:9" ht="12.75" customHeight="1">
      <c r="B15" s="49" t="s">
        <v>25</v>
      </c>
      <c r="C15" s="50">
        <v>516919.62720400002</v>
      </c>
      <c r="D15" s="50">
        <v>222759.86958719016</v>
      </c>
      <c r="E15" s="50"/>
      <c r="F15" s="10"/>
      <c r="G15" s="10"/>
      <c r="H15" s="10"/>
    </row>
    <row r="16" spans="1:9">
      <c r="B16" s="49" t="s">
        <v>26</v>
      </c>
      <c r="C16" s="50">
        <v>90986.168678000002</v>
      </c>
      <c r="D16" s="50">
        <v>39430.226170560003</v>
      </c>
      <c r="E16" s="51"/>
      <c r="F16" s="10"/>
      <c r="G16" s="10"/>
    </row>
    <row r="17" spans="2:9">
      <c r="B17" s="49" t="s">
        <v>13</v>
      </c>
      <c r="C17" s="50">
        <v>298486.441612</v>
      </c>
      <c r="D17" s="50">
        <v>130339.96031427001</v>
      </c>
      <c r="E17" s="50"/>
      <c r="F17" s="10"/>
      <c r="G17" s="10"/>
    </row>
    <row r="18" spans="2:9">
      <c r="B18" s="49" t="s">
        <v>27</v>
      </c>
      <c r="C18" s="52">
        <v>13500</v>
      </c>
      <c r="D18" s="52">
        <v>8975.3062515000001</v>
      </c>
      <c r="E18" s="53"/>
      <c r="F18" s="10"/>
      <c r="G18" s="10"/>
    </row>
    <row r="19" spans="2:9">
      <c r="B19" s="49" t="s">
        <v>28</v>
      </c>
      <c r="C19" s="50">
        <v>388252.04090299999</v>
      </c>
      <c r="D19" s="50">
        <v>208952.31550459994</v>
      </c>
      <c r="E19" s="50"/>
      <c r="F19" s="10"/>
      <c r="G19" s="10"/>
    </row>
    <row r="20" spans="2:9">
      <c r="B20" s="49" t="s">
        <v>29</v>
      </c>
      <c r="C20" s="50">
        <v>52.406395000000003</v>
      </c>
      <c r="D20" s="50">
        <v>1468.0415597199999</v>
      </c>
      <c r="E20" s="50"/>
      <c r="F20" s="10"/>
      <c r="G20" s="10"/>
      <c r="I20" s="10"/>
    </row>
    <row r="21" spans="2:9">
      <c r="B21" s="47" t="s">
        <v>14</v>
      </c>
      <c r="C21" s="48">
        <f>SUM(C22:C27)</f>
        <v>176037.92616700003</v>
      </c>
      <c r="D21" s="48">
        <f>SUM(D22:D27)</f>
        <v>58873.300074239996</v>
      </c>
      <c r="E21" s="165"/>
      <c r="F21" s="10"/>
      <c r="G21" s="10"/>
      <c r="H21" s="10"/>
    </row>
    <row r="22" spans="2:9">
      <c r="B22" s="49" t="s">
        <v>30</v>
      </c>
      <c r="C22" s="50">
        <v>53162.528542</v>
      </c>
      <c r="D22" s="50">
        <v>20487.785913740001</v>
      </c>
      <c r="E22" s="50"/>
      <c r="F22" s="10"/>
      <c r="G22" s="10"/>
      <c r="H22" s="54"/>
    </row>
    <row r="23" spans="2:9">
      <c r="B23" s="49" t="s">
        <v>31</v>
      </c>
      <c r="C23" s="50">
        <v>60255.319620000002</v>
      </c>
      <c r="D23" s="50">
        <v>12704.876508109999</v>
      </c>
      <c r="E23" s="50"/>
      <c r="F23" s="10"/>
      <c r="G23" s="10"/>
    </row>
    <row r="24" spans="2:9">
      <c r="B24" s="49" t="s">
        <v>32</v>
      </c>
      <c r="C24" s="50">
        <v>10.094704</v>
      </c>
      <c r="D24" s="50">
        <v>40.587052929999999</v>
      </c>
      <c r="E24" s="50"/>
      <c r="F24" s="10"/>
      <c r="G24" s="10"/>
    </row>
    <row r="25" spans="2:9">
      <c r="B25" s="49" t="s">
        <v>33</v>
      </c>
      <c r="C25" s="50">
        <v>1045.835769</v>
      </c>
      <c r="D25" s="50">
        <v>638.36245427000006</v>
      </c>
      <c r="E25" s="50"/>
      <c r="F25" s="10"/>
      <c r="G25" s="10"/>
    </row>
    <row r="26" spans="2:9">
      <c r="B26" s="49" t="s">
        <v>34</v>
      </c>
      <c r="C26" s="50">
        <v>60117.023257000001</v>
      </c>
      <c r="D26" s="50">
        <v>25001.688145189997</v>
      </c>
      <c r="E26" s="50"/>
      <c r="F26" s="10"/>
      <c r="G26" s="10"/>
    </row>
    <row r="27" spans="2:9">
      <c r="B27" s="49" t="s">
        <v>35</v>
      </c>
      <c r="C27" s="50">
        <v>1447.1242749999999</v>
      </c>
      <c r="D27" s="50">
        <v>0</v>
      </c>
      <c r="E27" s="50"/>
      <c r="F27" s="10"/>
      <c r="G27" s="10"/>
    </row>
    <row r="28" spans="2:9">
      <c r="B28" s="45" t="s">
        <v>36</v>
      </c>
      <c r="C28" s="46">
        <f>C29</f>
        <v>108120.51053499999</v>
      </c>
      <c r="D28" s="46">
        <f>D29</f>
        <v>54784.589729750005</v>
      </c>
      <c r="E28" s="50"/>
      <c r="F28" s="10"/>
      <c r="G28" s="10"/>
    </row>
    <row r="29" spans="2:9">
      <c r="B29" s="47" t="s">
        <v>22</v>
      </c>
      <c r="C29" s="48">
        <f>SUM(C30:C32)</f>
        <v>108120.51053499999</v>
      </c>
      <c r="D29" s="48">
        <f>SUM(D30:D32)</f>
        <v>54784.589729750005</v>
      </c>
      <c r="E29" s="50"/>
      <c r="F29" s="10"/>
      <c r="G29" s="10"/>
    </row>
    <row r="30" spans="2:9">
      <c r="B30" s="49" t="s">
        <v>37</v>
      </c>
      <c r="C30" s="50">
        <v>5117.7218819999998</v>
      </c>
      <c r="D30" s="55">
        <v>225.78210000000001</v>
      </c>
      <c r="E30" s="50"/>
      <c r="F30" s="10"/>
      <c r="G30" s="10"/>
    </row>
    <row r="31" spans="2:9">
      <c r="B31" s="49" t="s">
        <v>38</v>
      </c>
      <c r="C31" s="50">
        <v>103002.788653</v>
      </c>
      <c r="D31" s="50">
        <v>54558.807629750008</v>
      </c>
      <c r="E31" s="50"/>
      <c r="F31" s="10"/>
      <c r="G31" s="10"/>
    </row>
    <row r="32" spans="2:9">
      <c r="B32" s="49" t="s">
        <v>274</v>
      </c>
      <c r="C32" s="55">
        <v>0</v>
      </c>
      <c r="D32" s="55">
        <v>0</v>
      </c>
      <c r="G32" s="10"/>
    </row>
    <row r="33" spans="2:19" ht="15" customHeight="1">
      <c r="B33" s="56" t="s">
        <v>39</v>
      </c>
      <c r="C33" s="57">
        <f>C13+C28</f>
        <v>1592355.1214939998</v>
      </c>
      <c r="D33" s="57">
        <f>D13+D28</f>
        <v>725583.60919183004</v>
      </c>
      <c r="G33" s="10"/>
      <c r="H33" s="28"/>
      <c r="I33" s="28"/>
      <c r="J33" s="28"/>
      <c r="K33" s="28"/>
      <c r="L33" s="28"/>
      <c r="M33" s="28"/>
      <c r="N33" s="28"/>
    </row>
    <row r="34" spans="2:19" ht="19.149999999999999" customHeight="1">
      <c r="B34" s="147" t="s">
        <v>314</v>
      </c>
      <c r="D34" s="26"/>
      <c r="E34" s="27"/>
      <c r="F34" s="28"/>
      <c r="G34" s="29"/>
      <c r="H34" s="28"/>
      <c r="I34" s="28"/>
      <c r="J34" s="28"/>
      <c r="K34" s="28"/>
      <c r="L34" s="28"/>
      <c r="M34" s="28"/>
      <c r="N34" s="28"/>
      <c r="O34" s="28"/>
      <c r="P34" s="28"/>
      <c r="Q34" s="28"/>
      <c r="R34" s="28"/>
      <c r="S34" s="28"/>
    </row>
    <row r="35" spans="2:19">
      <c r="B35" s="148" t="s">
        <v>304</v>
      </c>
      <c r="C35" s="149"/>
      <c r="D35" s="149"/>
      <c r="E35" s="149"/>
      <c r="F35" s="31"/>
      <c r="G35" s="29"/>
    </row>
    <row r="36" spans="2:19" ht="35.25" customHeight="1">
      <c r="B36" s="180" t="s">
        <v>333</v>
      </c>
      <c r="C36" s="180"/>
      <c r="D36" s="180"/>
      <c r="E36" s="152"/>
      <c r="F36" s="152"/>
      <c r="G36" s="151"/>
    </row>
    <row r="37" spans="2:19">
      <c r="B37" s="178" t="s">
        <v>315</v>
      </c>
      <c r="C37" s="178"/>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6" sqref="D16"/>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1" t="s">
        <v>0</v>
      </c>
      <c r="B1" s="171"/>
      <c r="C1" s="171"/>
      <c r="D1" s="171"/>
      <c r="E1" s="171"/>
    </row>
    <row r="2" spans="1:8" ht="21" customHeight="1">
      <c r="A2" s="172" t="s">
        <v>1</v>
      </c>
      <c r="B2" s="172"/>
      <c r="C2" s="172"/>
      <c r="D2" s="172"/>
      <c r="E2" s="172"/>
    </row>
    <row r="3" spans="1:8" ht="15" customHeight="1">
      <c r="A3" s="173" t="s">
        <v>2</v>
      </c>
      <c r="B3" s="173"/>
      <c r="C3" s="173"/>
      <c r="D3" s="173"/>
      <c r="E3" s="173"/>
    </row>
    <row r="4" spans="1:8" ht="18.75" customHeight="1">
      <c r="A4" s="174" t="s">
        <v>23</v>
      </c>
      <c r="B4" s="174"/>
      <c r="C4" s="174"/>
      <c r="D4" s="174"/>
      <c r="E4" s="174"/>
    </row>
    <row r="5" spans="1:8" ht="18.75" customHeight="1">
      <c r="A5" s="174" t="s">
        <v>40</v>
      </c>
      <c r="B5" s="174"/>
      <c r="C5" s="174"/>
      <c r="D5" s="174"/>
      <c r="E5" s="174"/>
    </row>
    <row r="6" spans="1:8" ht="18.75">
      <c r="A6" s="188" t="s">
        <v>331</v>
      </c>
      <c r="B6" s="188"/>
      <c r="C6" s="188"/>
      <c r="D6" s="188"/>
      <c r="E6" s="188"/>
    </row>
    <row r="7" spans="1:8" ht="18.75">
      <c r="A7" s="181" t="s">
        <v>277</v>
      </c>
      <c r="B7" s="181"/>
      <c r="C7" s="181"/>
      <c r="D7" s="181"/>
      <c r="E7" s="181"/>
    </row>
    <row r="8" spans="1:8" ht="15.75">
      <c r="A8" s="170" t="s">
        <v>5</v>
      </c>
      <c r="B8" s="170"/>
      <c r="C8" s="170"/>
      <c r="D8" s="170"/>
      <c r="E8" s="170"/>
    </row>
    <row r="10" spans="1:8">
      <c r="G10" s="54"/>
    </row>
    <row r="11" spans="1:8" ht="15" customHeight="1">
      <c r="B11" s="187" t="s">
        <v>6</v>
      </c>
      <c r="C11" s="43" t="s">
        <v>318</v>
      </c>
      <c r="D11" s="187" t="s">
        <v>301</v>
      </c>
    </row>
    <row r="12" spans="1:8">
      <c r="B12" s="187"/>
      <c r="C12" s="19" t="s">
        <v>277</v>
      </c>
      <c r="D12" s="187"/>
    </row>
    <row r="13" spans="1:8">
      <c r="B13" s="58" t="s">
        <v>11</v>
      </c>
      <c r="C13" s="59">
        <f>C14+C17+C43+C45+C47+C49+C51+C53+C55</f>
        <v>1484234.6109590004</v>
      </c>
      <c r="D13" s="59">
        <f>D14+D17+D43+D45+D47+D49+D51+D53+D55</f>
        <v>670799.01946207997</v>
      </c>
      <c r="G13" s="10"/>
      <c r="H13" s="60"/>
    </row>
    <row r="14" spans="1:8">
      <c r="B14" s="61" t="s">
        <v>41</v>
      </c>
      <c r="C14" s="62">
        <f>SUM(C15:C16)</f>
        <v>8907.1543020000008</v>
      </c>
      <c r="D14" s="62">
        <f>SUM(D15:D16)</f>
        <v>4453.576962619999</v>
      </c>
      <c r="G14" s="10"/>
    </row>
    <row r="15" spans="1:8">
      <c r="B15" s="63" t="s">
        <v>42</v>
      </c>
      <c r="C15" s="52">
        <v>3010.7791240000001</v>
      </c>
      <c r="D15" s="52">
        <v>1505.389488</v>
      </c>
      <c r="E15" s="52"/>
      <c r="G15" s="10"/>
    </row>
    <row r="16" spans="1:8">
      <c r="B16" s="63" t="s">
        <v>43</v>
      </c>
      <c r="C16" s="52">
        <v>5896.3751780000002</v>
      </c>
      <c r="D16" s="52">
        <v>2948.1874746199992</v>
      </c>
      <c r="E16" s="52"/>
      <c r="G16" s="10"/>
    </row>
    <row r="17" spans="2:9">
      <c r="B17" s="61" t="s">
        <v>44</v>
      </c>
      <c r="C17" s="62">
        <f>SUM(C18:C42)</f>
        <v>1449825.2822310003</v>
      </c>
      <c r="D17" s="62">
        <f>SUM(D18:D42)</f>
        <v>653003.54782789003</v>
      </c>
      <c r="E17" s="52"/>
    </row>
    <row r="18" spans="2:9">
      <c r="B18" s="63" t="s">
        <v>45</v>
      </c>
      <c r="C18" s="52">
        <v>127178.682615</v>
      </c>
      <c r="D18" s="52">
        <v>50067.830141599996</v>
      </c>
      <c r="E18" s="64"/>
    </row>
    <row r="19" spans="2:9">
      <c r="B19" s="63" t="s">
        <v>321</v>
      </c>
      <c r="C19" s="52">
        <v>73721.962713999994</v>
      </c>
      <c r="D19" s="52">
        <v>32940.197111620015</v>
      </c>
      <c r="E19" s="64"/>
    </row>
    <row r="20" spans="2:9">
      <c r="B20" s="63" t="s">
        <v>46</v>
      </c>
      <c r="C20" s="52">
        <v>64622.485397999997</v>
      </c>
      <c r="D20" s="52">
        <v>28196.234500149996</v>
      </c>
      <c r="E20" s="64"/>
    </row>
    <row r="21" spans="2:9">
      <c r="B21" s="63" t="s">
        <v>47</v>
      </c>
      <c r="C21" s="52">
        <v>15344.286414</v>
      </c>
      <c r="D21" s="52">
        <v>6026.5515229900002</v>
      </c>
      <c r="E21" s="64"/>
    </row>
    <row r="22" spans="2:9">
      <c r="B22" s="63" t="s">
        <v>48</v>
      </c>
      <c r="C22" s="52">
        <v>21512.650364000001</v>
      </c>
      <c r="D22" s="52">
        <v>9441.5842443699985</v>
      </c>
      <c r="E22" s="64"/>
    </row>
    <row r="23" spans="2:9">
      <c r="B23" s="63" t="s">
        <v>49</v>
      </c>
      <c r="C23" s="65">
        <v>309832.15000000002</v>
      </c>
      <c r="D23" s="65">
        <v>134404.20624393999</v>
      </c>
      <c r="E23" s="64"/>
    </row>
    <row r="24" spans="2:9">
      <c r="B24" s="63" t="s">
        <v>50</v>
      </c>
      <c r="C24" s="65">
        <v>150968.273193</v>
      </c>
      <c r="D24" s="65">
        <v>71308.466415990042</v>
      </c>
      <c r="E24" s="64"/>
    </row>
    <row r="25" spans="2:9">
      <c r="B25" s="66" t="s">
        <v>51</v>
      </c>
      <c r="C25" s="65">
        <v>5502.585634</v>
      </c>
      <c r="D25" s="65">
        <v>2501.8551616299992</v>
      </c>
      <c r="E25" s="64"/>
    </row>
    <row r="26" spans="2:9">
      <c r="B26" s="66" t="s">
        <v>52</v>
      </c>
      <c r="C26" s="65">
        <v>3023.3434499999998</v>
      </c>
      <c r="D26" s="65">
        <v>972.10637232999977</v>
      </c>
      <c r="E26" s="64"/>
      <c r="I26" s="65"/>
    </row>
    <row r="27" spans="2:9">
      <c r="B27" s="66" t="s">
        <v>53</v>
      </c>
      <c r="C27" s="65">
        <v>18535.516531000001</v>
      </c>
      <c r="D27" s="65">
        <v>6759.4489345500015</v>
      </c>
      <c r="E27" s="64"/>
    </row>
    <row r="28" spans="2:9">
      <c r="B28" s="66" t="s">
        <v>54</v>
      </c>
      <c r="C28" s="65">
        <v>64208.597908000003</v>
      </c>
      <c r="D28" s="65">
        <v>27274.419591790003</v>
      </c>
      <c r="E28" s="64"/>
    </row>
    <row r="29" spans="2:9">
      <c r="B29" s="66" t="s">
        <v>55</v>
      </c>
      <c r="C29" s="65">
        <v>21563.980144000001</v>
      </c>
      <c r="D29" s="65">
        <v>11875.443826630006</v>
      </c>
      <c r="E29" s="64"/>
    </row>
    <row r="30" spans="2:9">
      <c r="B30" s="66" t="s">
        <v>56</v>
      </c>
      <c r="C30" s="65">
        <v>9400.0550249999997</v>
      </c>
      <c r="D30" s="65">
        <v>2026.2949375300004</v>
      </c>
      <c r="E30" s="64"/>
    </row>
    <row r="31" spans="2:9">
      <c r="B31" s="66" t="s">
        <v>57</v>
      </c>
      <c r="C31" s="65">
        <v>11681.565715000001</v>
      </c>
      <c r="D31" s="65">
        <v>5991.2812692700008</v>
      </c>
      <c r="E31" s="64"/>
    </row>
    <row r="32" spans="2:9">
      <c r="B32" s="66" t="s">
        <v>58</v>
      </c>
      <c r="C32" s="65">
        <v>1254.3081549999999</v>
      </c>
      <c r="D32" s="65">
        <v>544.33932292999998</v>
      </c>
      <c r="E32" s="64"/>
    </row>
    <row r="33" spans="2:7">
      <c r="B33" s="66" t="s">
        <v>59</v>
      </c>
      <c r="C33" s="65">
        <v>4163.0385219999998</v>
      </c>
      <c r="D33" s="65">
        <v>1746.9832883100005</v>
      </c>
      <c r="E33" s="64"/>
    </row>
    <row r="34" spans="2:7">
      <c r="B34" s="66" t="s">
        <v>60</v>
      </c>
      <c r="C34" s="65">
        <v>754.73537499999998</v>
      </c>
      <c r="D34" s="65">
        <v>294.12094589999998</v>
      </c>
      <c r="E34" s="64"/>
    </row>
    <row r="35" spans="2:7">
      <c r="B35" s="66" t="s">
        <v>61</v>
      </c>
      <c r="C35" s="65">
        <v>17321.712416999999</v>
      </c>
      <c r="D35" s="65">
        <v>5233.6533263599986</v>
      </c>
      <c r="E35" s="64"/>
    </row>
    <row r="36" spans="2:7">
      <c r="B36" s="66" t="s">
        <v>62</v>
      </c>
      <c r="C36" s="65">
        <v>22851.776170000001</v>
      </c>
      <c r="D36" s="65">
        <v>9977.9685461900026</v>
      </c>
      <c r="E36" s="64"/>
    </row>
    <row r="37" spans="2:7">
      <c r="B37" s="66" t="s">
        <v>63</v>
      </c>
      <c r="C37" s="65">
        <v>4007.4039579999999</v>
      </c>
      <c r="D37" s="65">
        <v>1288.0297768399998</v>
      </c>
      <c r="E37" s="64"/>
    </row>
    <row r="38" spans="2:7">
      <c r="B38" s="66" t="s">
        <v>64</v>
      </c>
      <c r="C38" s="65">
        <v>2714.3816029999998</v>
      </c>
      <c r="D38" s="65">
        <v>1038.43966409</v>
      </c>
      <c r="E38" s="64"/>
    </row>
    <row r="39" spans="2:7">
      <c r="B39" s="66" t="s">
        <v>65</v>
      </c>
      <c r="C39" s="65">
        <v>5749.8536160000003</v>
      </c>
      <c r="D39" s="65">
        <v>1245.7246966299999</v>
      </c>
      <c r="E39" s="64"/>
    </row>
    <row r="40" spans="2:7">
      <c r="B40" s="66" t="s">
        <v>66</v>
      </c>
      <c r="C40" s="65">
        <v>17535.521616999999</v>
      </c>
      <c r="D40" s="65">
        <v>7243.4213748400007</v>
      </c>
      <c r="E40" s="64"/>
    </row>
    <row r="41" spans="2:7">
      <c r="B41" s="66" t="s">
        <v>327</v>
      </c>
      <c r="C41" s="65">
        <v>333486.47113800002</v>
      </c>
      <c r="D41" s="65">
        <v>165347.76581426998</v>
      </c>
      <c r="E41" s="64"/>
    </row>
    <row r="42" spans="2:7">
      <c r="B42" s="66" t="s">
        <v>68</v>
      </c>
      <c r="C42" s="65">
        <v>142889.94455499999</v>
      </c>
      <c r="D42" s="65">
        <v>69257.180797139998</v>
      </c>
      <c r="E42" s="64"/>
    </row>
    <row r="43" spans="2:7">
      <c r="B43" s="61" t="s">
        <v>69</v>
      </c>
      <c r="C43" s="62">
        <f>C44</f>
        <v>12921.593863</v>
      </c>
      <c r="D43" s="62">
        <f>D44</f>
        <v>6460.2681354200004</v>
      </c>
      <c r="E43" s="64"/>
    </row>
    <row r="44" spans="2:7">
      <c r="B44" s="63" t="s">
        <v>70</v>
      </c>
      <c r="C44" s="52">
        <v>12921.593863</v>
      </c>
      <c r="D44" s="52">
        <v>6460.2681354200004</v>
      </c>
      <c r="E44" s="64"/>
    </row>
    <row r="45" spans="2:7">
      <c r="B45" s="61" t="s">
        <v>71</v>
      </c>
      <c r="C45" s="62">
        <f>C46</f>
        <v>6750.8917369999999</v>
      </c>
      <c r="D45" s="62">
        <f>D46</f>
        <v>3900.5349879999999</v>
      </c>
      <c r="E45" s="64"/>
    </row>
    <row r="46" spans="2:7">
      <c r="B46" s="63" t="s">
        <v>72</v>
      </c>
      <c r="C46" s="52">
        <v>6750.8917369999999</v>
      </c>
      <c r="D46" s="52">
        <v>3900.5349879999999</v>
      </c>
      <c r="E46" s="64"/>
      <c r="G46" s="65"/>
    </row>
    <row r="47" spans="2:7">
      <c r="B47" s="61" t="s">
        <v>73</v>
      </c>
      <c r="C47" s="62">
        <f>C48</f>
        <v>1524.2480869999999</v>
      </c>
      <c r="D47" s="62">
        <f>D48</f>
        <v>761.12396793999994</v>
      </c>
      <c r="E47" s="64"/>
    </row>
    <row r="48" spans="2:7">
      <c r="B48" s="63" t="s">
        <v>74</v>
      </c>
      <c r="C48" s="52">
        <v>1524.2480869999999</v>
      </c>
      <c r="D48" s="52">
        <v>761.12396793999994</v>
      </c>
      <c r="E48" s="64"/>
    </row>
    <row r="49" spans="2:7">
      <c r="B49" s="61" t="s">
        <v>75</v>
      </c>
      <c r="C49" s="62">
        <f>C50</f>
        <v>1900.371875</v>
      </c>
      <c r="D49" s="62">
        <f>D50</f>
        <v>950.18587400000001</v>
      </c>
      <c r="E49" s="64"/>
      <c r="F49" s="65"/>
      <c r="G49" s="65"/>
    </row>
    <row r="50" spans="2:7">
      <c r="B50" s="63" t="s">
        <v>76</v>
      </c>
      <c r="C50" s="52">
        <v>1900.371875</v>
      </c>
      <c r="D50" s="52">
        <v>950.18587400000001</v>
      </c>
      <c r="E50" s="64"/>
      <c r="F50" s="65"/>
    </row>
    <row r="51" spans="2:7">
      <c r="B51" s="61" t="s">
        <v>77</v>
      </c>
      <c r="C51" s="62">
        <f>C52</f>
        <v>375</v>
      </c>
      <c r="D51" s="62">
        <f>D52</f>
        <v>183.78908053999999</v>
      </c>
      <c r="E51" s="64"/>
    </row>
    <row r="52" spans="2:7">
      <c r="B52" s="63" t="s">
        <v>78</v>
      </c>
      <c r="C52" s="52">
        <v>375</v>
      </c>
      <c r="D52" s="52">
        <v>183.78908053999999</v>
      </c>
      <c r="E52" s="64"/>
    </row>
    <row r="53" spans="2:7">
      <c r="B53" s="61" t="s">
        <v>79</v>
      </c>
      <c r="C53" s="62">
        <f>C54</f>
        <v>1193.3993809999999</v>
      </c>
      <c r="D53" s="62">
        <f>D54</f>
        <v>717.45816955999999</v>
      </c>
      <c r="E53" s="64"/>
    </row>
    <row r="54" spans="2:7">
      <c r="B54" s="63" t="s">
        <v>322</v>
      </c>
      <c r="C54" s="52">
        <v>1193.3993809999999</v>
      </c>
      <c r="D54" s="52">
        <v>717.45816955999999</v>
      </c>
      <c r="E54" s="64"/>
      <c r="G54" s="65"/>
    </row>
    <row r="55" spans="2:7">
      <c r="B55" s="67" t="s">
        <v>80</v>
      </c>
      <c r="C55" s="62">
        <f>C56</f>
        <v>836.66948300000001</v>
      </c>
      <c r="D55" s="62">
        <f>D56</f>
        <v>368.53445610999995</v>
      </c>
      <c r="E55" s="64"/>
    </row>
    <row r="56" spans="2:7">
      <c r="B56" s="63" t="s">
        <v>312</v>
      </c>
      <c r="C56" s="52">
        <v>836.66948300000001</v>
      </c>
      <c r="D56" s="52">
        <v>368.53445610999995</v>
      </c>
      <c r="E56" s="64"/>
    </row>
    <row r="57" spans="2:7">
      <c r="B57" s="68" t="s">
        <v>36</v>
      </c>
      <c r="C57" s="69">
        <f>C58</f>
        <v>108120.51053500001</v>
      </c>
      <c r="D57" s="69">
        <f>D58</f>
        <v>54784.589729750005</v>
      </c>
      <c r="E57" s="64"/>
    </row>
    <row r="58" spans="2:7">
      <c r="B58" s="61" t="s">
        <v>44</v>
      </c>
      <c r="C58" s="62">
        <f>SUM(C59:C63)</f>
        <v>108120.51053500001</v>
      </c>
      <c r="D58" s="62">
        <f>SUM(D59:D63)</f>
        <v>54784.589729750005</v>
      </c>
      <c r="E58" s="64"/>
      <c r="G58" s="65"/>
    </row>
    <row r="59" spans="2:7">
      <c r="B59" s="63" t="s">
        <v>49</v>
      </c>
      <c r="C59" s="70">
        <v>0</v>
      </c>
      <c r="D59" s="70">
        <v>0</v>
      </c>
      <c r="E59" s="64"/>
      <c r="G59" s="65"/>
    </row>
    <row r="60" spans="2:7">
      <c r="B60" s="63" t="s">
        <v>53</v>
      </c>
      <c r="C60" s="70">
        <v>0</v>
      </c>
      <c r="D60" s="70">
        <v>0</v>
      </c>
      <c r="E60" s="64"/>
      <c r="G60" s="65"/>
    </row>
    <row r="61" spans="2:7">
      <c r="B61" s="63" t="s">
        <v>63</v>
      </c>
      <c r="C61" s="52">
        <v>835.789266</v>
      </c>
      <c r="D61" s="70">
        <v>0</v>
      </c>
      <c r="E61" s="64"/>
      <c r="G61" s="65"/>
    </row>
    <row r="62" spans="2:7">
      <c r="B62" s="63" t="s">
        <v>67</v>
      </c>
      <c r="C62" s="52">
        <v>93784.721269000001</v>
      </c>
      <c r="D62" s="52">
        <v>53280.717569160006</v>
      </c>
      <c r="E62" s="64"/>
    </row>
    <row r="63" spans="2:7">
      <c r="B63" s="63" t="s">
        <v>68</v>
      </c>
      <c r="C63" s="52">
        <v>13500</v>
      </c>
      <c r="D63" s="52">
        <v>1503.87216059</v>
      </c>
    </row>
    <row r="64" spans="2:7">
      <c r="B64" s="56" t="s">
        <v>81</v>
      </c>
      <c r="C64" s="57">
        <f>C13+C57</f>
        <v>1592355.1214940003</v>
      </c>
      <c r="D64" s="57">
        <f>(D13+D57)</f>
        <v>725583.60919183004</v>
      </c>
      <c r="F64" s="60"/>
    </row>
    <row r="65" spans="2:5">
      <c r="B65" s="147" t="s">
        <v>314</v>
      </c>
      <c r="D65" s="26"/>
      <c r="E65" s="64"/>
    </row>
    <row r="66" spans="2:5">
      <c r="B66" s="148" t="s">
        <v>304</v>
      </c>
      <c r="C66" s="149"/>
      <c r="D66" s="149"/>
    </row>
    <row r="67" spans="2:5" ht="42.75" customHeight="1">
      <c r="B67" s="180" t="s">
        <v>333</v>
      </c>
      <c r="C67" s="180"/>
      <c r="D67" s="180"/>
    </row>
    <row r="68" spans="2:5">
      <c r="B68" s="178" t="s">
        <v>316</v>
      </c>
      <c r="C68" s="178"/>
    </row>
    <row r="69" spans="2:5">
      <c r="C69" s="71"/>
      <c r="D69" s="71"/>
    </row>
    <row r="70" spans="2:5">
      <c r="C70" s="71"/>
      <c r="D70" s="71"/>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1" t="s">
        <v>0</v>
      </c>
      <c r="B1" s="171"/>
      <c r="C1" s="171"/>
      <c r="D1" s="171"/>
    </row>
    <row r="2" spans="1:5" ht="21" customHeight="1">
      <c r="A2" s="172" t="s">
        <v>1</v>
      </c>
      <c r="B2" s="172"/>
      <c r="C2" s="172"/>
      <c r="D2" s="172"/>
    </row>
    <row r="3" spans="1:5" ht="14.45" customHeight="1">
      <c r="A3" s="173" t="s">
        <v>2</v>
      </c>
      <c r="B3" s="173"/>
      <c r="C3" s="173"/>
      <c r="D3" s="173"/>
    </row>
    <row r="5" spans="1:5" ht="18" customHeight="1">
      <c r="A5" s="174" t="s">
        <v>23</v>
      </c>
      <c r="B5" s="174"/>
      <c r="C5" s="174"/>
      <c r="D5" s="174"/>
      <c r="E5" s="174"/>
    </row>
    <row r="6" spans="1:5" ht="18" customHeight="1">
      <c r="A6" s="174" t="s">
        <v>82</v>
      </c>
      <c r="B6" s="174"/>
      <c r="C6" s="174"/>
      <c r="D6" s="174"/>
      <c r="E6" s="174"/>
    </row>
    <row r="7" spans="1:5" ht="18.75">
      <c r="A7" s="188" t="s">
        <v>331</v>
      </c>
      <c r="B7" s="188"/>
      <c r="C7" s="188"/>
      <c r="D7" s="188"/>
      <c r="E7" s="188"/>
    </row>
    <row r="8" spans="1:5" ht="18.75">
      <c r="A8" s="181" t="s">
        <v>277</v>
      </c>
      <c r="B8" s="181"/>
      <c r="C8" s="181"/>
      <c r="D8" s="181"/>
      <c r="E8" s="181"/>
    </row>
    <row r="9" spans="1:5" ht="15.75">
      <c r="A9" s="170" t="s">
        <v>5</v>
      </c>
      <c r="B9" s="170"/>
      <c r="C9" s="170"/>
      <c r="D9" s="170"/>
      <c r="E9" s="170"/>
    </row>
    <row r="11" spans="1:5">
      <c r="B11" s="187" t="s">
        <v>6</v>
      </c>
      <c r="C11" s="43" t="s">
        <v>318</v>
      </c>
      <c r="D11" s="187" t="s">
        <v>301</v>
      </c>
    </row>
    <row r="12" spans="1:5">
      <c r="B12" s="187"/>
      <c r="C12" s="19" t="s">
        <v>277</v>
      </c>
      <c r="D12" s="187"/>
    </row>
    <row r="13" spans="1:5">
      <c r="B13" s="72" t="s">
        <v>240</v>
      </c>
      <c r="C13" s="142">
        <f>C14+C38+C74+C104+C150</f>
        <v>1484234.610959</v>
      </c>
      <c r="D13" s="142">
        <f>D14+D38+D74+D104+D150</f>
        <v>670799.01946208021</v>
      </c>
    </row>
    <row r="14" spans="1:5">
      <c r="B14" s="117" t="s">
        <v>305</v>
      </c>
      <c r="C14" s="143">
        <f>C15+C22+C25+C30</f>
        <v>239464.28887499997</v>
      </c>
      <c r="D14" s="143">
        <f>D15+D22+D25+D30</f>
        <v>106618.35479201999</v>
      </c>
    </row>
    <row r="15" spans="1:5">
      <c r="B15" s="118" t="s">
        <v>83</v>
      </c>
      <c r="C15" s="143">
        <f>SUM(C16:C21)</f>
        <v>92986.411967000007</v>
      </c>
      <c r="D15" s="143">
        <v>43105.974257069996</v>
      </c>
    </row>
    <row r="16" spans="1:5">
      <c r="B16" s="66" t="s">
        <v>84</v>
      </c>
      <c r="C16" s="141">
        <v>7957.6912179999999</v>
      </c>
      <c r="D16" s="141">
        <v>4383.75525681</v>
      </c>
    </row>
    <row r="17" spans="2:4">
      <c r="B17" s="66" t="s">
        <v>85</v>
      </c>
      <c r="C17" s="141">
        <v>50979.967939000002</v>
      </c>
      <c r="D17" s="141">
        <v>20946.094227479996</v>
      </c>
    </row>
    <row r="18" spans="2:4">
      <c r="B18" s="66" t="s">
        <v>86</v>
      </c>
      <c r="C18" s="141">
        <v>26405.736634000001</v>
      </c>
      <c r="D18" s="141">
        <v>13504.321114859998</v>
      </c>
    </row>
    <row r="19" spans="2:4">
      <c r="B19" s="66" t="s">
        <v>87</v>
      </c>
      <c r="C19" s="141">
        <v>6738.7567369999997</v>
      </c>
      <c r="D19" s="141">
        <v>3893.2545879999998</v>
      </c>
    </row>
    <row r="20" spans="2:4">
      <c r="B20" s="66" t="s">
        <v>88</v>
      </c>
      <c r="C20" s="141">
        <v>813.15455099999997</v>
      </c>
      <c r="D20" s="141">
        <v>335.31821127000001</v>
      </c>
    </row>
    <row r="21" spans="2:4">
      <c r="B21" s="66" t="s">
        <v>278</v>
      </c>
      <c r="C21" s="141">
        <v>91.104888000000003</v>
      </c>
      <c r="D21" s="141">
        <v>43.230858650000002</v>
      </c>
    </row>
    <row r="22" spans="2:4">
      <c r="B22" s="118" t="s">
        <v>89</v>
      </c>
      <c r="C22" s="143">
        <f>SUM(C23:C24)</f>
        <v>15166.993748999999</v>
      </c>
      <c r="D22" s="143">
        <v>5960.8023601399991</v>
      </c>
    </row>
    <row r="23" spans="2:4">
      <c r="B23" s="66" t="s">
        <v>90</v>
      </c>
      <c r="C23" s="141">
        <v>5679.9169469999997</v>
      </c>
      <c r="D23" s="141">
        <v>1956.13339638</v>
      </c>
    </row>
    <row r="24" spans="2:4">
      <c r="B24" s="66" t="s">
        <v>91</v>
      </c>
      <c r="C24" s="141">
        <v>9487.0768019999996</v>
      </c>
      <c r="D24" s="141">
        <v>4004.6689637599998</v>
      </c>
    </row>
    <row r="25" spans="2:4">
      <c r="B25" s="118" t="s">
        <v>92</v>
      </c>
      <c r="C25" s="143">
        <f>SUM(C26:C29)</f>
        <v>53706.951427000007</v>
      </c>
      <c r="D25" s="143">
        <v>23224.11307970999</v>
      </c>
    </row>
    <row r="26" spans="2:4">
      <c r="B26" s="66" t="s">
        <v>93</v>
      </c>
      <c r="C26" s="141">
        <v>49289.055265000003</v>
      </c>
      <c r="D26" s="141">
        <v>21726.920996309997</v>
      </c>
    </row>
    <row r="27" spans="2:4">
      <c r="B27" s="66" t="s">
        <v>94</v>
      </c>
      <c r="C27" s="141">
        <v>4065.0264830000001</v>
      </c>
      <c r="D27" s="141">
        <v>1339.8124280999998</v>
      </c>
    </row>
    <row r="28" spans="2:4">
      <c r="B28" s="66" t="s">
        <v>250</v>
      </c>
      <c r="C28" s="141">
        <v>280.480234</v>
      </c>
      <c r="D28" s="141">
        <v>121.17303305</v>
      </c>
    </row>
    <row r="29" spans="2:4">
      <c r="B29" s="66" t="s">
        <v>95</v>
      </c>
      <c r="C29" s="141">
        <v>72.389444999999995</v>
      </c>
      <c r="D29" s="141">
        <v>36.206622250000002</v>
      </c>
    </row>
    <row r="30" spans="2:4">
      <c r="B30" s="118" t="s">
        <v>96</v>
      </c>
      <c r="C30" s="143">
        <f>SUM(C31:C37)</f>
        <v>77603.931731999983</v>
      </c>
      <c r="D30" s="143">
        <v>34327.4650951</v>
      </c>
    </row>
    <row r="31" spans="2:4">
      <c r="B31" s="66" t="s">
        <v>97</v>
      </c>
      <c r="C31" s="141">
        <v>38088.754744999998</v>
      </c>
      <c r="D31" s="141">
        <v>15688.69461248</v>
      </c>
    </row>
    <row r="32" spans="2:4">
      <c r="B32" s="66" t="s">
        <v>98</v>
      </c>
      <c r="C32" s="141">
        <v>1400.4293500000001</v>
      </c>
      <c r="D32" s="141">
        <v>472.52670306999994</v>
      </c>
    </row>
    <row r="33" spans="2:4">
      <c r="B33" s="66" t="s">
        <v>99</v>
      </c>
      <c r="C33" s="141">
        <v>26646.094384</v>
      </c>
      <c r="D33" s="141">
        <v>13602.35815573</v>
      </c>
    </row>
    <row r="34" spans="2:4">
      <c r="B34" s="66" t="s">
        <v>100</v>
      </c>
      <c r="C34" s="141">
        <v>2809.3564959999999</v>
      </c>
      <c r="D34" s="141">
        <v>1137.70812804</v>
      </c>
    </row>
    <row r="35" spans="2:4">
      <c r="B35" s="66" t="s">
        <v>101</v>
      </c>
      <c r="C35" s="141">
        <v>4003.9843820000001</v>
      </c>
      <c r="D35" s="141">
        <v>1700.0016525599999</v>
      </c>
    </row>
    <row r="36" spans="2:4">
      <c r="B36" s="66" t="s">
        <v>102</v>
      </c>
      <c r="C36" s="141">
        <v>69.484139999999996</v>
      </c>
      <c r="D36" s="132">
        <v>34.742069999999998</v>
      </c>
    </row>
    <row r="37" spans="2:4">
      <c r="B37" s="66" t="s">
        <v>103</v>
      </c>
      <c r="C37" s="141">
        <v>4585.8282349999999</v>
      </c>
      <c r="D37" s="144">
        <v>1691.4337732200004</v>
      </c>
    </row>
    <row r="38" spans="2:4">
      <c r="B38" s="117" t="s">
        <v>262</v>
      </c>
      <c r="C38" s="143">
        <f>C39+C43+C49+C51+C56+C59+C65+C67+C69</f>
        <v>230637.10148299995</v>
      </c>
      <c r="D38" s="143">
        <v>103374.41706014004</v>
      </c>
    </row>
    <row r="39" spans="2:4">
      <c r="B39" s="118" t="s">
        <v>104</v>
      </c>
      <c r="C39" s="143">
        <f>SUM(C40:C42)</f>
        <v>23281.068770999998</v>
      </c>
      <c r="D39" s="143">
        <v>12416.386457100007</v>
      </c>
    </row>
    <row r="40" spans="2:4">
      <c r="B40" s="66" t="s">
        <v>105</v>
      </c>
      <c r="C40" s="141">
        <v>21343.196200999999</v>
      </c>
      <c r="D40" s="144">
        <v>11824.003463950003</v>
      </c>
    </row>
    <row r="41" spans="2:4">
      <c r="B41" s="66" t="s">
        <v>106</v>
      </c>
      <c r="C41" s="141">
        <v>1694.5834649999999</v>
      </c>
      <c r="D41" s="144">
        <v>471.09352135</v>
      </c>
    </row>
    <row r="42" spans="2:4">
      <c r="B42" s="66" t="s">
        <v>107</v>
      </c>
      <c r="C42" s="141">
        <v>243.28910500000001</v>
      </c>
      <c r="D42" s="144">
        <v>121.28947180000002</v>
      </c>
    </row>
    <row r="43" spans="2:4">
      <c r="B43" s="118" t="s">
        <v>108</v>
      </c>
      <c r="C43" s="143">
        <f>SUM(C44:C48)</f>
        <v>18069.727753000003</v>
      </c>
      <c r="D43" s="143">
        <v>6409.5968810700006</v>
      </c>
    </row>
    <row r="44" spans="2:4">
      <c r="B44" s="66" t="s">
        <v>109</v>
      </c>
      <c r="C44" s="141">
        <v>12036.003957000001</v>
      </c>
      <c r="D44" s="141">
        <v>4368.092150120001</v>
      </c>
    </row>
    <row r="45" spans="2:4">
      <c r="B45" s="66" t="s">
        <v>110</v>
      </c>
      <c r="C45" s="141">
        <v>178.780957</v>
      </c>
      <c r="D45" s="141">
        <v>73.179520019999998</v>
      </c>
    </row>
    <row r="46" spans="2:4">
      <c r="B46" s="66" t="s">
        <v>251</v>
      </c>
      <c r="C46" s="141">
        <v>252.44</v>
      </c>
      <c r="D46" s="141">
        <v>0</v>
      </c>
    </row>
    <row r="47" spans="2:4">
      <c r="B47" s="66" t="s">
        <v>111</v>
      </c>
      <c r="C47" s="141">
        <v>281.636753</v>
      </c>
      <c r="D47" s="141">
        <v>28.184829360000002</v>
      </c>
    </row>
    <row r="48" spans="2:4">
      <c r="B48" s="66" t="s">
        <v>112</v>
      </c>
      <c r="C48" s="141">
        <v>5320.866086</v>
      </c>
      <c r="D48" s="141">
        <v>1940.1403815699996</v>
      </c>
    </row>
    <row r="49" spans="2:9">
      <c r="B49" s="118" t="s">
        <v>113</v>
      </c>
      <c r="C49" s="143">
        <f>SUM(C50)</f>
        <v>8478.6767419999996</v>
      </c>
      <c r="D49" s="143">
        <v>2473.9530676899999</v>
      </c>
    </row>
    <row r="50" spans="2:9">
      <c r="B50" s="66" t="s">
        <v>114</v>
      </c>
      <c r="C50" s="141">
        <v>8478.6767419999996</v>
      </c>
      <c r="D50" s="141">
        <v>2473.9530676900004</v>
      </c>
    </row>
    <row r="51" spans="2:9">
      <c r="B51" s="118" t="s">
        <v>115</v>
      </c>
      <c r="C51" s="143">
        <f>SUM(C52:C55)</f>
        <v>90444.999545999977</v>
      </c>
      <c r="D51" s="143">
        <v>44632.483911989999</v>
      </c>
    </row>
    <row r="52" spans="2:9">
      <c r="B52" s="66" t="s">
        <v>116</v>
      </c>
      <c r="C52" s="141">
        <v>670.85495600000002</v>
      </c>
      <c r="D52" s="141">
        <v>227.35114041000003</v>
      </c>
    </row>
    <row r="53" spans="2:9">
      <c r="B53" s="66" t="s">
        <v>117</v>
      </c>
      <c r="C53" s="141">
        <v>84996.417663999993</v>
      </c>
      <c r="D53" s="141">
        <v>43536.751676610002</v>
      </c>
    </row>
    <row r="54" spans="2:9">
      <c r="B54" s="66" t="s">
        <v>118</v>
      </c>
      <c r="C54" s="141">
        <v>51.500000999999997</v>
      </c>
      <c r="D54" s="141">
        <v>14.339803099999999</v>
      </c>
    </row>
    <row r="55" spans="2:9">
      <c r="B55" s="66" t="s">
        <v>119</v>
      </c>
      <c r="C55" s="141">
        <v>4726.2269249999999</v>
      </c>
      <c r="D55" s="141">
        <v>854.0412918699999</v>
      </c>
    </row>
    <row r="56" spans="2:9">
      <c r="B56" s="118" t="s">
        <v>120</v>
      </c>
      <c r="C56" s="143">
        <f>SUM(C57:C58)</f>
        <v>879.26182300000005</v>
      </c>
      <c r="D56" s="143">
        <v>347.03681829999999</v>
      </c>
    </row>
    <row r="57" spans="2:9">
      <c r="B57" s="66" t="s">
        <v>121</v>
      </c>
      <c r="C57" s="141">
        <v>868.70703800000001</v>
      </c>
      <c r="D57" s="141">
        <v>347.03681829999994</v>
      </c>
    </row>
    <row r="58" spans="2:9">
      <c r="B58" s="66" t="s">
        <v>245</v>
      </c>
      <c r="C58" s="141">
        <v>10.554785000000001</v>
      </c>
      <c r="D58" s="141">
        <v>0</v>
      </c>
    </row>
    <row r="59" spans="2:9">
      <c r="B59" s="118" t="s">
        <v>122</v>
      </c>
      <c r="C59" s="143">
        <f>SUM(C60:C64)</f>
        <v>77465.525556000008</v>
      </c>
      <c r="D59" s="143">
        <v>34212.030892790011</v>
      </c>
    </row>
    <row r="60" spans="2:9">
      <c r="B60" s="66" t="s">
        <v>123</v>
      </c>
      <c r="C60" s="141">
        <v>37110.140373000002</v>
      </c>
      <c r="D60" s="141">
        <v>18507.326789409999</v>
      </c>
      <c r="I60" s="143"/>
    </row>
    <row r="61" spans="2:9">
      <c r="B61" s="66" t="s">
        <v>124</v>
      </c>
      <c r="C61" s="141">
        <v>21.182604000000001</v>
      </c>
      <c r="D61" s="141">
        <v>0</v>
      </c>
    </row>
    <row r="62" spans="2:9">
      <c r="B62" s="66" t="s">
        <v>125</v>
      </c>
      <c r="C62" s="141">
        <v>35218.491996999997</v>
      </c>
      <c r="D62" s="141">
        <v>14083.09089861</v>
      </c>
    </row>
    <row r="63" spans="2:9">
      <c r="B63" s="66" t="s">
        <v>126</v>
      </c>
      <c r="C63" s="141">
        <v>1202.5105940000001</v>
      </c>
      <c r="D63" s="141">
        <v>355.50695814999989</v>
      </c>
    </row>
    <row r="64" spans="2:9">
      <c r="B64" s="66" t="s">
        <v>127</v>
      </c>
      <c r="C64" s="141">
        <v>3913.1999879999998</v>
      </c>
      <c r="D64" s="141">
        <v>1266.1062466200003</v>
      </c>
    </row>
    <row r="65" spans="2:4">
      <c r="B65" s="118" t="s">
        <v>128</v>
      </c>
      <c r="C65" s="143">
        <f>C66</f>
        <v>3805.3082479999998</v>
      </c>
      <c r="D65" s="143">
        <v>1043.0594038300001</v>
      </c>
    </row>
    <row r="66" spans="2:4">
      <c r="B66" s="66" t="s">
        <v>129</v>
      </c>
      <c r="C66" s="141">
        <v>3805.3082479999998</v>
      </c>
      <c r="D66" s="141">
        <v>1043.0594038300001</v>
      </c>
    </row>
    <row r="67" spans="2:4">
      <c r="B67" s="118" t="s">
        <v>130</v>
      </c>
      <c r="C67" s="143">
        <f>C68</f>
        <v>149.70302000000001</v>
      </c>
      <c r="D67" s="143">
        <v>37.425754979999994</v>
      </c>
    </row>
    <row r="68" spans="2:4">
      <c r="B68" s="66" t="s">
        <v>131</v>
      </c>
      <c r="C68" s="141">
        <v>149.70302000000001</v>
      </c>
      <c r="D68" s="141">
        <v>37.425754979999994</v>
      </c>
    </row>
    <row r="69" spans="2:4">
      <c r="B69" s="118" t="s">
        <v>132</v>
      </c>
      <c r="C69" s="143">
        <f>SUM(C70:C73)</f>
        <v>8062.8300239999999</v>
      </c>
      <c r="D69" s="143">
        <v>1802.4438723899998</v>
      </c>
    </row>
    <row r="70" spans="2:4">
      <c r="B70" s="66" t="s">
        <v>244</v>
      </c>
      <c r="C70" s="141">
        <v>146.51128</v>
      </c>
      <c r="D70" s="141">
        <v>60.875067689999995</v>
      </c>
    </row>
    <row r="71" spans="2:4">
      <c r="B71" s="66" t="s">
        <v>279</v>
      </c>
      <c r="C71" s="141">
        <v>3.9225690000000002</v>
      </c>
      <c r="D71" s="141">
        <v>0</v>
      </c>
    </row>
    <row r="72" spans="2:4">
      <c r="B72" s="66" t="s">
        <v>133</v>
      </c>
      <c r="C72" s="141">
        <v>7738.7249179999999</v>
      </c>
      <c r="D72" s="141">
        <v>1654.7331762000001</v>
      </c>
    </row>
    <row r="73" spans="2:4">
      <c r="B73" s="66" t="s">
        <v>252</v>
      </c>
      <c r="C73" s="141">
        <v>173.671257</v>
      </c>
      <c r="D73" s="141">
        <v>86.835628499999999</v>
      </c>
    </row>
    <row r="74" spans="2:4">
      <c r="B74" s="117" t="s">
        <v>269</v>
      </c>
      <c r="C74" s="143">
        <f>C75+C80+C95</f>
        <v>14788.243644000002</v>
      </c>
      <c r="D74" s="143">
        <v>4039.2276675600001</v>
      </c>
    </row>
    <row r="75" spans="2:4">
      <c r="B75" s="118" t="s">
        <v>134</v>
      </c>
      <c r="C75" s="143">
        <f>SUM(C76:C79)</f>
        <v>1069.4035680000002</v>
      </c>
      <c r="D75" s="143">
        <v>226.48890059000001</v>
      </c>
    </row>
    <row r="76" spans="2:4">
      <c r="B76" s="66" t="s">
        <v>135</v>
      </c>
      <c r="C76" s="141">
        <v>225.042</v>
      </c>
      <c r="D76" s="141">
        <v>74.754500020000009</v>
      </c>
    </row>
    <row r="77" spans="2:4">
      <c r="B77" s="66" t="s">
        <v>136</v>
      </c>
      <c r="C77" s="141">
        <v>736.63497900000004</v>
      </c>
      <c r="D77" s="141">
        <v>126.69956597999999</v>
      </c>
    </row>
    <row r="78" spans="2:4">
      <c r="B78" s="66" t="s">
        <v>249</v>
      </c>
      <c r="C78" s="141">
        <v>18.204464000000002</v>
      </c>
      <c r="D78" s="141">
        <v>0</v>
      </c>
    </row>
    <row r="79" spans="2:4">
      <c r="B79" s="66" t="s">
        <v>137</v>
      </c>
      <c r="C79" s="141">
        <v>89.522125000000003</v>
      </c>
      <c r="D79" s="141">
        <v>25.034834589999996</v>
      </c>
    </row>
    <row r="80" spans="2:4">
      <c r="B80" s="118" t="s">
        <v>138</v>
      </c>
      <c r="C80" s="143">
        <f>SUM(C81:C94)</f>
        <v>8369.8522960000009</v>
      </c>
      <c r="D80" s="143">
        <v>2627.17272478</v>
      </c>
    </row>
    <row r="81" spans="2:4">
      <c r="B81" s="66" t="s">
        <v>139</v>
      </c>
      <c r="C81" s="141">
        <v>1130.0497190000001</v>
      </c>
      <c r="D81" s="141">
        <v>68.059002250000006</v>
      </c>
    </row>
    <row r="82" spans="2:4">
      <c r="B82" s="66" t="s">
        <v>253</v>
      </c>
      <c r="C82" s="141">
        <v>31.467776000000001</v>
      </c>
      <c r="D82" s="141">
        <v>0.85460389999999997</v>
      </c>
    </row>
    <row r="83" spans="2:4">
      <c r="B83" s="66" t="s">
        <v>140</v>
      </c>
      <c r="C83" s="141">
        <v>320.09149500000001</v>
      </c>
      <c r="D83" s="141">
        <v>82.864580910000001</v>
      </c>
    </row>
    <row r="84" spans="2:4">
      <c r="B84" s="66" t="s">
        <v>141</v>
      </c>
      <c r="C84" s="141">
        <v>35</v>
      </c>
      <c r="D84" s="141">
        <v>1.20663729</v>
      </c>
    </row>
    <row r="85" spans="2:4">
      <c r="B85" s="66" t="s">
        <v>142</v>
      </c>
      <c r="C85" s="141">
        <v>8.4097159999999995</v>
      </c>
      <c r="D85" s="141">
        <v>1.8648212800000001</v>
      </c>
    </row>
    <row r="86" spans="2:4">
      <c r="B86" s="66" t="s">
        <v>143</v>
      </c>
      <c r="C86" s="141">
        <v>166.3</v>
      </c>
      <c r="D86" s="141">
        <v>78.845000020000001</v>
      </c>
    </row>
    <row r="87" spans="2:4">
      <c r="B87" s="66" t="s">
        <v>254</v>
      </c>
      <c r="C87" s="141">
        <v>121.855463</v>
      </c>
      <c r="D87" s="141">
        <v>19.557488900000003</v>
      </c>
    </row>
    <row r="88" spans="2:4">
      <c r="B88" s="66" t="s">
        <v>144</v>
      </c>
      <c r="C88" s="141">
        <v>1338.1688340000001</v>
      </c>
      <c r="D88" s="141">
        <v>423.92290363999996</v>
      </c>
    </row>
    <row r="89" spans="2:4">
      <c r="B89" s="66" t="s">
        <v>145</v>
      </c>
      <c r="C89" s="141">
        <v>2031.4511130000001</v>
      </c>
      <c r="D89" s="141">
        <v>527.30288179000001</v>
      </c>
    </row>
    <row r="90" spans="2:4">
      <c r="B90" s="66" t="s">
        <v>146</v>
      </c>
      <c r="C90" s="141">
        <v>101.411794</v>
      </c>
      <c r="D90" s="141">
        <v>37.858117199999995</v>
      </c>
    </row>
    <row r="91" spans="2:4">
      <c r="B91" s="66" t="s">
        <v>147</v>
      </c>
      <c r="C91" s="141">
        <v>1</v>
      </c>
      <c r="D91" s="141">
        <v>0</v>
      </c>
    </row>
    <row r="92" spans="2:4">
      <c r="B92" s="66" t="s">
        <v>255</v>
      </c>
      <c r="C92" s="141">
        <v>30.547778999999998</v>
      </c>
      <c r="D92" s="141">
        <v>4.1275518799999995</v>
      </c>
    </row>
    <row r="93" spans="2:4">
      <c r="B93" s="66" t="s">
        <v>323</v>
      </c>
      <c r="C93" s="141">
        <v>12</v>
      </c>
      <c r="D93" s="141">
        <v>11.56679754</v>
      </c>
    </row>
    <row r="94" spans="2:4">
      <c r="B94" s="66" t="s">
        <v>148</v>
      </c>
      <c r="C94" s="141">
        <v>3042.0986069999999</v>
      </c>
      <c r="D94" s="141">
        <v>1369.14233818</v>
      </c>
    </row>
    <row r="95" spans="2:4">
      <c r="B95" s="118" t="s">
        <v>149</v>
      </c>
      <c r="C95" s="143">
        <f>SUM(C96:C103)</f>
        <v>5348.9877800000004</v>
      </c>
      <c r="D95" s="143">
        <v>1185.5660421899997</v>
      </c>
    </row>
    <row r="96" spans="2:4">
      <c r="B96" s="66" t="s">
        <v>150</v>
      </c>
      <c r="C96" s="141">
        <v>260.17793799999998</v>
      </c>
      <c r="D96" s="141">
        <v>123.14251029999998</v>
      </c>
    </row>
    <row r="97" spans="2:4">
      <c r="B97" s="66" t="s">
        <v>151</v>
      </c>
      <c r="C97" s="141">
        <v>5.5485429999999996</v>
      </c>
      <c r="D97" s="141">
        <v>2.5745775999999996</v>
      </c>
    </row>
    <row r="98" spans="2:4">
      <c r="B98" s="66" t="s">
        <v>152</v>
      </c>
      <c r="C98" s="141">
        <v>153.29686799999999</v>
      </c>
      <c r="D98" s="141">
        <v>53.57340816</v>
      </c>
    </row>
    <row r="99" spans="2:4">
      <c r="B99" s="66" t="s">
        <v>153</v>
      </c>
      <c r="C99" s="141">
        <v>17.3</v>
      </c>
      <c r="D99" s="141">
        <v>0.95076710999999992</v>
      </c>
    </row>
    <row r="100" spans="2:4">
      <c r="B100" s="66" t="s">
        <v>256</v>
      </c>
      <c r="C100" s="141">
        <v>4740.9021789999997</v>
      </c>
      <c r="D100" s="141">
        <v>932.27629148999983</v>
      </c>
    </row>
    <row r="101" spans="2:4">
      <c r="B101" s="66" t="s">
        <v>257</v>
      </c>
      <c r="C101" s="141">
        <v>6.0446759999999999</v>
      </c>
      <c r="D101" s="141">
        <v>4.5</v>
      </c>
    </row>
    <row r="102" spans="2:4">
      <c r="B102" s="66" t="s">
        <v>154</v>
      </c>
      <c r="C102" s="141">
        <v>6.5530090000000003</v>
      </c>
      <c r="D102" s="141">
        <v>2.2024131099999997</v>
      </c>
    </row>
    <row r="103" spans="2:4">
      <c r="B103" s="66" t="s">
        <v>155</v>
      </c>
      <c r="C103" s="141">
        <v>159.16456700000001</v>
      </c>
      <c r="D103" s="141">
        <v>66.346074419999994</v>
      </c>
    </row>
    <row r="104" spans="2:4">
      <c r="B104" s="117" t="s">
        <v>263</v>
      </c>
      <c r="C104" s="143">
        <f>C105+C110+C117+C124+C136+C145</f>
        <v>665858.50581899995</v>
      </c>
      <c r="D104" s="143">
        <v>291419.25412809011</v>
      </c>
    </row>
    <row r="105" spans="2:4">
      <c r="B105" s="118" t="s">
        <v>156</v>
      </c>
      <c r="C105" s="143">
        <f>SUM(C106:C109)</f>
        <v>30826.676151</v>
      </c>
      <c r="D105" s="143">
        <v>11533.315567489999</v>
      </c>
    </row>
    <row r="106" spans="2:4">
      <c r="B106" s="66" t="s">
        <v>157</v>
      </c>
      <c r="C106" s="141">
        <v>8210.0601779999997</v>
      </c>
      <c r="D106" s="141">
        <v>1489.91441487</v>
      </c>
    </row>
    <row r="107" spans="2:4">
      <c r="B107" s="66" t="s">
        <v>158</v>
      </c>
      <c r="C107" s="141">
        <v>761.51309400000002</v>
      </c>
      <c r="D107" s="141">
        <v>203.48895031999999</v>
      </c>
    </row>
    <row r="108" spans="2:4">
      <c r="B108" s="66" t="s">
        <v>159</v>
      </c>
      <c r="C108" s="141">
        <v>21833.102878999998</v>
      </c>
      <c r="D108" s="141">
        <v>9839.9122022999945</v>
      </c>
    </row>
    <row r="109" spans="2:4">
      <c r="B109" s="66" t="s">
        <v>273</v>
      </c>
      <c r="C109" s="141">
        <v>22</v>
      </c>
      <c r="D109" s="141">
        <v>0</v>
      </c>
    </row>
    <row r="110" spans="2:4">
      <c r="B110" s="118" t="s">
        <v>160</v>
      </c>
      <c r="C110" s="143">
        <f>SUM(C111:C116)</f>
        <v>137362.566364</v>
      </c>
      <c r="D110" s="143">
        <v>66149.800659790024</v>
      </c>
    </row>
    <row r="111" spans="2:4">
      <c r="B111" s="66" t="s">
        <v>258</v>
      </c>
      <c r="C111" s="141">
        <v>212.50466499999999</v>
      </c>
      <c r="D111" s="141">
        <v>112.45599511999998</v>
      </c>
    </row>
    <row r="112" spans="2:4">
      <c r="B112" s="66" t="s">
        <v>161</v>
      </c>
      <c r="C112" s="141">
        <v>13920.343099</v>
      </c>
      <c r="D112" s="141">
        <v>6893.2920111700014</v>
      </c>
    </row>
    <row r="113" spans="2:4">
      <c r="B113" s="66" t="s">
        <v>162</v>
      </c>
      <c r="C113" s="141">
        <v>11014.63715</v>
      </c>
      <c r="D113" s="141">
        <v>4981.7409751800005</v>
      </c>
    </row>
    <row r="114" spans="2:4">
      <c r="B114" s="66" t="s">
        <v>163</v>
      </c>
      <c r="C114" s="141">
        <v>35.07</v>
      </c>
      <c r="D114" s="141">
        <v>2.3398602799999999</v>
      </c>
    </row>
    <row r="115" spans="2:4">
      <c r="B115" s="66" t="s">
        <v>164</v>
      </c>
      <c r="C115" s="141">
        <v>91.010413999999997</v>
      </c>
      <c r="D115" s="141">
        <v>38.043120619999996</v>
      </c>
    </row>
    <row r="116" spans="2:4">
      <c r="B116" s="66" t="s">
        <v>165</v>
      </c>
      <c r="C116" s="141">
        <v>112089.001036</v>
      </c>
      <c r="D116" s="141">
        <v>54121.928697419993</v>
      </c>
    </row>
    <row r="117" spans="2:4">
      <c r="B117" s="118" t="s">
        <v>166</v>
      </c>
      <c r="C117" s="143">
        <f>SUM(C118:C123)</f>
        <v>12302.416115</v>
      </c>
      <c r="D117" s="143">
        <v>5809.1114438399991</v>
      </c>
    </row>
    <row r="118" spans="2:4">
      <c r="B118" s="66" t="s">
        <v>167</v>
      </c>
      <c r="C118" s="141">
        <v>2555.0100000000002</v>
      </c>
      <c r="D118" s="141">
        <v>1677.4171847600001</v>
      </c>
    </row>
    <row r="119" spans="2:4">
      <c r="B119" s="66" t="s">
        <v>168</v>
      </c>
      <c r="C119" s="141">
        <v>2345.722436</v>
      </c>
      <c r="D119" s="141">
        <v>1113.39453931</v>
      </c>
    </row>
    <row r="120" spans="2:4">
      <c r="B120" s="66" t="s">
        <v>169</v>
      </c>
      <c r="C120" s="141">
        <v>4302.6366909999997</v>
      </c>
      <c r="D120" s="141">
        <v>1946.1507134300002</v>
      </c>
    </row>
    <row r="121" spans="2:4">
      <c r="B121" s="66" t="s">
        <v>243</v>
      </c>
      <c r="C121" s="141">
        <v>1.3018430000000001</v>
      </c>
      <c r="D121" s="141">
        <v>0</v>
      </c>
    </row>
    <row r="122" spans="2:4">
      <c r="B122" s="66" t="s">
        <v>170</v>
      </c>
      <c r="C122" s="141">
        <v>209.42951099999999</v>
      </c>
      <c r="D122" s="141">
        <v>281.03036146000005</v>
      </c>
    </row>
    <row r="123" spans="2:4">
      <c r="B123" s="66" t="s">
        <v>171</v>
      </c>
      <c r="C123" s="141">
        <v>2888.315634</v>
      </c>
      <c r="D123" s="141">
        <v>791.11864487999992</v>
      </c>
    </row>
    <row r="124" spans="2:4">
      <c r="B124" s="118" t="s">
        <v>280</v>
      </c>
      <c r="C124" s="143">
        <f>SUM(C125:C135)</f>
        <v>309600.27435099997</v>
      </c>
      <c r="D124" s="143">
        <v>133529.37588720999</v>
      </c>
    </row>
    <row r="125" spans="2:4">
      <c r="B125" s="66" t="s">
        <v>172</v>
      </c>
      <c r="C125" s="141">
        <v>15790.264520999999</v>
      </c>
      <c r="D125" s="141">
        <v>5785.3475062999996</v>
      </c>
    </row>
    <row r="126" spans="2:4">
      <c r="B126" s="66" t="s">
        <v>246</v>
      </c>
      <c r="C126" s="141">
        <v>110523.979362</v>
      </c>
      <c r="D126" s="141">
        <v>51592.391820249992</v>
      </c>
    </row>
    <row r="127" spans="2:4">
      <c r="B127" s="66" t="s">
        <v>247</v>
      </c>
      <c r="C127" s="141">
        <v>33349.383498000003</v>
      </c>
      <c r="D127" s="141">
        <v>14861.26033261</v>
      </c>
    </row>
    <row r="128" spans="2:4">
      <c r="B128" s="66" t="s">
        <v>173</v>
      </c>
      <c r="C128" s="141">
        <v>25693.434943</v>
      </c>
      <c r="D128" s="141">
        <v>11358.02640475</v>
      </c>
    </row>
    <row r="129" spans="2:4">
      <c r="B129" s="66" t="s">
        <v>174</v>
      </c>
      <c r="C129" s="141">
        <v>4244.5817889999998</v>
      </c>
      <c r="D129" s="141">
        <v>1114.5572091199999</v>
      </c>
    </row>
    <row r="130" spans="2:4">
      <c r="B130" s="66" t="s">
        <v>175</v>
      </c>
      <c r="C130" s="141">
        <v>12539.267331999999</v>
      </c>
      <c r="D130" s="141">
        <v>5914.7178132200006</v>
      </c>
    </row>
    <row r="131" spans="2:4">
      <c r="B131" s="66" t="s">
        <v>176</v>
      </c>
      <c r="C131" s="141">
        <v>1607.7136760000001</v>
      </c>
      <c r="D131" s="141">
        <v>573.76472434000016</v>
      </c>
    </row>
    <row r="132" spans="2:4">
      <c r="B132" s="66" t="s">
        <v>177</v>
      </c>
      <c r="C132" s="141">
        <v>718.99446699999999</v>
      </c>
      <c r="D132" s="141">
        <v>297.28575854000002</v>
      </c>
    </row>
    <row r="133" spans="2:4">
      <c r="B133" s="66" t="s">
        <v>178</v>
      </c>
      <c r="C133" s="141">
        <v>839.652468</v>
      </c>
      <c r="D133" s="141">
        <v>154.56459778999999</v>
      </c>
    </row>
    <row r="134" spans="2:4">
      <c r="B134" s="66" t="s">
        <v>179</v>
      </c>
      <c r="C134" s="141">
        <v>973.19638599999996</v>
      </c>
      <c r="D134" s="141">
        <v>677.18986678999988</v>
      </c>
    </row>
    <row r="135" spans="2:4">
      <c r="B135" s="66" t="s">
        <v>180</v>
      </c>
      <c r="C135" s="141">
        <v>103319.805909</v>
      </c>
      <c r="D135" s="141">
        <v>41200.269853500016</v>
      </c>
    </row>
    <row r="136" spans="2:4">
      <c r="B136" s="118" t="s">
        <v>264</v>
      </c>
      <c r="C136" s="143">
        <f>SUM(C137:C144)</f>
        <v>174781.847098</v>
      </c>
      <c r="D136" s="143">
        <v>74052.111744230002</v>
      </c>
    </row>
    <row r="137" spans="2:4">
      <c r="B137" s="66" t="s">
        <v>181</v>
      </c>
      <c r="C137" s="141">
        <v>91290.753301999997</v>
      </c>
      <c r="D137" s="141">
        <v>39524.847365900001</v>
      </c>
    </row>
    <row r="138" spans="2:4">
      <c r="B138" s="66" t="s">
        <v>248</v>
      </c>
      <c r="C138" s="141">
        <v>6.6924960000000002</v>
      </c>
      <c r="D138" s="141">
        <v>0</v>
      </c>
    </row>
    <row r="139" spans="2:4">
      <c r="B139" s="66" t="s">
        <v>182</v>
      </c>
      <c r="C139" s="141">
        <v>1147.105</v>
      </c>
      <c r="D139" s="141">
        <v>184.65895845999998</v>
      </c>
    </row>
    <row r="140" spans="2:4">
      <c r="B140" s="66" t="s">
        <v>183</v>
      </c>
      <c r="C140" s="141">
        <v>3530.3857640000001</v>
      </c>
      <c r="D140" s="141">
        <v>1340.4259051200002</v>
      </c>
    </row>
    <row r="141" spans="2:4">
      <c r="B141" s="66" t="s">
        <v>184</v>
      </c>
      <c r="C141" s="141">
        <v>1578.403695</v>
      </c>
      <c r="D141" s="141">
        <v>590.78570095999999</v>
      </c>
    </row>
    <row r="142" spans="2:4">
      <c r="B142" s="66" t="s">
        <v>185</v>
      </c>
      <c r="C142" s="141">
        <v>73145.556675</v>
      </c>
      <c r="D142" s="141">
        <v>30791.593930439994</v>
      </c>
    </row>
    <row r="143" spans="2:4">
      <c r="B143" s="66" t="s">
        <v>259</v>
      </c>
      <c r="C143" s="141">
        <v>1.6</v>
      </c>
      <c r="D143" s="141">
        <v>0.22066</v>
      </c>
    </row>
    <row r="144" spans="2:4">
      <c r="B144" s="66" t="s">
        <v>186</v>
      </c>
      <c r="C144" s="141">
        <v>4081.3501660000002</v>
      </c>
      <c r="D144" s="141">
        <v>1619.5792233500001</v>
      </c>
    </row>
    <row r="145" spans="2:5">
      <c r="B145" s="118" t="s">
        <v>187</v>
      </c>
      <c r="C145" s="143">
        <f>SUM(C146:C149)</f>
        <v>984.72573999999997</v>
      </c>
      <c r="D145" s="143">
        <v>345.53882553000011</v>
      </c>
    </row>
    <row r="146" spans="2:5">
      <c r="B146" s="66" t="s">
        <v>188</v>
      </c>
      <c r="C146" s="141">
        <v>224.073001</v>
      </c>
      <c r="D146" s="141">
        <v>80.873867350000012</v>
      </c>
    </row>
    <row r="147" spans="2:5">
      <c r="B147" s="66" t="s">
        <v>260</v>
      </c>
      <c r="C147" s="141">
        <v>112.47176399999999</v>
      </c>
      <c r="D147" s="141">
        <v>27.29913337</v>
      </c>
    </row>
    <row r="148" spans="2:5">
      <c r="B148" s="66" t="s">
        <v>189</v>
      </c>
      <c r="C148" s="141">
        <v>253.35952499999999</v>
      </c>
      <c r="D148" s="141">
        <v>52.93820436</v>
      </c>
    </row>
    <row r="149" spans="2:5">
      <c r="B149" s="66" t="s">
        <v>190</v>
      </c>
      <c r="C149" s="141">
        <v>394.82145000000003</v>
      </c>
      <c r="D149" s="141">
        <v>184.42762044999998</v>
      </c>
    </row>
    <row r="150" spans="2:5">
      <c r="B150" s="117" t="s">
        <v>281</v>
      </c>
      <c r="C150" s="143">
        <f>C151</f>
        <v>333486.47113800002</v>
      </c>
      <c r="D150" s="143">
        <v>165347.76581427001</v>
      </c>
    </row>
    <row r="151" spans="2:5">
      <c r="B151" s="118" t="s">
        <v>282</v>
      </c>
      <c r="C151" s="143">
        <f>C152</f>
        <v>333486.47113800002</v>
      </c>
      <c r="D151" s="143">
        <v>165347.76581426998</v>
      </c>
    </row>
    <row r="152" spans="2:5">
      <c r="B152" s="66" t="s">
        <v>283</v>
      </c>
      <c r="C152" s="141">
        <v>333486.47113800002</v>
      </c>
      <c r="D152" s="141">
        <v>165347.76581427001</v>
      </c>
    </row>
    <row r="153" spans="2:5">
      <c r="B153" s="72" t="s">
        <v>242</v>
      </c>
      <c r="C153" s="142">
        <f t="shared" ref="C153:D155" si="0">C154</f>
        <v>108120.51053499999</v>
      </c>
      <c r="D153" s="142">
        <f t="shared" si="0"/>
        <v>54784.589729749998</v>
      </c>
    </row>
    <row r="154" spans="2:5">
      <c r="B154" s="117" t="s">
        <v>284</v>
      </c>
      <c r="C154" s="143">
        <f t="shared" si="0"/>
        <v>108120.51053499999</v>
      </c>
      <c r="D154" s="143">
        <f t="shared" si="0"/>
        <v>54784.589729749998</v>
      </c>
    </row>
    <row r="155" spans="2:5">
      <c r="B155" s="118" t="s">
        <v>285</v>
      </c>
      <c r="C155" s="143">
        <f t="shared" si="0"/>
        <v>108120.51053499999</v>
      </c>
      <c r="D155" s="143">
        <f>D156</f>
        <v>54784.589729749998</v>
      </c>
    </row>
    <row r="156" spans="2:5">
      <c r="B156" s="66" t="s">
        <v>286</v>
      </c>
      <c r="C156" s="141">
        <v>108120.51053499999</v>
      </c>
      <c r="D156" s="141">
        <v>54784.589729749998</v>
      </c>
    </row>
    <row r="157" spans="2:5">
      <c r="B157" s="56" t="s">
        <v>241</v>
      </c>
      <c r="C157" s="23">
        <f>C153+C13</f>
        <v>1592355.1214939998</v>
      </c>
      <c r="D157" s="23">
        <f>D153+D13</f>
        <v>725583.60919183015</v>
      </c>
    </row>
    <row r="158" spans="2:5">
      <c r="B158" s="147" t="s">
        <v>314</v>
      </c>
      <c r="D158" s="26"/>
      <c r="E158" s="26"/>
    </row>
    <row r="159" spans="2:5">
      <c r="B159" s="148" t="s">
        <v>304</v>
      </c>
      <c r="C159" s="149"/>
      <c r="D159" s="149"/>
      <c r="E159" s="32"/>
    </row>
    <row r="160" spans="2:5" ht="27" customHeight="1">
      <c r="B160" s="180" t="s">
        <v>333</v>
      </c>
      <c r="C160" s="180"/>
      <c r="D160" s="180"/>
      <c r="E160" s="29"/>
    </row>
    <row r="161" spans="2:3" ht="25.5" customHeight="1">
      <c r="B161" s="178" t="s">
        <v>315</v>
      </c>
      <c r="C161" s="178"/>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41" sqref="E41"/>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71" t="s">
        <v>0</v>
      </c>
      <c r="B1" s="171"/>
      <c r="C1" s="171"/>
      <c r="D1" s="171"/>
      <c r="E1" s="171"/>
    </row>
    <row r="2" spans="1:6" ht="21" customHeight="1">
      <c r="A2" s="172" t="s">
        <v>1</v>
      </c>
      <c r="B2" s="172"/>
      <c r="C2" s="172"/>
      <c r="D2" s="172"/>
      <c r="E2" s="172"/>
    </row>
    <row r="3" spans="1:6" ht="14.45" customHeight="1">
      <c r="A3" s="173" t="s">
        <v>2</v>
      </c>
      <c r="B3" s="173"/>
      <c r="C3" s="173"/>
      <c r="D3" s="173"/>
      <c r="E3" s="173"/>
    </row>
    <row r="5" spans="1:6" ht="18" customHeight="1">
      <c r="A5" s="174" t="s">
        <v>23</v>
      </c>
      <c r="B5" s="174"/>
      <c r="C5" s="174"/>
      <c r="D5" s="174"/>
      <c r="E5" s="174"/>
      <c r="F5" s="37"/>
    </row>
    <row r="6" spans="1:6" ht="18.75">
      <c r="A6" s="186" t="s">
        <v>191</v>
      </c>
      <c r="B6" s="186"/>
      <c r="C6" s="186"/>
      <c r="D6" s="186"/>
      <c r="E6" s="186"/>
    </row>
    <row r="7" spans="1:6" ht="18.75">
      <c r="A7" s="188" t="s">
        <v>331</v>
      </c>
      <c r="B7" s="188"/>
      <c r="C7" s="188"/>
      <c r="D7" s="188"/>
      <c r="E7" s="188"/>
    </row>
    <row r="8" spans="1:6" ht="18.75">
      <c r="A8" s="181" t="s">
        <v>277</v>
      </c>
      <c r="B8" s="181"/>
      <c r="C8" s="181"/>
      <c r="D8" s="181"/>
      <c r="E8" s="181"/>
    </row>
    <row r="9" spans="1:6" ht="15.75">
      <c r="A9" s="170" t="s">
        <v>5</v>
      </c>
      <c r="B9" s="170"/>
      <c r="C9" s="170"/>
      <c r="D9" s="170"/>
      <c r="E9" s="170"/>
    </row>
    <row r="11" spans="1:6">
      <c r="C11" s="187" t="s">
        <v>6</v>
      </c>
      <c r="D11" s="43" t="s">
        <v>318</v>
      </c>
      <c r="E11" s="187" t="s">
        <v>301</v>
      </c>
    </row>
    <row r="12" spans="1:6">
      <c r="C12" s="187"/>
      <c r="D12" s="19" t="s">
        <v>277</v>
      </c>
      <c r="E12" s="187"/>
    </row>
    <row r="13" spans="1:6">
      <c r="C13" s="45" t="s">
        <v>240</v>
      </c>
      <c r="D13" s="62">
        <f>D14+D20+D30+D40+D49+D56+D66+D70</f>
        <v>1484234.610959</v>
      </c>
      <c r="E13" s="62">
        <f>E14+E20+E30+E40+E49+E56+E66+E70</f>
        <v>670799.01946207997</v>
      </c>
    </row>
    <row r="14" spans="1:6">
      <c r="C14" s="117" t="s">
        <v>287</v>
      </c>
      <c r="D14" s="143">
        <f>SUM(D15:D19)</f>
        <v>359129.92480000004</v>
      </c>
      <c r="E14" s="143">
        <f>SUM(E15:E19)</f>
        <v>161511.62767892997</v>
      </c>
    </row>
    <row r="15" spans="1:6">
      <c r="C15" s="119" t="s">
        <v>192</v>
      </c>
      <c r="D15" s="141">
        <v>292808.493173</v>
      </c>
      <c r="E15" s="141">
        <v>131598.51258014995</v>
      </c>
    </row>
    <row r="16" spans="1:6">
      <c r="C16" s="119" t="s">
        <v>193</v>
      </c>
      <c r="D16" s="141">
        <v>24402.035100000001</v>
      </c>
      <c r="E16" s="141">
        <v>10318.339882780001</v>
      </c>
    </row>
    <row r="17" spans="3:5">
      <c r="C17" s="119" t="s">
        <v>194</v>
      </c>
      <c r="D17" s="141">
        <v>1099.1648299999999</v>
      </c>
      <c r="E17" s="141">
        <v>400.21499211000008</v>
      </c>
    </row>
    <row r="18" spans="3:5">
      <c r="C18" s="119" t="s">
        <v>261</v>
      </c>
      <c r="D18" s="141">
        <v>3422.9494800000002</v>
      </c>
      <c r="E18" s="141">
        <v>742.36848729999997</v>
      </c>
    </row>
    <row r="19" spans="3:5">
      <c r="C19" s="119" t="s">
        <v>195</v>
      </c>
      <c r="D19" s="141">
        <v>37397.282217</v>
      </c>
      <c r="E19" s="141">
        <v>18452.191736590012</v>
      </c>
    </row>
    <row r="20" spans="3:5">
      <c r="C20" s="117" t="s">
        <v>288</v>
      </c>
      <c r="D20" s="143">
        <f>SUM(D21:D29)</f>
        <v>99817.643202999985</v>
      </c>
      <c r="E20" s="143">
        <f>SUM(E21:E29)</f>
        <v>47538.518086589989</v>
      </c>
    </row>
    <row r="21" spans="3:5">
      <c r="C21" s="119" t="s">
        <v>196</v>
      </c>
      <c r="D21" s="141">
        <v>13742.110764999999</v>
      </c>
      <c r="E21" s="141">
        <v>7339.1147177199991</v>
      </c>
    </row>
    <row r="22" spans="3:5">
      <c r="C22" s="119" t="s">
        <v>197</v>
      </c>
      <c r="D22" s="141">
        <v>8656.9223629999997</v>
      </c>
      <c r="E22" s="141">
        <v>3676.9427919299992</v>
      </c>
    </row>
    <row r="23" spans="3:5">
      <c r="C23" s="119" t="s">
        <v>198</v>
      </c>
      <c r="D23" s="141">
        <v>4877.5279819999996</v>
      </c>
      <c r="E23" s="141">
        <v>1608.9900159299998</v>
      </c>
    </row>
    <row r="24" spans="3:5">
      <c r="C24" s="119" t="s">
        <v>199</v>
      </c>
      <c r="D24" s="141">
        <v>1402.4375700000001</v>
      </c>
      <c r="E24" s="141">
        <v>1155.7033873800001</v>
      </c>
    </row>
    <row r="25" spans="3:5">
      <c r="C25" s="119" t="s">
        <v>200</v>
      </c>
      <c r="D25" s="141">
        <v>11699.573503</v>
      </c>
      <c r="E25" s="141">
        <v>4184.8292695600003</v>
      </c>
    </row>
    <row r="26" spans="3:5">
      <c r="C26" s="119" t="s">
        <v>201</v>
      </c>
      <c r="D26" s="141">
        <v>7607.6482530000003</v>
      </c>
      <c r="E26" s="141">
        <v>4114.3226542300008</v>
      </c>
    </row>
    <row r="27" spans="3:5">
      <c r="C27" s="119" t="s">
        <v>202</v>
      </c>
      <c r="D27" s="141">
        <v>5769.9536120000002</v>
      </c>
      <c r="E27" s="141">
        <v>1685.9286630899999</v>
      </c>
    </row>
    <row r="28" spans="3:5">
      <c r="C28" s="119" t="s">
        <v>203</v>
      </c>
      <c r="D28" s="141">
        <v>15421.115898</v>
      </c>
      <c r="E28" s="141">
        <v>4976.1698628899994</v>
      </c>
    </row>
    <row r="29" spans="3:5">
      <c r="C29" s="119" t="s">
        <v>204</v>
      </c>
      <c r="D29" s="141">
        <v>30640.353256999999</v>
      </c>
      <c r="E29" s="141">
        <v>18796.516723859997</v>
      </c>
    </row>
    <row r="30" spans="3:5">
      <c r="C30" s="117" t="s">
        <v>289</v>
      </c>
      <c r="D30" s="143">
        <f>SUM(D31:D39)</f>
        <v>68595.936121999999</v>
      </c>
      <c r="E30" s="143">
        <f>SUM(E31:E39)</f>
        <v>16798.133371049997</v>
      </c>
    </row>
    <row r="31" spans="3:5">
      <c r="C31" s="119" t="s">
        <v>205</v>
      </c>
      <c r="D31" s="141">
        <v>10628.747192999999</v>
      </c>
      <c r="E31" s="141">
        <v>3939.7558909899994</v>
      </c>
    </row>
    <row r="32" spans="3:5">
      <c r="C32" s="119" t="s">
        <v>206</v>
      </c>
      <c r="D32" s="141">
        <v>6846.6156350000001</v>
      </c>
      <c r="E32" s="141">
        <v>1312.9488253600002</v>
      </c>
    </row>
    <row r="33" spans="3:5">
      <c r="C33" s="119" t="s">
        <v>207</v>
      </c>
      <c r="D33" s="141">
        <v>3047.776625</v>
      </c>
      <c r="E33" s="141">
        <v>953.17263793999996</v>
      </c>
    </row>
    <row r="34" spans="3:5">
      <c r="C34" s="119" t="s">
        <v>208</v>
      </c>
      <c r="D34" s="141">
        <v>13549.146817999999</v>
      </c>
      <c r="E34" s="141">
        <v>4349.9031938799999</v>
      </c>
    </row>
    <row r="35" spans="3:5">
      <c r="C35" s="119" t="s">
        <v>209</v>
      </c>
      <c r="D35" s="141">
        <v>513.71471399999996</v>
      </c>
      <c r="E35" s="141">
        <v>103.89570886</v>
      </c>
    </row>
    <row r="36" spans="3:5">
      <c r="C36" s="119" t="s">
        <v>210</v>
      </c>
      <c r="D36" s="132">
        <v>4533.8070749999997</v>
      </c>
      <c r="E36" s="141">
        <v>702.55802027999982</v>
      </c>
    </row>
    <row r="37" spans="3:5">
      <c r="C37" s="119" t="s">
        <v>211</v>
      </c>
      <c r="D37" s="144">
        <v>8986.8251540000001</v>
      </c>
      <c r="E37" s="141">
        <v>2925.1183756099995</v>
      </c>
    </row>
    <row r="38" spans="3:5">
      <c r="C38" s="119" t="s">
        <v>212</v>
      </c>
      <c r="D38" s="144">
        <v>3801.497018</v>
      </c>
      <c r="E38" s="141">
        <v>0</v>
      </c>
    </row>
    <row r="39" spans="3:5">
      <c r="C39" s="119" t="s">
        <v>213</v>
      </c>
      <c r="D39" s="144">
        <v>16687.80589</v>
      </c>
      <c r="E39" s="141">
        <v>2510.7807181299995</v>
      </c>
    </row>
    <row r="40" spans="3:5">
      <c r="C40" s="117" t="s">
        <v>290</v>
      </c>
      <c r="D40" s="143">
        <f>SUM(D41:D48)</f>
        <v>492738.20958100003</v>
      </c>
      <c r="E40" s="143">
        <f>SUM(E41:E48)</f>
        <v>257357.84792666</v>
      </c>
    </row>
    <row r="41" spans="3:5">
      <c r="C41" s="119" t="s">
        <v>214</v>
      </c>
      <c r="D41" s="144">
        <v>158377.96735699999</v>
      </c>
      <c r="E41" s="141">
        <v>70272.286581990003</v>
      </c>
    </row>
    <row r="42" spans="3:5">
      <c r="C42" s="119" t="s">
        <v>324</v>
      </c>
      <c r="D42" s="144">
        <v>155752.82044400001</v>
      </c>
      <c r="E42" s="141">
        <v>78168.342435839993</v>
      </c>
    </row>
    <row r="43" spans="3:5">
      <c r="C43" s="119" t="s">
        <v>215</v>
      </c>
      <c r="D43" s="141">
        <v>15862.403949</v>
      </c>
      <c r="E43" s="141">
        <v>7476.2163878199999</v>
      </c>
    </row>
    <row r="44" spans="3:5">
      <c r="C44" s="119" t="s">
        <v>216</v>
      </c>
      <c r="D44" s="141">
        <v>96748.493755000003</v>
      </c>
      <c r="E44" s="141">
        <v>50468.66573257</v>
      </c>
    </row>
    <row r="45" spans="3:5">
      <c r="C45" s="119" t="s">
        <v>217</v>
      </c>
      <c r="D45" s="141">
        <v>35900.368300000002</v>
      </c>
      <c r="E45" s="141">
        <v>35374.443940249999</v>
      </c>
    </row>
    <row r="46" spans="3:5">
      <c r="C46" s="119" t="s">
        <v>218</v>
      </c>
      <c r="D46" s="141">
        <v>13500</v>
      </c>
      <c r="E46" s="141">
        <v>8975.3062515000001</v>
      </c>
    </row>
    <row r="47" spans="3:5">
      <c r="C47" s="119" t="s">
        <v>219</v>
      </c>
      <c r="D47" s="141">
        <v>966.93837299999996</v>
      </c>
      <c r="E47" s="141">
        <v>341.72156156</v>
      </c>
    </row>
    <row r="48" spans="3:5">
      <c r="C48" s="119" t="s">
        <v>220</v>
      </c>
      <c r="D48" s="141">
        <v>15629.217403000001</v>
      </c>
      <c r="E48" s="141">
        <v>6280.8650351299993</v>
      </c>
    </row>
    <row r="49" spans="3:5">
      <c r="C49" s="117" t="s">
        <v>291</v>
      </c>
      <c r="D49" s="143">
        <f>SUM(D50:D55)</f>
        <v>60117.023256999993</v>
      </c>
      <c r="E49" s="143">
        <f>SUM(E50:E55)</f>
        <v>25001.688145190001</v>
      </c>
    </row>
    <row r="50" spans="3:5">
      <c r="C50" s="119" t="s">
        <v>221</v>
      </c>
      <c r="D50" s="141">
        <v>174.81</v>
      </c>
      <c r="E50" s="141">
        <v>667.28828559999999</v>
      </c>
    </row>
    <row r="51" spans="3:5">
      <c r="C51" s="119" t="s">
        <v>325</v>
      </c>
      <c r="D51" s="141">
        <v>9757.551453</v>
      </c>
      <c r="E51" s="141">
        <v>2766.6557669199992</v>
      </c>
    </row>
    <row r="52" spans="3:5">
      <c r="C52" s="119" t="s">
        <v>222</v>
      </c>
      <c r="D52" s="141">
        <v>9925.5430080000006</v>
      </c>
      <c r="E52" s="141">
        <v>5653.7683775599999</v>
      </c>
    </row>
    <row r="53" spans="3:5">
      <c r="C53" s="119" t="s">
        <v>326</v>
      </c>
      <c r="D53" s="141">
        <v>37633.288796000001</v>
      </c>
      <c r="E53" s="141">
        <v>15622.99182178</v>
      </c>
    </row>
    <row r="54" spans="3:5">
      <c r="C54" s="119" t="s">
        <v>223</v>
      </c>
      <c r="D54" s="141">
        <v>2582.63</v>
      </c>
      <c r="E54" s="141">
        <v>290</v>
      </c>
    </row>
    <row r="55" spans="3:5">
      <c r="C55" s="119" t="s">
        <v>224</v>
      </c>
      <c r="D55" s="141">
        <v>43.2</v>
      </c>
      <c r="E55" s="141">
        <v>0.98389333000000001</v>
      </c>
    </row>
    <row r="56" spans="3:5">
      <c r="C56" s="117" t="s">
        <v>292</v>
      </c>
      <c r="D56" s="143">
        <f>SUM(D57:D65)</f>
        <v>34281.034268999996</v>
      </c>
      <c r="E56" s="143">
        <f>SUM(E57:E65)</f>
        <v>7895.2179507199999</v>
      </c>
    </row>
    <row r="57" spans="3:5">
      <c r="C57" s="119" t="s">
        <v>225</v>
      </c>
      <c r="D57" s="141">
        <v>12876.61881</v>
      </c>
      <c r="E57" s="141">
        <v>1032.6430124000001</v>
      </c>
    </row>
    <row r="58" spans="3:5">
      <c r="C58" s="119" t="s">
        <v>226</v>
      </c>
      <c r="D58" s="141">
        <v>1615.878299</v>
      </c>
      <c r="E58" s="141">
        <v>678.64775379000025</v>
      </c>
    </row>
    <row r="59" spans="3:5">
      <c r="C59" s="119" t="s">
        <v>227</v>
      </c>
      <c r="D59" s="141">
        <v>1644.102108</v>
      </c>
      <c r="E59" s="141">
        <v>1018.4308228699999</v>
      </c>
    </row>
    <row r="60" spans="3:5">
      <c r="C60" s="119" t="s">
        <v>228</v>
      </c>
      <c r="D60" s="141">
        <v>7693.0715810000002</v>
      </c>
      <c r="E60" s="141">
        <v>2655.10364239</v>
      </c>
    </row>
    <row r="61" spans="3:5">
      <c r="C61" s="119" t="s">
        <v>229</v>
      </c>
      <c r="D61" s="141">
        <v>4718.97192</v>
      </c>
      <c r="E61" s="141">
        <v>720.05676187000006</v>
      </c>
    </row>
    <row r="62" spans="3:5">
      <c r="C62" s="119" t="s">
        <v>230</v>
      </c>
      <c r="D62" s="141">
        <v>496.204002</v>
      </c>
      <c r="E62" s="141">
        <v>781.91902406999998</v>
      </c>
    </row>
    <row r="63" spans="3:5">
      <c r="C63" s="119" t="s">
        <v>231</v>
      </c>
      <c r="D63" s="141">
        <v>559.05767400000002</v>
      </c>
      <c r="E63" s="141">
        <v>162.01557460000001</v>
      </c>
    </row>
    <row r="64" spans="3:5">
      <c r="C64" s="119" t="s">
        <v>232</v>
      </c>
      <c r="D64" s="141">
        <v>2337.4322139999999</v>
      </c>
      <c r="E64" s="141">
        <v>165.53065908999997</v>
      </c>
    </row>
    <row r="65" spans="3:5">
      <c r="C65" s="119" t="s">
        <v>233</v>
      </c>
      <c r="D65" s="141">
        <v>2339.6976610000002</v>
      </c>
      <c r="E65" s="141">
        <v>680.87069964000011</v>
      </c>
    </row>
    <row r="66" spans="3:5">
      <c r="C66" s="117" t="s">
        <v>293</v>
      </c>
      <c r="D66" s="143">
        <f>SUM(D67:D69)</f>
        <v>71068.398115000004</v>
      </c>
      <c r="E66" s="143">
        <f>SUM(E67:E69)</f>
        <v>24355.902367830007</v>
      </c>
    </row>
    <row r="67" spans="3:5">
      <c r="C67" s="119" t="s">
        <v>234</v>
      </c>
      <c r="D67" s="141">
        <v>27030.215823999999</v>
      </c>
      <c r="E67" s="141">
        <v>5488.6080645900001</v>
      </c>
    </row>
    <row r="68" spans="3:5">
      <c r="C68" s="119" t="s">
        <v>235</v>
      </c>
      <c r="D68" s="141">
        <v>42591.058016000003</v>
      </c>
      <c r="E68" s="141">
        <v>18867.294303240007</v>
      </c>
    </row>
    <row r="69" spans="3:5">
      <c r="C69" s="119" t="s">
        <v>236</v>
      </c>
      <c r="D69" s="141">
        <v>1447.1242749999999</v>
      </c>
      <c r="E69" s="141">
        <v>0</v>
      </c>
    </row>
    <row r="70" spans="3:5">
      <c r="C70" s="117" t="s">
        <v>294</v>
      </c>
      <c r="D70" s="143">
        <f>SUM(D71:D74)</f>
        <v>298486.441612</v>
      </c>
      <c r="E70" s="143">
        <f>SUM(E71:E74)</f>
        <v>130340.08393511</v>
      </c>
    </row>
    <row r="71" spans="3:5">
      <c r="C71" s="119" t="s">
        <v>237</v>
      </c>
      <c r="D71" s="141">
        <v>120010.652162</v>
      </c>
      <c r="E71" s="141">
        <v>44622.3066254</v>
      </c>
    </row>
    <row r="72" spans="3:5">
      <c r="C72" s="119" t="s">
        <v>238</v>
      </c>
      <c r="D72" s="141">
        <v>176990.963659</v>
      </c>
      <c r="E72" s="141">
        <v>84347.00460298</v>
      </c>
    </row>
    <row r="73" spans="3:5">
      <c r="C73" s="119" t="s">
        <v>239</v>
      </c>
      <c r="D73" s="141">
        <v>1484.825791</v>
      </c>
      <c r="E73" s="141">
        <v>1370.6490858900002</v>
      </c>
    </row>
    <row r="74" spans="3:5">
      <c r="C74" s="119" t="s">
        <v>313</v>
      </c>
      <c r="D74" s="141">
        <v>0</v>
      </c>
      <c r="E74" s="141">
        <v>0.12362084</v>
      </c>
    </row>
    <row r="75" spans="3:5">
      <c r="C75" s="45" t="s">
        <v>242</v>
      </c>
      <c r="D75" s="86">
        <f>D76+D78</f>
        <v>108120.51053499999</v>
      </c>
      <c r="E75" s="86">
        <f>E76+E78</f>
        <v>54784.589729750005</v>
      </c>
    </row>
    <row r="76" spans="3:5">
      <c r="C76" s="117" t="s">
        <v>295</v>
      </c>
      <c r="D76" s="143">
        <f>D77</f>
        <v>5117.7218819999998</v>
      </c>
      <c r="E76" s="143">
        <f>E77</f>
        <v>225.78210000000001</v>
      </c>
    </row>
    <row r="77" spans="3:5">
      <c r="C77" s="119" t="s">
        <v>296</v>
      </c>
      <c r="D77" s="141">
        <v>5117.7218819999998</v>
      </c>
      <c r="E77" s="141">
        <v>225.78210000000001</v>
      </c>
    </row>
    <row r="78" spans="3:5">
      <c r="C78" s="117" t="s">
        <v>297</v>
      </c>
      <c r="D78" s="143">
        <f>D79</f>
        <v>103002.788653</v>
      </c>
      <c r="E78" s="143">
        <f>E79</f>
        <v>54558.807629750008</v>
      </c>
    </row>
    <row r="79" spans="3:5">
      <c r="C79" s="119" t="s">
        <v>298</v>
      </c>
      <c r="D79" s="141">
        <v>103002.788653</v>
      </c>
      <c r="E79" s="141">
        <v>54558.807629750008</v>
      </c>
    </row>
    <row r="80" spans="3:5">
      <c r="C80" s="56" t="s">
        <v>241</v>
      </c>
      <c r="D80" s="23">
        <f>D75+D13</f>
        <v>1592355.1214939998</v>
      </c>
      <c r="E80" s="23">
        <f>E75+E13</f>
        <v>725583.60919183004</v>
      </c>
    </row>
    <row r="81" spans="3:7">
      <c r="C81" s="147" t="s">
        <v>314</v>
      </c>
      <c r="E81" s="26"/>
      <c r="F81" s="26"/>
      <c r="G81" s="84"/>
    </row>
    <row r="82" spans="3:7">
      <c r="C82" s="148" t="s">
        <v>304</v>
      </c>
      <c r="D82" s="149"/>
      <c r="E82" s="149"/>
      <c r="F82" s="32"/>
    </row>
    <row r="83" spans="3:7" ht="27.75" customHeight="1">
      <c r="C83" s="180" t="s">
        <v>333</v>
      </c>
      <c r="D83" s="180"/>
      <c r="E83" s="180"/>
      <c r="F83" s="29"/>
    </row>
    <row r="84" spans="3:7">
      <c r="C84" s="178" t="s">
        <v>315</v>
      </c>
      <c r="D84" s="178"/>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E1699"/>
  <sheetViews>
    <sheetView showGridLines="0" zoomScaleNormal="100" workbookViewId="0">
      <selection activeCell="H18" sqref="H18"/>
    </sheetView>
  </sheetViews>
  <sheetFormatPr baseColWidth="10" defaultColWidth="8.85546875" defaultRowHeight="15"/>
  <cols>
    <col min="1" max="2" width="8.85546875" style="161"/>
    <col min="3" max="3" width="143.7109375" style="161" customWidth="1"/>
    <col min="4" max="4" width="16.5703125" style="161" customWidth="1"/>
    <col min="5" max="5" width="14.42578125" style="161" bestFit="1" customWidth="1"/>
    <col min="6" max="6" width="8.85546875" style="161"/>
    <col min="7" max="7" width="9.140625" style="161" bestFit="1" customWidth="1"/>
    <col min="8" max="8" width="12.42578125" style="161" bestFit="1" customWidth="1"/>
    <col min="9" max="9" width="10.7109375" style="161" bestFit="1" customWidth="1"/>
    <col min="10" max="16384" width="8.85546875" style="161"/>
  </cols>
  <sheetData>
    <row r="1" spans="1:5" ht="27.75">
      <c r="A1" s="193" t="s">
        <v>0</v>
      </c>
      <c r="B1" s="193"/>
      <c r="C1" s="193"/>
      <c r="D1" s="193"/>
      <c r="E1" s="193"/>
    </row>
    <row r="2" spans="1:5" ht="20.25">
      <c r="A2" s="194" t="s">
        <v>1</v>
      </c>
      <c r="B2" s="194"/>
      <c r="C2" s="194"/>
      <c r="D2" s="194"/>
      <c r="E2" s="194"/>
    </row>
    <row r="3" spans="1:5">
      <c r="A3" s="195" t="s">
        <v>2</v>
      </c>
      <c r="B3" s="195"/>
      <c r="C3" s="195"/>
      <c r="D3" s="195"/>
      <c r="E3" s="195"/>
    </row>
    <row r="4" spans="1:5">
      <c r="A4" s="111"/>
      <c r="B4" s="111"/>
      <c r="C4" s="111"/>
      <c r="D4" s="111"/>
      <c r="E4" s="111"/>
    </row>
    <row r="5" spans="1:5" ht="18.75">
      <c r="A5" s="196" t="s">
        <v>23</v>
      </c>
      <c r="B5" s="196"/>
      <c r="C5" s="196"/>
      <c r="D5" s="196"/>
      <c r="E5" s="196"/>
    </row>
    <row r="6" spans="1:5" ht="18.75">
      <c r="A6" s="197" t="s">
        <v>329</v>
      </c>
      <c r="B6" s="197"/>
      <c r="C6" s="197"/>
      <c r="D6" s="197"/>
      <c r="E6" s="197"/>
    </row>
    <row r="7" spans="1:5" ht="18.75">
      <c r="A7" s="190" t="s">
        <v>331</v>
      </c>
      <c r="B7" s="190"/>
      <c r="C7" s="190"/>
      <c r="D7" s="190"/>
      <c r="E7" s="190"/>
    </row>
    <row r="8" spans="1:5" ht="18.75">
      <c r="A8" s="181" t="s">
        <v>277</v>
      </c>
      <c r="B8" s="181"/>
      <c r="C8" s="181"/>
      <c r="D8" s="181"/>
      <c r="E8" s="181"/>
    </row>
    <row r="9" spans="1:5" ht="15.75">
      <c r="A9" s="191" t="s">
        <v>5</v>
      </c>
      <c r="B9" s="191"/>
      <c r="C9" s="191"/>
      <c r="D9" s="191"/>
      <c r="E9" s="191"/>
    </row>
    <row r="10" spans="1:5">
      <c r="A10" s="111"/>
      <c r="B10" s="111"/>
      <c r="C10" s="111"/>
      <c r="D10" s="111"/>
      <c r="E10" s="111"/>
    </row>
    <row r="11" spans="1:5">
      <c r="C11" s="198" t="s">
        <v>6</v>
      </c>
      <c r="D11" s="106" t="s">
        <v>318</v>
      </c>
      <c r="E11" s="192" t="s">
        <v>301</v>
      </c>
    </row>
    <row r="12" spans="1:5">
      <c r="C12" s="198"/>
      <c r="D12" s="112" t="s">
        <v>277</v>
      </c>
      <c r="E12" s="192"/>
    </row>
    <row r="13" spans="1:5">
      <c r="C13" s="120" t="s">
        <v>240</v>
      </c>
      <c r="D13" s="120">
        <v>79003383385</v>
      </c>
      <c r="E13" s="120">
        <v>27976443254.439999</v>
      </c>
    </row>
    <row r="14" spans="1:5">
      <c r="C14" s="121" t="s">
        <v>334</v>
      </c>
      <c r="D14" s="122">
        <v>6834958632</v>
      </c>
      <c r="E14" s="122">
        <v>2674045319.1399999</v>
      </c>
    </row>
    <row r="15" spans="1:5">
      <c r="C15" s="162" t="s">
        <v>335</v>
      </c>
      <c r="D15" s="163">
        <v>4863809031</v>
      </c>
      <c r="E15" s="163">
        <v>2440884332.4699998</v>
      </c>
    </row>
    <row r="16" spans="1:5">
      <c r="C16" s="164" t="s">
        <v>336</v>
      </c>
      <c r="D16" s="163">
        <v>241517712</v>
      </c>
      <c r="E16" s="163">
        <v>241517712</v>
      </c>
    </row>
    <row r="17" spans="3:5">
      <c r="C17" s="164" t="s">
        <v>337</v>
      </c>
      <c r="D17" s="163">
        <v>700000000</v>
      </c>
      <c r="E17" s="163">
        <v>179678937.13</v>
      </c>
    </row>
    <row r="18" spans="3:5">
      <c r="C18" s="164" t="s">
        <v>338</v>
      </c>
      <c r="D18" s="163">
        <v>12373947</v>
      </c>
      <c r="E18" s="163">
        <v>0</v>
      </c>
    </row>
    <row r="19" spans="3:5">
      <c r="C19" s="164" t="s">
        <v>339</v>
      </c>
      <c r="D19" s="163">
        <v>24586631</v>
      </c>
      <c r="E19" s="163">
        <v>0</v>
      </c>
    </row>
    <row r="20" spans="3:5">
      <c r="C20" s="164" t="s">
        <v>340</v>
      </c>
      <c r="D20" s="163">
        <v>300000000</v>
      </c>
      <c r="E20" s="163">
        <v>0</v>
      </c>
    </row>
    <row r="21" spans="3:5">
      <c r="C21" s="164" t="s">
        <v>341</v>
      </c>
      <c r="D21" s="163">
        <v>20000000</v>
      </c>
      <c r="E21" s="163">
        <v>0</v>
      </c>
    </row>
    <row r="22" spans="3:5">
      <c r="C22" s="164" t="s">
        <v>342</v>
      </c>
      <c r="D22" s="163">
        <v>662449960</v>
      </c>
      <c r="E22" s="163">
        <v>53141259.820000008</v>
      </c>
    </row>
    <row r="23" spans="3:5">
      <c r="C23" s="164" t="s">
        <v>343</v>
      </c>
      <c r="D23" s="163">
        <v>34295224</v>
      </c>
      <c r="E23" s="163">
        <v>0</v>
      </c>
    </row>
    <row r="24" spans="3:5">
      <c r="C24" s="164" t="s">
        <v>344</v>
      </c>
      <c r="D24" s="163">
        <v>0</v>
      </c>
      <c r="E24" s="163">
        <v>0</v>
      </c>
    </row>
    <row r="25" spans="3:5">
      <c r="C25" s="164" t="s">
        <v>345</v>
      </c>
      <c r="D25" s="163">
        <v>0</v>
      </c>
      <c r="E25" s="163">
        <v>0</v>
      </c>
    </row>
    <row r="26" spans="3:5">
      <c r="C26" s="164" t="s">
        <v>346</v>
      </c>
      <c r="D26" s="163">
        <v>7273652</v>
      </c>
      <c r="E26" s="163">
        <v>0</v>
      </c>
    </row>
    <row r="27" spans="3:5">
      <c r="C27" s="164" t="s">
        <v>347</v>
      </c>
      <c r="D27" s="163">
        <v>100000000</v>
      </c>
      <c r="E27" s="163">
        <v>99231812.810000002</v>
      </c>
    </row>
    <row r="28" spans="3:5">
      <c r="C28" s="164" t="s">
        <v>348</v>
      </c>
      <c r="D28" s="163">
        <v>1235409</v>
      </c>
      <c r="E28" s="163">
        <v>0</v>
      </c>
    </row>
    <row r="29" spans="3:5">
      <c r="C29" s="164" t="s">
        <v>349</v>
      </c>
      <c r="D29" s="163">
        <v>8415087</v>
      </c>
      <c r="E29" s="163">
        <v>0</v>
      </c>
    </row>
    <row r="30" spans="3:5">
      <c r="C30" s="164" t="s">
        <v>350</v>
      </c>
      <c r="D30" s="163">
        <v>0</v>
      </c>
      <c r="E30" s="163">
        <v>0</v>
      </c>
    </row>
    <row r="31" spans="3:5">
      <c r="C31" s="164" t="s">
        <v>351</v>
      </c>
      <c r="D31" s="163">
        <v>6705517</v>
      </c>
      <c r="E31" s="163">
        <v>0</v>
      </c>
    </row>
    <row r="32" spans="3:5">
      <c r="C32" s="164" t="s">
        <v>352</v>
      </c>
      <c r="D32" s="163">
        <v>0</v>
      </c>
      <c r="E32" s="163">
        <v>0</v>
      </c>
    </row>
    <row r="33" spans="3:5">
      <c r="C33" s="164" t="s">
        <v>353</v>
      </c>
      <c r="D33" s="163">
        <v>161911169</v>
      </c>
      <c r="E33" s="163">
        <v>26311171.32</v>
      </c>
    </row>
    <row r="34" spans="3:5">
      <c r="C34" s="164" t="s">
        <v>354</v>
      </c>
      <c r="D34" s="163">
        <v>114305</v>
      </c>
      <c r="E34" s="163">
        <v>0</v>
      </c>
    </row>
    <row r="35" spans="3:5">
      <c r="C35" s="164" t="s">
        <v>355</v>
      </c>
      <c r="D35" s="163">
        <v>200183491</v>
      </c>
      <c r="E35" s="163">
        <v>145835030</v>
      </c>
    </row>
    <row r="36" spans="3:5">
      <c r="C36" s="164" t="s">
        <v>356</v>
      </c>
      <c r="D36" s="163">
        <v>110000000</v>
      </c>
      <c r="E36" s="163">
        <v>83175240.430000007</v>
      </c>
    </row>
    <row r="37" spans="3:5">
      <c r="C37" s="164" t="s">
        <v>357</v>
      </c>
      <c r="D37" s="163">
        <v>0</v>
      </c>
      <c r="E37" s="163">
        <v>0</v>
      </c>
    </row>
    <row r="38" spans="3:5">
      <c r="C38" s="164" t="s">
        <v>358</v>
      </c>
      <c r="D38" s="163">
        <v>30000000</v>
      </c>
      <c r="E38" s="163">
        <v>0</v>
      </c>
    </row>
    <row r="39" spans="3:5">
      <c r="C39" s="164" t="s">
        <v>359</v>
      </c>
      <c r="D39" s="163">
        <v>45904934</v>
      </c>
      <c r="E39" s="163">
        <v>47731231.880000003</v>
      </c>
    </row>
    <row r="40" spans="3:5">
      <c r="C40" s="164" t="s">
        <v>360</v>
      </c>
      <c r="D40" s="163">
        <v>2865375</v>
      </c>
      <c r="E40" s="163">
        <v>0</v>
      </c>
    </row>
    <row r="41" spans="3:5">
      <c r="C41" s="164" t="s">
        <v>361</v>
      </c>
      <c r="D41" s="163">
        <v>46244296</v>
      </c>
      <c r="E41" s="163">
        <v>0</v>
      </c>
    </row>
    <row r="42" spans="3:5">
      <c r="C42" s="164" t="s">
        <v>362</v>
      </c>
      <c r="D42" s="163">
        <v>23765179</v>
      </c>
      <c r="E42" s="163">
        <v>0</v>
      </c>
    </row>
    <row r="43" spans="3:5">
      <c r="C43" s="164" t="s">
        <v>363</v>
      </c>
      <c r="D43" s="163">
        <v>4000000</v>
      </c>
      <c r="E43" s="163">
        <v>305087292.99000001</v>
      </c>
    </row>
    <row r="44" spans="3:5">
      <c r="C44" s="164" t="s">
        <v>364</v>
      </c>
      <c r="D44" s="163">
        <v>0</v>
      </c>
      <c r="E44" s="163">
        <v>0</v>
      </c>
    </row>
    <row r="45" spans="3:5">
      <c r="C45" s="164" t="s">
        <v>365</v>
      </c>
      <c r="D45" s="163">
        <v>41404153</v>
      </c>
      <c r="E45" s="163">
        <v>0</v>
      </c>
    </row>
    <row r="46" spans="3:5">
      <c r="C46" s="164" t="s">
        <v>366</v>
      </c>
      <c r="D46" s="163">
        <v>679693856</v>
      </c>
      <c r="E46" s="163">
        <v>187458770</v>
      </c>
    </row>
    <row r="47" spans="3:5">
      <c r="C47" s="164" t="s">
        <v>367</v>
      </c>
      <c r="D47" s="163">
        <v>2000000</v>
      </c>
      <c r="E47" s="163">
        <v>22794709.09</v>
      </c>
    </row>
    <row r="48" spans="3:5">
      <c r="C48" s="164" t="s">
        <v>368</v>
      </c>
      <c r="D48" s="163">
        <v>19934524</v>
      </c>
      <c r="E48" s="163">
        <v>0</v>
      </c>
    </row>
    <row r="49" spans="3:5">
      <c r="C49" s="164" t="s">
        <v>369</v>
      </c>
      <c r="D49" s="163">
        <v>212013478</v>
      </c>
      <c r="E49" s="163">
        <v>268540604.61000001</v>
      </c>
    </row>
    <row r="50" spans="3:5">
      <c r="C50" s="164" t="s">
        <v>370</v>
      </c>
      <c r="D50" s="163">
        <v>3750000</v>
      </c>
      <c r="E50" s="163">
        <v>1220543.08</v>
      </c>
    </row>
    <row r="51" spans="3:5">
      <c r="C51" s="164" t="s">
        <v>371</v>
      </c>
      <c r="D51" s="163">
        <v>7143615</v>
      </c>
      <c r="E51" s="163">
        <v>0</v>
      </c>
    </row>
    <row r="52" spans="3:5">
      <c r="C52" s="164" t="s">
        <v>372</v>
      </c>
      <c r="D52" s="163">
        <v>0</v>
      </c>
      <c r="E52" s="163">
        <v>0</v>
      </c>
    </row>
    <row r="53" spans="3:5">
      <c r="C53" s="164" t="s">
        <v>373</v>
      </c>
      <c r="D53" s="163">
        <v>0</v>
      </c>
      <c r="E53" s="163">
        <v>4121928.24</v>
      </c>
    </row>
    <row r="54" spans="3:5">
      <c r="C54" s="164" t="s">
        <v>374</v>
      </c>
      <c r="D54" s="163">
        <v>11563777</v>
      </c>
      <c r="E54" s="163">
        <v>3179179.47</v>
      </c>
    </row>
    <row r="55" spans="3:5">
      <c r="C55" s="164" t="s">
        <v>375</v>
      </c>
      <c r="D55" s="163">
        <v>0</v>
      </c>
      <c r="E55" s="163">
        <v>0</v>
      </c>
    </row>
    <row r="56" spans="3:5">
      <c r="C56" s="164" t="s">
        <v>376</v>
      </c>
      <c r="D56" s="163">
        <v>0</v>
      </c>
      <c r="E56" s="163">
        <v>0</v>
      </c>
    </row>
    <row r="57" spans="3:5">
      <c r="C57" s="164" t="s">
        <v>377</v>
      </c>
      <c r="D57" s="163">
        <v>39721620</v>
      </c>
      <c r="E57" s="163">
        <v>0</v>
      </c>
    </row>
    <row r="58" spans="3:5">
      <c r="C58" s="164" t="s">
        <v>378</v>
      </c>
      <c r="D58" s="163">
        <v>22199522</v>
      </c>
      <c r="E58" s="163">
        <v>0</v>
      </c>
    </row>
    <row r="59" spans="3:5">
      <c r="C59" s="164" t="s">
        <v>379</v>
      </c>
      <c r="D59" s="163">
        <v>676036</v>
      </c>
      <c r="E59" s="163">
        <v>0</v>
      </c>
    </row>
    <row r="60" spans="3:5">
      <c r="C60" s="164" t="s">
        <v>380</v>
      </c>
      <c r="D60" s="163">
        <v>9841932</v>
      </c>
      <c r="E60" s="163">
        <v>0</v>
      </c>
    </row>
    <row r="61" spans="3:5">
      <c r="C61" s="164" t="s">
        <v>381</v>
      </c>
      <c r="D61" s="163">
        <v>153476435</v>
      </c>
      <c r="E61" s="163">
        <v>38250648.539999999</v>
      </c>
    </row>
    <row r="62" spans="3:5">
      <c r="C62" s="164" t="s">
        <v>382</v>
      </c>
      <c r="D62" s="163">
        <v>70000000</v>
      </c>
      <c r="E62" s="163">
        <v>4108718.16</v>
      </c>
    </row>
    <row r="63" spans="3:5">
      <c r="C63" s="164" t="s">
        <v>383</v>
      </c>
      <c r="D63" s="163">
        <v>26866592</v>
      </c>
      <c r="E63" s="163">
        <v>0</v>
      </c>
    </row>
    <row r="64" spans="3:5">
      <c r="C64" s="164" t="s">
        <v>384</v>
      </c>
      <c r="D64" s="163">
        <v>35594550</v>
      </c>
      <c r="E64" s="163">
        <v>18324327.449999999</v>
      </c>
    </row>
    <row r="65" spans="3:5">
      <c r="C65" s="164" t="s">
        <v>385</v>
      </c>
      <c r="D65" s="163">
        <v>100000000</v>
      </c>
      <c r="E65" s="163">
        <v>38207321.060000002</v>
      </c>
    </row>
    <row r="66" spans="3:5">
      <c r="C66" s="164" t="s">
        <v>386</v>
      </c>
      <c r="D66" s="163">
        <v>24095551</v>
      </c>
      <c r="E66" s="163">
        <v>24095551</v>
      </c>
    </row>
    <row r="67" spans="3:5">
      <c r="C67" s="164" t="s">
        <v>387</v>
      </c>
      <c r="D67" s="163">
        <v>12659528</v>
      </c>
      <c r="E67" s="163">
        <v>896297.14</v>
      </c>
    </row>
    <row r="68" spans="3:5">
      <c r="C68" s="164" t="s">
        <v>388</v>
      </c>
      <c r="D68" s="163">
        <v>5403355</v>
      </c>
      <c r="E68" s="163">
        <v>0</v>
      </c>
    </row>
    <row r="69" spans="3:5">
      <c r="C69" s="164" t="s">
        <v>389</v>
      </c>
      <c r="D69" s="163">
        <v>1768693</v>
      </c>
      <c r="E69" s="163">
        <v>0</v>
      </c>
    </row>
    <row r="70" spans="3:5">
      <c r="C70" s="164" t="s">
        <v>390</v>
      </c>
      <c r="D70" s="163">
        <v>8125000</v>
      </c>
      <c r="E70" s="163">
        <v>3000000</v>
      </c>
    </row>
    <row r="71" spans="3:5">
      <c r="C71" s="164" t="s">
        <v>391</v>
      </c>
      <c r="D71" s="163">
        <v>41838481</v>
      </c>
      <c r="E71" s="163">
        <v>19268530.850000001</v>
      </c>
    </row>
    <row r="72" spans="3:5">
      <c r="C72" s="164" t="s">
        <v>392</v>
      </c>
      <c r="D72" s="163">
        <v>0</v>
      </c>
      <c r="E72" s="163">
        <v>0</v>
      </c>
    </row>
    <row r="73" spans="3:5">
      <c r="C73" s="164" t="s">
        <v>393</v>
      </c>
      <c r="D73" s="163">
        <v>3655506</v>
      </c>
      <c r="E73" s="163">
        <v>0</v>
      </c>
    </row>
    <row r="74" spans="3:5">
      <c r="C74" s="164" t="s">
        <v>394</v>
      </c>
      <c r="D74" s="163">
        <v>6149974</v>
      </c>
      <c r="E74" s="163">
        <v>2094424.54</v>
      </c>
    </row>
    <row r="75" spans="3:5">
      <c r="C75" s="164" t="s">
        <v>395</v>
      </c>
      <c r="D75" s="163">
        <v>332217190</v>
      </c>
      <c r="E75" s="163">
        <v>232802786.61000001</v>
      </c>
    </row>
    <row r="76" spans="3:5">
      <c r="C76" s="164" t="s">
        <v>396</v>
      </c>
      <c r="D76" s="163">
        <v>8067310</v>
      </c>
      <c r="E76" s="163">
        <v>606852.31999999995</v>
      </c>
    </row>
    <row r="77" spans="3:5">
      <c r="C77" s="164" t="s">
        <v>397</v>
      </c>
      <c r="D77" s="163">
        <v>8726494</v>
      </c>
      <c r="E77" s="163">
        <v>2094424.54</v>
      </c>
    </row>
    <row r="78" spans="3:5">
      <c r="C78" s="164" t="s">
        <v>398</v>
      </c>
      <c r="D78" s="163">
        <v>27287191</v>
      </c>
      <c r="E78" s="163">
        <v>20399007.579999998</v>
      </c>
    </row>
    <row r="79" spans="3:5">
      <c r="C79" s="164" t="s">
        <v>399</v>
      </c>
      <c r="D79" s="163">
        <v>8726494</v>
      </c>
      <c r="E79" s="163">
        <v>2200903.2000000002</v>
      </c>
    </row>
    <row r="80" spans="3:5">
      <c r="C80" s="164" t="s">
        <v>400</v>
      </c>
      <c r="D80" s="163">
        <v>11067494</v>
      </c>
      <c r="E80" s="163">
        <v>0</v>
      </c>
    </row>
    <row r="81" spans="3:5">
      <c r="C81" s="164" t="s">
        <v>401</v>
      </c>
      <c r="D81" s="163">
        <v>4221977</v>
      </c>
      <c r="E81" s="163">
        <v>0</v>
      </c>
    </row>
    <row r="82" spans="3:5">
      <c r="C82" s="164" t="s">
        <v>402</v>
      </c>
      <c r="D82" s="163">
        <v>7010838</v>
      </c>
      <c r="E82" s="163">
        <v>0</v>
      </c>
    </row>
    <row r="83" spans="3:5">
      <c r="C83" s="164" t="s">
        <v>403</v>
      </c>
      <c r="D83" s="163">
        <v>498000</v>
      </c>
      <c r="E83" s="163">
        <v>0</v>
      </c>
    </row>
    <row r="84" spans="3:5">
      <c r="C84" s="164" t="s">
        <v>404</v>
      </c>
      <c r="D84" s="163">
        <v>172567977</v>
      </c>
      <c r="E84" s="163">
        <v>364418350.37</v>
      </c>
    </row>
    <row r="85" spans="3:5">
      <c r="C85" s="164" t="s">
        <v>405</v>
      </c>
      <c r="D85" s="163">
        <v>0</v>
      </c>
      <c r="E85" s="163">
        <v>1090766.24</v>
      </c>
    </row>
    <row r="86" spans="3:5">
      <c r="C86" s="162" t="s">
        <v>406</v>
      </c>
      <c r="D86" s="163">
        <v>256200000</v>
      </c>
      <c r="E86" s="163">
        <v>4939200.0199999996</v>
      </c>
    </row>
    <row r="87" spans="3:5">
      <c r="C87" s="164" t="s">
        <v>407</v>
      </c>
      <c r="D87" s="163">
        <v>0</v>
      </c>
      <c r="E87" s="163">
        <v>0</v>
      </c>
    </row>
    <row r="88" spans="3:5">
      <c r="C88" s="164" t="s">
        <v>408</v>
      </c>
      <c r="D88" s="163">
        <v>256200000</v>
      </c>
      <c r="E88" s="163">
        <v>0</v>
      </c>
    </row>
    <row r="89" spans="3:5">
      <c r="C89" s="164" t="s">
        <v>409</v>
      </c>
      <c r="D89" s="163">
        <v>0</v>
      </c>
      <c r="E89" s="163">
        <v>4939200.0199999996</v>
      </c>
    </row>
    <row r="90" spans="3:5">
      <c r="C90" s="162" t="s">
        <v>410</v>
      </c>
      <c r="D90" s="163">
        <v>0</v>
      </c>
      <c r="E90" s="163">
        <v>0</v>
      </c>
    </row>
    <row r="91" spans="3:5">
      <c r="C91" s="164" t="s">
        <v>366</v>
      </c>
      <c r="D91" s="163">
        <v>0</v>
      </c>
      <c r="E91" s="163">
        <v>0</v>
      </c>
    </row>
    <row r="92" spans="3:5">
      <c r="C92" s="164" t="s">
        <v>404</v>
      </c>
      <c r="D92" s="163">
        <v>0</v>
      </c>
      <c r="E92" s="163">
        <v>0</v>
      </c>
    </row>
    <row r="93" spans="3:5">
      <c r="C93" s="162" t="s">
        <v>411</v>
      </c>
      <c r="D93" s="163">
        <v>1714949601</v>
      </c>
      <c r="E93" s="163">
        <v>228221786.65000001</v>
      </c>
    </row>
    <row r="94" spans="3:5">
      <c r="C94" s="164" t="s">
        <v>412</v>
      </c>
      <c r="D94" s="163">
        <v>2874479</v>
      </c>
      <c r="E94" s="163">
        <v>2185039.27</v>
      </c>
    </row>
    <row r="95" spans="3:5">
      <c r="C95" s="164" t="s">
        <v>413</v>
      </c>
      <c r="D95" s="163">
        <v>1135979999</v>
      </c>
      <c r="E95" s="163">
        <v>0</v>
      </c>
    </row>
    <row r="96" spans="3:5">
      <c r="C96" s="164" t="s">
        <v>355</v>
      </c>
      <c r="D96" s="163">
        <v>0</v>
      </c>
      <c r="E96" s="163">
        <v>39056525</v>
      </c>
    </row>
    <row r="97" spans="3:5">
      <c r="C97" s="164" t="s">
        <v>366</v>
      </c>
      <c r="D97" s="163">
        <v>0</v>
      </c>
      <c r="E97" s="163">
        <v>179646140.76999998</v>
      </c>
    </row>
    <row r="98" spans="3:5">
      <c r="C98" s="164" t="s">
        <v>414</v>
      </c>
      <c r="D98" s="163">
        <v>576095123</v>
      </c>
      <c r="E98" s="163">
        <v>7334081.6099999994</v>
      </c>
    </row>
    <row r="99" spans="3:5">
      <c r="C99" s="121" t="s">
        <v>415</v>
      </c>
      <c r="D99" s="122">
        <v>2176625371</v>
      </c>
      <c r="E99" s="122">
        <v>687889093.88</v>
      </c>
    </row>
    <row r="100" spans="3:5">
      <c r="C100" s="162" t="s">
        <v>335</v>
      </c>
      <c r="D100" s="163">
        <v>2175905652</v>
      </c>
      <c r="E100" s="163">
        <v>687889093.88</v>
      </c>
    </row>
    <row r="101" spans="3:5">
      <c r="C101" s="164" t="s">
        <v>416</v>
      </c>
      <c r="D101" s="163">
        <v>25922997</v>
      </c>
      <c r="E101" s="163">
        <v>0</v>
      </c>
    </row>
    <row r="102" spans="3:5">
      <c r="C102" s="164" t="s">
        <v>417</v>
      </c>
      <c r="D102" s="163">
        <v>33669994</v>
      </c>
      <c r="E102" s="163">
        <v>0</v>
      </c>
    </row>
    <row r="103" spans="3:5">
      <c r="C103" s="164" t="s">
        <v>418</v>
      </c>
      <c r="D103" s="163">
        <v>1803614</v>
      </c>
      <c r="E103" s="163">
        <v>0</v>
      </c>
    </row>
    <row r="104" spans="3:5">
      <c r="C104" s="164" t="s">
        <v>419</v>
      </c>
      <c r="D104" s="163">
        <v>2263438</v>
      </c>
      <c r="E104" s="163">
        <v>0</v>
      </c>
    </row>
    <row r="105" spans="3:5">
      <c r="C105" s="164" t="s">
        <v>420</v>
      </c>
      <c r="D105" s="163">
        <v>1050000000</v>
      </c>
      <c r="E105" s="163">
        <v>205674261.29999998</v>
      </c>
    </row>
    <row r="106" spans="3:5">
      <c r="C106" s="164" t="s">
        <v>421</v>
      </c>
      <c r="D106" s="163">
        <v>5000000</v>
      </c>
      <c r="E106" s="163">
        <v>0</v>
      </c>
    </row>
    <row r="107" spans="3:5">
      <c r="C107" s="164" t="s">
        <v>422</v>
      </c>
      <c r="D107" s="163">
        <v>1250434</v>
      </c>
      <c r="E107" s="163">
        <v>0</v>
      </c>
    </row>
    <row r="108" spans="3:5">
      <c r="C108" s="164" t="s">
        <v>423</v>
      </c>
      <c r="D108" s="163">
        <v>9689330</v>
      </c>
      <c r="E108" s="163">
        <v>0</v>
      </c>
    </row>
    <row r="109" spans="3:5">
      <c r="C109" s="164" t="s">
        <v>424</v>
      </c>
      <c r="D109" s="163">
        <v>789735</v>
      </c>
      <c r="E109" s="163">
        <v>0</v>
      </c>
    </row>
    <row r="110" spans="3:5">
      <c r="C110" s="164" t="s">
        <v>425</v>
      </c>
      <c r="D110" s="163">
        <v>82347035</v>
      </c>
      <c r="E110" s="163">
        <v>9871972.2699999996</v>
      </c>
    </row>
    <row r="111" spans="3:5">
      <c r="C111" s="164" t="s">
        <v>426</v>
      </c>
      <c r="D111" s="163">
        <v>2070200</v>
      </c>
      <c r="E111" s="163">
        <v>0</v>
      </c>
    </row>
    <row r="112" spans="3:5">
      <c r="C112" s="164" t="s">
        <v>427</v>
      </c>
      <c r="D112" s="163">
        <v>12127921</v>
      </c>
      <c r="E112" s="163">
        <v>0</v>
      </c>
    </row>
    <row r="113" spans="3:5">
      <c r="C113" s="164" t="s">
        <v>428</v>
      </c>
      <c r="D113" s="163">
        <v>2080164</v>
      </c>
      <c r="E113" s="163">
        <v>0</v>
      </c>
    </row>
    <row r="114" spans="3:5">
      <c r="C114" s="164" t="s">
        <v>429</v>
      </c>
      <c r="D114" s="163">
        <v>9689330</v>
      </c>
      <c r="E114" s="163">
        <v>0</v>
      </c>
    </row>
    <row r="115" spans="3:5">
      <c r="C115" s="164" t="s">
        <v>430</v>
      </c>
      <c r="D115" s="163">
        <v>5861772</v>
      </c>
      <c r="E115" s="163">
        <v>0</v>
      </c>
    </row>
    <row r="116" spans="3:5">
      <c r="C116" s="164" t="s">
        <v>431</v>
      </c>
      <c r="D116" s="163">
        <v>7330508</v>
      </c>
      <c r="E116" s="163">
        <v>0</v>
      </c>
    </row>
    <row r="117" spans="3:5">
      <c r="C117" s="164" t="s">
        <v>432</v>
      </c>
      <c r="D117" s="163">
        <v>9689330</v>
      </c>
      <c r="E117" s="163">
        <v>0</v>
      </c>
    </row>
    <row r="118" spans="3:5">
      <c r="C118" s="164" t="s">
        <v>433</v>
      </c>
      <c r="D118" s="163">
        <v>7000000</v>
      </c>
      <c r="E118" s="163">
        <v>6991329.1099999994</v>
      </c>
    </row>
    <row r="119" spans="3:5">
      <c r="C119" s="164" t="s">
        <v>434</v>
      </c>
      <c r="D119" s="163">
        <v>9689330</v>
      </c>
      <c r="E119" s="163">
        <v>0</v>
      </c>
    </row>
    <row r="120" spans="3:5">
      <c r="C120" s="164" t="s">
        <v>435</v>
      </c>
      <c r="D120" s="163">
        <v>2772824</v>
      </c>
      <c r="E120" s="163">
        <v>0</v>
      </c>
    </row>
    <row r="121" spans="3:5">
      <c r="C121" s="164" t="s">
        <v>436</v>
      </c>
      <c r="D121" s="163">
        <v>9800049</v>
      </c>
      <c r="E121" s="163">
        <v>0</v>
      </c>
    </row>
    <row r="122" spans="3:5">
      <c r="C122" s="164" t="s">
        <v>437</v>
      </c>
      <c r="D122" s="163">
        <v>10724015</v>
      </c>
      <c r="E122" s="163">
        <v>0</v>
      </c>
    </row>
    <row r="123" spans="3:5">
      <c r="C123" s="164" t="s">
        <v>438</v>
      </c>
      <c r="D123" s="163">
        <v>30000000</v>
      </c>
      <c r="E123" s="163">
        <v>99748888.349999994</v>
      </c>
    </row>
    <row r="124" spans="3:5">
      <c r="C124" s="164" t="s">
        <v>439</v>
      </c>
      <c r="D124" s="163">
        <v>9800049</v>
      </c>
      <c r="E124" s="163">
        <v>0</v>
      </c>
    </row>
    <row r="125" spans="3:5">
      <c r="C125" s="164" t="s">
        <v>440</v>
      </c>
      <c r="D125" s="163">
        <v>5852236</v>
      </c>
      <c r="E125" s="163">
        <v>0</v>
      </c>
    </row>
    <row r="126" spans="3:5">
      <c r="C126" s="164" t="s">
        <v>441</v>
      </c>
      <c r="D126" s="163">
        <v>5861771</v>
      </c>
      <c r="E126" s="163">
        <v>0</v>
      </c>
    </row>
    <row r="127" spans="3:5">
      <c r="C127" s="164" t="s">
        <v>442</v>
      </c>
      <c r="D127" s="163">
        <v>9689330</v>
      </c>
      <c r="E127" s="163">
        <v>0</v>
      </c>
    </row>
    <row r="128" spans="3:5">
      <c r="C128" s="164" t="s">
        <v>443</v>
      </c>
      <c r="D128" s="163">
        <v>5861771</v>
      </c>
      <c r="E128" s="163">
        <v>0</v>
      </c>
    </row>
    <row r="129" spans="3:5">
      <c r="C129" s="164" t="s">
        <v>444</v>
      </c>
      <c r="D129" s="163">
        <v>9689330</v>
      </c>
      <c r="E129" s="163">
        <v>0</v>
      </c>
    </row>
    <row r="130" spans="3:5">
      <c r="C130" s="164" t="s">
        <v>445</v>
      </c>
      <c r="D130" s="163">
        <v>1407491</v>
      </c>
      <c r="E130" s="163">
        <v>953719.18</v>
      </c>
    </row>
    <row r="131" spans="3:5">
      <c r="C131" s="164" t="s">
        <v>446</v>
      </c>
      <c r="D131" s="163">
        <v>3448179</v>
      </c>
      <c r="E131" s="163">
        <v>0</v>
      </c>
    </row>
    <row r="132" spans="3:5">
      <c r="C132" s="164" t="s">
        <v>447</v>
      </c>
      <c r="D132" s="163">
        <v>1000000</v>
      </c>
      <c r="E132" s="163">
        <v>0</v>
      </c>
    </row>
    <row r="133" spans="3:5">
      <c r="C133" s="164" t="s">
        <v>448</v>
      </c>
      <c r="D133" s="163">
        <v>2113557</v>
      </c>
      <c r="E133" s="163">
        <v>0</v>
      </c>
    </row>
    <row r="134" spans="3:5">
      <c r="C134" s="164" t="s">
        <v>449</v>
      </c>
      <c r="D134" s="163">
        <v>2113557</v>
      </c>
      <c r="E134" s="163">
        <v>0</v>
      </c>
    </row>
    <row r="135" spans="3:5">
      <c r="C135" s="164" t="s">
        <v>450</v>
      </c>
      <c r="D135" s="163">
        <v>2113557</v>
      </c>
      <c r="E135" s="163">
        <v>0</v>
      </c>
    </row>
    <row r="136" spans="3:5">
      <c r="C136" s="164" t="s">
        <v>451</v>
      </c>
      <c r="D136" s="163">
        <v>10000000</v>
      </c>
      <c r="E136" s="163">
        <v>0</v>
      </c>
    </row>
    <row r="137" spans="3:5">
      <c r="C137" s="164" t="s">
        <v>452</v>
      </c>
      <c r="D137" s="163">
        <v>9367191</v>
      </c>
      <c r="E137" s="163">
        <v>0</v>
      </c>
    </row>
    <row r="138" spans="3:5">
      <c r="C138" s="164" t="s">
        <v>453</v>
      </c>
      <c r="D138" s="163">
        <v>46485819</v>
      </c>
      <c r="E138" s="163">
        <v>28804964</v>
      </c>
    </row>
    <row r="139" spans="3:5">
      <c r="C139" s="164" t="s">
        <v>454</v>
      </c>
      <c r="D139" s="163">
        <v>5000000</v>
      </c>
      <c r="E139" s="163">
        <v>0</v>
      </c>
    </row>
    <row r="140" spans="3:5">
      <c r="C140" s="164" t="s">
        <v>455</v>
      </c>
      <c r="D140" s="163">
        <v>5338363</v>
      </c>
      <c r="E140" s="163">
        <v>0</v>
      </c>
    </row>
    <row r="141" spans="3:5">
      <c r="C141" s="164" t="s">
        <v>456</v>
      </c>
      <c r="D141" s="163">
        <v>33884341</v>
      </c>
      <c r="E141" s="163">
        <v>20000000</v>
      </c>
    </row>
    <row r="142" spans="3:5">
      <c r="C142" s="164" t="s">
        <v>457</v>
      </c>
      <c r="D142" s="163">
        <v>37430382</v>
      </c>
      <c r="E142" s="163">
        <v>19680785</v>
      </c>
    </row>
    <row r="143" spans="3:5">
      <c r="C143" s="164" t="s">
        <v>458</v>
      </c>
      <c r="D143" s="163">
        <v>24000000</v>
      </c>
      <c r="E143" s="163">
        <v>0</v>
      </c>
    </row>
    <row r="144" spans="3:5">
      <c r="C144" s="164" t="s">
        <v>459</v>
      </c>
      <c r="D144" s="163">
        <v>50190407</v>
      </c>
      <c r="E144" s="163">
        <v>36000000</v>
      </c>
    </row>
    <row r="145" spans="3:5">
      <c r="C145" s="164" t="s">
        <v>460</v>
      </c>
      <c r="D145" s="163">
        <v>37562100</v>
      </c>
      <c r="E145" s="163">
        <v>29743651</v>
      </c>
    </row>
    <row r="146" spans="3:5">
      <c r="C146" s="164" t="s">
        <v>461</v>
      </c>
      <c r="D146" s="163">
        <v>39848367</v>
      </c>
      <c r="E146" s="163">
        <v>26317896</v>
      </c>
    </row>
    <row r="147" spans="3:5">
      <c r="C147" s="164" t="s">
        <v>462</v>
      </c>
      <c r="D147" s="163">
        <v>25758899</v>
      </c>
      <c r="E147" s="163">
        <v>31704134.359999999</v>
      </c>
    </row>
    <row r="148" spans="3:5">
      <c r="C148" s="164" t="s">
        <v>463</v>
      </c>
      <c r="D148" s="163">
        <v>54490521</v>
      </c>
      <c r="E148" s="163">
        <v>39323198.710000001</v>
      </c>
    </row>
    <row r="149" spans="3:5">
      <c r="C149" s="164" t="s">
        <v>464</v>
      </c>
      <c r="D149" s="163">
        <v>59320308</v>
      </c>
      <c r="E149" s="163">
        <v>53101067.560000002</v>
      </c>
    </row>
    <row r="150" spans="3:5">
      <c r="C150" s="164" t="s">
        <v>465</v>
      </c>
      <c r="D150" s="163">
        <v>209900196</v>
      </c>
      <c r="E150" s="163">
        <v>0</v>
      </c>
    </row>
    <row r="151" spans="3:5">
      <c r="C151" s="164" t="s">
        <v>466</v>
      </c>
      <c r="D151" s="163">
        <v>40136410</v>
      </c>
      <c r="E151" s="163">
        <v>24033573</v>
      </c>
    </row>
    <row r="152" spans="3:5">
      <c r="C152" s="164" t="s">
        <v>467</v>
      </c>
      <c r="D152" s="163">
        <v>96171500</v>
      </c>
      <c r="E152" s="163">
        <v>55939654.040000007</v>
      </c>
    </row>
    <row r="153" spans="3:5">
      <c r="C153" s="164" t="s">
        <v>468</v>
      </c>
      <c r="D153" s="163">
        <v>498000</v>
      </c>
      <c r="E153" s="163">
        <v>0</v>
      </c>
    </row>
    <row r="154" spans="3:5">
      <c r="C154" s="162" t="s">
        <v>406</v>
      </c>
      <c r="D154" s="163">
        <v>719719</v>
      </c>
      <c r="E154" s="163">
        <v>0</v>
      </c>
    </row>
    <row r="155" spans="3:5">
      <c r="C155" s="164" t="s">
        <v>469</v>
      </c>
      <c r="D155" s="163">
        <v>719719</v>
      </c>
      <c r="E155" s="163">
        <v>0</v>
      </c>
    </row>
    <row r="156" spans="3:5">
      <c r="C156" s="121" t="s">
        <v>470</v>
      </c>
      <c r="D156" s="122">
        <v>642205428</v>
      </c>
      <c r="E156" s="122">
        <v>166302564.12</v>
      </c>
    </row>
    <row r="157" spans="3:5">
      <c r="C157" s="162" t="s">
        <v>335</v>
      </c>
      <c r="D157" s="163">
        <v>576852165</v>
      </c>
      <c r="E157" s="163">
        <v>141738007.76000002</v>
      </c>
    </row>
    <row r="158" spans="3:5">
      <c r="C158" s="164" t="s">
        <v>471</v>
      </c>
      <c r="D158" s="163">
        <v>1875179</v>
      </c>
      <c r="E158" s="163">
        <v>0</v>
      </c>
    </row>
    <row r="159" spans="3:5">
      <c r="C159" s="164" t="s">
        <v>472</v>
      </c>
      <c r="D159" s="163">
        <v>2799546</v>
      </c>
      <c r="E159" s="163">
        <v>0</v>
      </c>
    </row>
    <row r="160" spans="3:5">
      <c r="C160" s="164" t="s">
        <v>473</v>
      </c>
      <c r="D160" s="163">
        <v>53000000</v>
      </c>
      <c r="E160" s="163">
        <v>0</v>
      </c>
    </row>
    <row r="161" spans="3:5">
      <c r="C161" s="164" t="s">
        <v>474</v>
      </c>
      <c r="D161" s="163">
        <v>4364944</v>
      </c>
      <c r="E161" s="163">
        <v>0</v>
      </c>
    </row>
    <row r="162" spans="3:5">
      <c r="C162" s="164" t="s">
        <v>475</v>
      </c>
      <c r="D162" s="163">
        <v>1256445</v>
      </c>
      <c r="E162" s="163">
        <v>0</v>
      </c>
    </row>
    <row r="163" spans="3:5">
      <c r="C163" s="164" t="s">
        <v>476</v>
      </c>
      <c r="D163" s="163">
        <v>24812074</v>
      </c>
      <c r="E163" s="163">
        <v>0</v>
      </c>
    </row>
    <row r="164" spans="3:5">
      <c r="C164" s="164" t="s">
        <v>477</v>
      </c>
      <c r="D164" s="163">
        <v>5309113</v>
      </c>
      <c r="E164" s="163">
        <v>0</v>
      </c>
    </row>
    <row r="165" spans="3:5">
      <c r="C165" s="164" t="s">
        <v>478</v>
      </c>
      <c r="D165" s="163">
        <v>44195541</v>
      </c>
      <c r="E165" s="163">
        <v>7908010</v>
      </c>
    </row>
    <row r="166" spans="3:5">
      <c r="C166" s="164" t="s">
        <v>479</v>
      </c>
      <c r="D166" s="163">
        <v>40000000</v>
      </c>
      <c r="E166" s="163">
        <v>0</v>
      </c>
    </row>
    <row r="167" spans="3:5">
      <c r="C167" s="164" t="s">
        <v>480</v>
      </c>
      <c r="D167" s="163">
        <v>17512384</v>
      </c>
      <c r="E167" s="163">
        <v>0</v>
      </c>
    </row>
    <row r="168" spans="3:5">
      <c r="C168" s="164" t="s">
        <v>481</v>
      </c>
      <c r="D168" s="163">
        <v>31386350</v>
      </c>
      <c r="E168" s="163">
        <v>0</v>
      </c>
    </row>
    <row r="169" spans="3:5">
      <c r="C169" s="164" t="s">
        <v>482</v>
      </c>
      <c r="D169" s="163">
        <v>10982339</v>
      </c>
      <c r="E169" s="163">
        <v>0</v>
      </c>
    </row>
    <row r="170" spans="3:5">
      <c r="C170" s="164" t="s">
        <v>483</v>
      </c>
      <c r="D170" s="163">
        <v>4040505</v>
      </c>
      <c r="E170" s="163">
        <v>0</v>
      </c>
    </row>
    <row r="171" spans="3:5">
      <c r="C171" s="164" t="s">
        <v>484</v>
      </c>
      <c r="D171" s="163">
        <v>19093002</v>
      </c>
      <c r="E171" s="163">
        <v>0</v>
      </c>
    </row>
    <row r="172" spans="3:5">
      <c r="C172" s="164" t="s">
        <v>485</v>
      </c>
      <c r="D172" s="163">
        <v>6768144</v>
      </c>
      <c r="E172" s="163">
        <v>0</v>
      </c>
    </row>
    <row r="173" spans="3:5">
      <c r="C173" s="164" t="s">
        <v>486</v>
      </c>
      <c r="D173" s="163">
        <v>1415865</v>
      </c>
      <c r="E173" s="163">
        <v>0</v>
      </c>
    </row>
    <row r="174" spans="3:5">
      <c r="C174" s="164" t="s">
        <v>487</v>
      </c>
      <c r="D174" s="163">
        <v>3468356</v>
      </c>
      <c r="E174" s="163">
        <v>0</v>
      </c>
    </row>
    <row r="175" spans="3:5">
      <c r="C175" s="164" t="s">
        <v>488</v>
      </c>
      <c r="D175" s="163">
        <v>19003156</v>
      </c>
      <c r="E175" s="163">
        <v>229889.71</v>
      </c>
    </row>
    <row r="176" spans="3:5">
      <c r="C176" s="164" t="s">
        <v>489</v>
      </c>
      <c r="D176" s="163">
        <v>9730988</v>
      </c>
      <c r="E176" s="163">
        <v>3028328</v>
      </c>
    </row>
    <row r="177" spans="3:5">
      <c r="C177" s="164" t="s">
        <v>490</v>
      </c>
      <c r="D177" s="163">
        <v>36143668</v>
      </c>
      <c r="E177" s="163">
        <v>112720261.04000001</v>
      </c>
    </row>
    <row r="178" spans="3:5">
      <c r="C178" s="164" t="s">
        <v>491</v>
      </c>
      <c r="D178" s="163">
        <v>5922790</v>
      </c>
      <c r="E178" s="163">
        <v>1545189.47</v>
      </c>
    </row>
    <row r="179" spans="3:5">
      <c r="C179" s="164" t="s">
        <v>492</v>
      </c>
      <c r="D179" s="163">
        <v>2433363</v>
      </c>
      <c r="E179" s="163">
        <v>0</v>
      </c>
    </row>
    <row r="180" spans="3:5">
      <c r="C180" s="164" t="s">
        <v>493</v>
      </c>
      <c r="D180" s="163">
        <v>20000000</v>
      </c>
      <c r="E180" s="163">
        <v>0</v>
      </c>
    </row>
    <row r="181" spans="3:5">
      <c r="C181" s="164" t="s">
        <v>494</v>
      </c>
      <c r="D181" s="163">
        <v>20685034</v>
      </c>
      <c r="E181" s="163">
        <v>0</v>
      </c>
    </row>
    <row r="182" spans="3:5">
      <c r="C182" s="164" t="s">
        <v>495</v>
      </c>
      <c r="D182" s="163">
        <v>2433461</v>
      </c>
      <c r="E182" s="163">
        <v>0</v>
      </c>
    </row>
    <row r="183" spans="3:5">
      <c r="C183" s="164" t="s">
        <v>496</v>
      </c>
      <c r="D183" s="163">
        <v>21589475</v>
      </c>
      <c r="E183" s="163">
        <v>0</v>
      </c>
    </row>
    <row r="184" spans="3:5">
      <c r="C184" s="164" t="s">
        <v>497</v>
      </c>
      <c r="D184" s="163">
        <v>76325759</v>
      </c>
      <c r="E184" s="163">
        <v>0</v>
      </c>
    </row>
    <row r="185" spans="3:5">
      <c r="C185" s="164" t="s">
        <v>498</v>
      </c>
      <c r="D185" s="163">
        <v>32164869</v>
      </c>
      <c r="E185" s="163">
        <v>0</v>
      </c>
    </row>
    <row r="186" spans="3:5">
      <c r="C186" s="164" t="s">
        <v>499</v>
      </c>
      <c r="D186" s="163">
        <v>0</v>
      </c>
      <c r="E186" s="163">
        <v>2587259.5499999998</v>
      </c>
    </row>
    <row r="187" spans="3:5">
      <c r="C187" s="164" t="s">
        <v>500</v>
      </c>
      <c r="D187" s="163">
        <v>55847966</v>
      </c>
      <c r="E187" s="163">
        <v>13719069.99</v>
      </c>
    </row>
    <row r="188" spans="3:5">
      <c r="C188" s="164" t="s">
        <v>501</v>
      </c>
      <c r="D188" s="163">
        <v>2291849</v>
      </c>
      <c r="E188" s="163">
        <v>0</v>
      </c>
    </row>
    <row r="189" spans="3:5">
      <c r="C189" s="162" t="s">
        <v>406</v>
      </c>
      <c r="D189" s="163">
        <v>65353263</v>
      </c>
      <c r="E189" s="163">
        <v>24564556.359999999</v>
      </c>
    </row>
    <row r="190" spans="3:5">
      <c r="C190" s="164" t="s">
        <v>502</v>
      </c>
      <c r="D190" s="163">
        <v>65353263</v>
      </c>
      <c r="E190" s="163">
        <v>24564556.359999999</v>
      </c>
    </row>
    <row r="191" spans="3:5">
      <c r="C191" s="121" t="s">
        <v>503</v>
      </c>
      <c r="D191" s="122">
        <v>1994538093</v>
      </c>
      <c r="E191" s="122">
        <v>276534019.78000003</v>
      </c>
    </row>
    <row r="192" spans="3:5">
      <c r="C192" s="162" t="s">
        <v>335</v>
      </c>
      <c r="D192" s="163">
        <v>1543538092</v>
      </c>
      <c r="E192" s="163">
        <v>227063871.68000001</v>
      </c>
    </row>
    <row r="193" spans="3:5">
      <c r="C193" s="164" t="s">
        <v>504</v>
      </c>
      <c r="D193" s="163">
        <v>18972995</v>
      </c>
      <c r="E193" s="163">
        <v>32824664.140000001</v>
      </c>
    </row>
    <row r="194" spans="3:5">
      <c r="C194" s="164" t="s">
        <v>505</v>
      </c>
      <c r="D194" s="163">
        <v>20000000</v>
      </c>
      <c r="E194" s="163">
        <v>1879957.79</v>
      </c>
    </row>
    <row r="195" spans="3:5">
      <c r="C195" s="164" t="s">
        <v>506</v>
      </c>
      <c r="D195" s="163">
        <v>77083282</v>
      </c>
      <c r="E195" s="163">
        <v>0</v>
      </c>
    </row>
    <row r="196" spans="3:5">
      <c r="C196" s="164" t="s">
        <v>507</v>
      </c>
      <c r="D196" s="163">
        <v>0</v>
      </c>
      <c r="E196" s="163">
        <v>4773499.3099999996</v>
      </c>
    </row>
    <row r="197" spans="3:5">
      <c r="C197" s="164" t="s">
        <v>508</v>
      </c>
      <c r="D197" s="163">
        <v>8195408</v>
      </c>
      <c r="E197" s="163">
        <v>0</v>
      </c>
    </row>
    <row r="198" spans="3:5">
      <c r="C198" s="164" t="s">
        <v>509</v>
      </c>
      <c r="D198" s="163">
        <v>57646988</v>
      </c>
      <c r="E198" s="163">
        <v>0</v>
      </c>
    </row>
    <row r="199" spans="3:5">
      <c r="C199" s="164" t="s">
        <v>510</v>
      </c>
      <c r="D199" s="163">
        <v>82480910</v>
      </c>
      <c r="E199" s="163">
        <v>0</v>
      </c>
    </row>
    <row r="200" spans="3:5">
      <c r="C200" s="164" t="s">
        <v>511</v>
      </c>
      <c r="D200" s="163">
        <v>6299222</v>
      </c>
      <c r="E200" s="163">
        <v>1325094.07</v>
      </c>
    </row>
    <row r="201" spans="3:5">
      <c r="C201" s="164" t="s">
        <v>512</v>
      </c>
      <c r="D201" s="163">
        <v>490770</v>
      </c>
      <c r="E201" s="163">
        <v>0</v>
      </c>
    </row>
    <row r="202" spans="3:5">
      <c r="C202" s="164" t="s">
        <v>513</v>
      </c>
      <c r="D202" s="163">
        <v>35822391</v>
      </c>
      <c r="E202" s="163">
        <v>0</v>
      </c>
    </row>
    <row r="203" spans="3:5">
      <c r="C203" s="164" t="s">
        <v>514</v>
      </c>
      <c r="D203" s="163">
        <v>100000000</v>
      </c>
      <c r="E203" s="163">
        <v>1634471.33</v>
      </c>
    </row>
    <row r="204" spans="3:5">
      <c r="C204" s="164" t="s">
        <v>515</v>
      </c>
      <c r="D204" s="163">
        <v>780209</v>
      </c>
      <c r="E204" s="163">
        <v>0</v>
      </c>
    </row>
    <row r="205" spans="3:5">
      <c r="C205" s="164" t="s">
        <v>516</v>
      </c>
      <c r="D205" s="163">
        <v>1256445</v>
      </c>
      <c r="E205" s="163">
        <v>0</v>
      </c>
    </row>
    <row r="206" spans="3:5">
      <c r="C206" s="164" t="s">
        <v>517</v>
      </c>
      <c r="D206" s="163">
        <v>10611201</v>
      </c>
      <c r="E206" s="163">
        <v>0</v>
      </c>
    </row>
    <row r="207" spans="3:5">
      <c r="C207" s="164" t="s">
        <v>518</v>
      </c>
      <c r="D207" s="163">
        <v>10611201</v>
      </c>
      <c r="E207" s="163">
        <v>0</v>
      </c>
    </row>
    <row r="208" spans="3:5">
      <c r="C208" s="164" t="s">
        <v>519</v>
      </c>
      <c r="D208" s="163">
        <v>11762182</v>
      </c>
      <c r="E208" s="163">
        <v>0</v>
      </c>
    </row>
    <row r="209" spans="3:5">
      <c r="C209" s="164" t="s">
        <v>520</v>
      </c>
      <c r="D209" s="163">
        <v>2411805</v>
      </c>
      <c r="E209" s="163">
        <v>0</v>
      </c>
    </row>
    <row r="210" spans="3:5">
      <c r="C210" s="164" t="s">
        <v>521</v>
      </c>
      <c r="D210" s="163">
        <v>4364944</v>
      </c>
      <c r="E210" s="163">
        <v>0</v>
      </c>
    </row>
    <row r="211" spans="3:5">
      <c r="C211" s="164" t="s">
        <v>522</v>
      </c>
      <c r="D211" s="163">
        <v>4364944</v>
      </c>
      <c r="E211" s="163">
        <v>0</v>
      </c>
    </row>
    <row r="212" spans="3:5">
      <c r="C212" s="164" t="s">
        <v>523</v>
      </c>
      <c r="D212" s="163">
        <v>2035527</v>
      </c>
      <c r="E212" s="163">
        <v>0</v>
      </c>
    </row>
    <row r="213" spans="3:5">
      <c r="C213" s="164" t="s">
        <v>524</v>
      </c>
      <c r="D213" s="163">
        <v>4303741</v>
      </c>
      <c r="E213" s="163">
        <v>0</v>
      </c>
    </row>
    <row r="214" spans="3:5">
      <c r="C214" s="164" t="s">
        <v>525</v>
      </c>
      <c r="D214" s="163">
        <v>9546252</v>
      </c>
      <c r="E214" s="163">
        <v>0</v>
      </c>
    </row>
    <row r="215" spans="3:5">
      <c r="C215" s="164" t="s">
        <v>526</v>
      </c>
      <c r="D215" s="163">
        <v>5468175</v>
      </c>
      <c r="E215" s="163">
        <v>0</v>
      </c>
    </row>
    <row r="216" spans="3:5">
      <c r="C216" s="164" t="s">
        <v>527</v>
      </c>
      <c r="D216" s="163">
        <v>9754400</v>
      </c>
      <c r="E216" s="163">
        <v>0</v>
      </c>
    </row>
    <row r="217" spans="3:5">
      <c r="C217" s="164" t="s">
        <v>528</v>
      </c>
      <c r="D217" s="163">
        <v>68386280</v>
      </c>
      <c r="E217" s="163">
        <v>0</v>
      </c>
    </row>
    <row r="218" spans="3:5">
      <c r="C218" s="164" t="s">
        <v>529</v>
      </c>
      <c r="D218" s="163">
        <v>12217662</v>
      </c>
      <c r="E218" s="163">
        <v>0</v>
      </c>
    </row>
    <row r="219" spans="3:5">
      <c r="C219" s="164" t="s">
        <v>530</v>
      </c>
      <c r="D219" s="163">
        <v>49999368</v>
      </c>
      <c r="E219" s="163">
        <v>0</v>
      </c>
    </row>
    <row r="220" spans="3:5">
      <c r="C220" s="164" t="s">
        <v>531</v>
      </c>
      <c r="D220" s="163">
        <v>9754400</v>
      </c>
      <c r="E220" s="163">
        <v>0</v>
      </c>
    </row>
    <row r="221" spans="3:5">
      <c r="C221" s="164" t="s">
        <v>532</v>
      </c>
      <c r="D221" s="163">
        <v>9754400</v>
      </c>
      <c r="E221" s="163">
        <v>0</v>
      </c>
    </row>
    <row r="222" spans="3:5">
      <c r="C222" s="164" t="s">
        <v>533</v>
      </c>
      <c r="D222" s="163">
        <v>4114177</v>
      </c>
      <c r="E222" s="163">
        <v>0</v>
      </c>
    </row>
    <row r="223" spans="3:5">
      <c r="C223" s="164" t="s">
        <v>534</v>
      </c>
      <c r="D223" s="163">
        <v>25000000</v>
      </c>
      <c r="E223" s="163">
        <v>26965866.090000004</v>
      </c>
    </row>
    <row r="224" spans="3:5">
      <c r="C224" s="164" t="s">
        <v>535</v>
      </c>
      <c r="D224" s="163">
        <v>9618926</v>
      </c>
      <c r="E224" s="163">
        <v>0</v>
      </c>
    </row>
    <row r="225" spans="3:5">
      <c r="C225" s="164" t="s">
        <v>536</v>
      </c>
      <c r="D225" s="163">
        <v>4114177</v>
      </c>
      <c r="E225" s="163">
        <v>0</v>
      </c>
    </row>
    <row r="226" spans="3:5">
      <c r="C226" s="164" t="s">
        <v>537</v>
      </c>
      <c r="D226" s="163">
        <v>299768860</v>
      </c>
      <c r="E226" s="163">
        <v>0</v>
      </c>
    </row>
    <row r="227" spans="3:5">
      <c r="C227" s="164" t="s">
        <v>538</v>
      </c>
      <c r="D227" s="163">
        <v>5969519</v>
      </c>
      <c r="E227" s="163">
        <v>0</v>
      </c>
    </row>
    <row r="228" spans="3:5">
      <c r="C228" s="164" t="s">
        <v>539</v>
      </c>
      <c r="D228" s="163">
        <v>31500000</v>
      </c>
      <c r="E228" s="163">
        <v>0</v>
      </c>
    </row>
    <row r="229" spans="3:5">
      <c r="C229" s="164" t="s">
        <v>540</v>
      </c>
      <c r="D229" s="163">
        <v>3730008</v>
      </c>
      <c r="E229" s="163">
        <v>0</v>
      </c>
    </row>
    <row r="230" spans="3:5">
      <c r="C230" s="164" t="s">
        <v>541</v>
      </c>
      <c r="D230" s="163">
        <v>97182538</v>
      </c>
      <c r="E230" s="163">
        <v>23668010.75</v>
      </c>
    </row>
    <row r="231" spans="3:5">
      <c r="C231" s="164" t="s">
        <v>542</v>
      </c>
      <c r="D231" s="163">
        <v>10000000</v>
      </c>
      <c r="E231" s="163">
        <v>0</v>
      </c>
    </row>
    <row r="232" spans="3:5">
      <c r="C232" s="164" t="s">
        <v>543</v>
      </c>
      <c r="D232" s="163">
        <v>5000000</v>
      </c>
      <c r="E232" s="163">
        <v>5000000</v>
      </c>
    </row>
    <row r="233" spans="3:5">
      <c r="C233" s="164" t="s">
        <v>544</v>
      </c>
      <c r="D233" s="163">
        <v>40765042</v>
      </c>
      <c r="E233" s="163">
        <v>0</v>
      </c>
    </row>
    <row r="234" spans="3:5">
      <c r="C234" s="164" t="s">
        <v>545</v>
      </c>
      <c r="D234" s="163">
        <v>14527129</v>
      </c>
      <c r="E234" s="163">
        <v>0</v>
      </c>
    </row>
    <row r="235" spans="3:5">
      <c r="C235" s="164" t="s">
        <v>546</v>
      </c>
      <c r="D235" s="163">
        <v>5000000</v>
      </c>
      <c r="E235" s="163">
        <v>5000000</v>
      </c>
    </row>
    <row r="236" spans="3:5">
      <c r="C236" s="164" t="s">
        <v>547</v>
      </c>
      <c r="D236" s="163">
        <v>5507427</v>
      </c>
      <c r="E236" s="163">
        <v>0</v>
      </c>
    </row>
    <row r="237" spans="3:5">
      <c r="C237" s="164" t="s">
        <v>548</v>
      </c>
      <c r="D237" s="163">
        <v>54873628</v>
      </c>
      <c r="E237" s="163">
        <v>0</v>
      </c>
    </row>
    <row r="238" spans="3:5">
      <c r="C238" s="164" t="s">
        <v>549</v>
      </c>
      <c r="D238" s="163">
        <v>5000000</v>
      </c>
      <c r="E238" s="163">
        <v>0</v>
      </c>
    </row>
    <row r="239" spans="3:5">
      <c r="C239" s="164" t="s">
        <v>550</v>
      </c>
      <c r="D239" s="163">
        <v>5000000</v>
      </c>
      <c r="E239" s="163">
        <v>0</v>
      </c>
    </row>
    <row r="240" spans="3:5">
      <c r="C240" s="164" t="s">
        <v>551</v>
      </c>
      <c r="D240" s="163">
        <v>5000000</v>
      </c>
      <c r="E240" s="163">
        <v>0</v>
      </c>
    </row>
    <row r="241" spans="3:5">
      <c r="C241" s="164" t="s">
        <v>552</v>
      </c>
      <c r="D241" s="163">
        <v>89300116</v>
      </c>
      <c r="E241" s="163">
        <v>63502457</v>
      </c>
    </row>
    <row r="242" spans="3:5">
      <c r="C242" s="164" t="s">
        <v>553</v>
      </c>
      <c r="D242" s="163">
        <v>48148600</v>
      </c>
      <c r="E242" s="163">
        <v>0</v>
      </c>
    </row>
    <row r="243" spans="3:5">
      <c r="C243" s="164" t="s">
        <v>554</v>
      </c>
      <c r="D243" s="163">
        <v>30749922</v>
      </c>
      <c r="E243" s="163">
        <v>0</v>
      </c>
    </row>
    <row r="244" spans="3:5">
      <c r="C244" s="164" t="s">
        <v>555</v>
      </c>
      <c r="D244" s="163">
        <v>79059020</v>
      </c>
      <c r="E244" s="163">
        <v>60489851.200000003</v>
      </c>
    </row>
    <row r="245" spans="3:5">
      <c r="C245" s="164" t="s">
        <v>556</v>
      </c>
      <c r="D245" s="163">
        <v>27039993</v>
      </c>
      <c r="E245" s="163">
        <v>0</v>
      </c>
    </row>
    <row r="246" spans="3:5">
      <c r="C246" s="164" t="s">
        <v>557</v>
      </c>
      <c r="D246" s="163">
        <v>1941168</v>
      </c>
      <c r="E246" s="163">
        <v>0</v>
      </c>
    </row>
    <row r="247" spans="3:5">
      <c r="C247" s="164" t="s">
        <v>558</v>
      </c>
      <c r="D247" s="163">
        <v>498000</v>
      </c>
      <c r="E247" s="163">
        <v>0</v>
      </c>
    </row>
    <row r="248" spans="3:5">
      <c r="C248" s="164" t="s">
        <v>559</v>
      </c>
      <c r="D248" s="163">
        <v>754740</v>
      </c>
      <c r="E248" s="163">
        <v>0</v>
      </c>
    </row>
    <row r="249" spans="3:5">
      <c r="C249" s="162" t="s">
        <v>406</v>
      </c>
      <c r="D249" s="163">
        <v>451000001</v>
      </c>
      <c r="E249" s="163">
        <v>49470148.100000001</v>
      </c>
    </row>
    <row r="250" spans="3:5">
      <c r="C250" s="164" t="s">
        <v>560</v>
      </c>
      <c r="D250" s="163">
        <v>1000000</v>
      </c>
      <c r="E250" s="163">
        <v>0</v>
      </c>
    </row>
    <row r="251" spans="3:5">
      <c r="C251" s="164" t="s">
        <v>561</v>
      </c>
      <c r="D251" s="163">
        <v>450000001</v>
      </c>
      <c r="E251" s="163">
        <v>49470148.100000001</v>
      </c>
    </row>
    <row r="252" spans="3:5">
      <c r="C252" s="121" t="s">
        <v>562</v>
      </c>
      <c r="D252" s="122">
        <v>1570957495</v>
      </c>
      <c r="E252" s="122">
        <v>680082535.27999997</v>
      </c>
    </row>
    <row r="253" spans="3:5">
      <c r="C253" s="162" t="s">
        <v>335</v>
      </c>
      <c r="D253" s="163">
        <v>1570957495</v>
      </c>
      <c r="E253" s="163">
        <v>680082535.28000009</v>
      </c>
    </row>
    <row r="254" spans="3:5">
      <c r="C254" s="164" t="s">
        <v>563</v>
      </c>
      <c r="D254" s="163">
        <v>5000000</v>
      </c>
      <c r="E254" s="163">
        <v>0</v>
      </c>
    </row>
    <row r="255" spans="3:5">
      <c r="C255" s="164" t="s">
        <v>564</v>
      </c>
      <c r="D255" s="163">
        <v>1000000000</v>
      </c>
      <c r="E255" s="163">
        <v>464302782.94000006</v>
      </c>
    </row>
    <row r="256" spans="3:5">
      <c r="C256" s="164" t="s">
        <v>565</v>
      </c>
      <c r="D256" s="163">
        <v>25000000</v>
      </c>
      <c r="E256" s="163">
        <v>6902644.2999999998</v>
      </c>
    </row>
    <row r="257" spans="3:5">
      <c r="C257" s="164" t="s">
        <v>566</v>
      </c>
      <c r="D257" s="163">
        <v>35000000</v>
      </c>
      <c r="E257" s="163">
        <v>18889218.98</v>
      </c>
    </row>
    <row r="258" spans="3:5">
      <c r="C258" s="164" t="s">
        <v>567</v>
      </c>
      <c r="D258" s="163">
        <v>42776437</v>
      </c>
      <c r="E258" s="163">
        <v>35781503</v>
      </c>
    </row>
    <row r="259" spans="3:5">
      <c r="C259" s="164" t="s">
        <v>568</v>
      </c>
      <c r="D259" s="163">
        <v>1256445</v>
      </c>
      <c r="E259" s="163">
        <v>0</v>
      </c>
    </row>
    <row r="260" spans="3:5">
      <c r="C260" s="164" t="s">
        <v>569</v>
      </c>
      <c r="D260" s="163">
        <v>2035527</v>
      </c>
      <c r="E260" s="163">
        <v>0</v>
      </c>
    </row>
    <row r="261" spans="3:5">
      <c r="C261" s="164" t="s">
        <v>570</v>
      </c>
      <c r="D261" s="163">
        <v>43642562</v>
      </c>
      <c r="E261" s="163">
        <v>26168876.810000002</v>
      </c>
    </row>
    <row r="262" spans="3:5">
      <c r="C262" s="164" t="s">
        <v>571</v>
      </c>
      <c r="D262" s="163">
        <v>1615107</v>
      </c>
      <c r="E262" s="163">
        <v>0</v>
      </c>
    </row>
    <row r="263" spans="3:5">
      <c r="C263" s="164" t="s">
        <v>572</v>
      </c>
      <c r="D263" s="163">
        <v>65000000</v>
      </c>
      <c r="E263" s="163">
        <v>13389217.01</v>
      </c>
    </row>
    <row r="264" spans="3:5">
      <c r="C264" s="164" t="s">
        <v>573</v>
      </c>
      <c r="D264" s="163">
        <v>31702983</v>
      </c>
      <c r="E264" s="163">
        <v>20240000</v>
      </c>
    </row>
    <row r="265" spans="3:5">
      <c r="C265" s="164" t="s">
        <v>574</v>
      </c>
      <c r="D265" s="163">
        <v>40450972</v>
      </c>
      <c r="E265" s="163">
        <v>25886918.920000002</v>
      </c>
    </row>
    <row r="266" spans="3:5">
      <c r="C266" s="164" t="s">
        <v>575</v>
      </c>
      <c r="D266" s="163">
        <v>10928434</v>
      </c>
      <c r="E266" s="163">
        <v>0</v>
      </c>
    </row>
    <row r="267" spans="3:5">
      <c r="C267" s="164" t="s">
        <v>576</v>
      </c>
      <c r="D267" s="163">
        <v>10000000</v>
      </c>
      <c r="E267" s="163">
        <v>0</v>
      </c>
    </row>
    <row r="268" spans="3:5">
      <c r="C268" s="164" t="s">
        <v>577</v>
      </c>
      <c r="D268" s="163">
        <v>5000000</v>
      </c>
      <c r="E268" s="163">
        <v>1027620.55</v>
      </c>
    </row>
    <row r="269" spans="3:5">
      <c r="C269" s="164" t="s">
        <v>578</v>
      </c>
      <c r="D269" s="163">
        <v>1083448</v>
      </c>
      <c r="E269" s="163">
        <v>0</v>
      </c>
    </row>
    <row r="270" spans="3:5">
      <c r="C270" s="164" t="s">
        <v>579</v>
      </c>
      <c r="D270" s="163">
        <v>763869</v>
      </c>
      <c r="E270" s="163">
        <v>0</v>
      </c>
    </row>
    <row r="271" spans="3:5">
      <c r="C271" s="164" t="s">
        <v>580</v>
      </c>
      <c r="D271" s="163">
        <v>1552536</v>
      </c>
      <c r="E271" s="163">
        <v>0</v>
      </c>
    </row>
    <row r="272" spans="3:5">
      <c r="C272" s="164" t="s">
        <v>581</v>
      </c>
      <c r="D272" s="163">
        <v>42609614</v>
      </c>
      <c r="E272" s="163">
        <v>0</v>
      </c>
    </row>
    <row r="273" spans="3:5">
      <c r="C273" s="164" t="s">
        <v>582</v>
      </c>
      <c r="D273" s="163">
        <v>7040167</v>
      </c>
      <c r="E273" s="163">
        <v>0</v>
      </c>
    </row>
    <row r="274" spans="3:5">
      <c r="C274" s="164" t="s">
        <v>583</v>
      </c>
      <c r="D274" s="163">
        <v>30011676</v>
      </c>
      <c r="E274" s="163">
        <v>18401981</v>
      </c>
    </row>
    <row r="275" spans="3:5">
      <c r="C275" s="164" t="s">
        <v>584</v>
      </c>
      <c r="D275" s="163">
        <v>168487718</v>
      </c>
      <c r="E275" s="163">
        <v>49091771.770000003</v>
      </c>
    </row>
    <row r="276" spans="3:5">
      <c r="C276" s="121" t="s">
        <v>585</v>
      </c>
      <c r="D276" s="122">
        <v>2226093904</v>
      </c>
      <c r="E276" s="122">
        <v>1158596440.5700002</v>
      </c>
    </row>
    <row r="277" spans="3:5">
      <c r="C277" s="162" t="s">
        <v>335</v>
      </c>
      <c r="D277" s="163">
        <v>1744361889</v>
      </c>
      <c r="E277" s="163">
        <v>1077627214.3299999</v>
      </c>
    </row>
    <row r="278" spans="3:5">
      <c r="C278" s="164" t="s">
        <v>586</v>
      </c>
      <c r="D278" s="163">
        <v>5000000</v>
      </c>
      <c r="E278" s="163">
        <v>0</v>
      </c>
    </row>
    <row r="279" spans="3:5">
      <c r="C279" s="164" t="s">
        <v>587</v>
      </c>
      <c r="D279" s="163">
        <v>43219709</v>
      </c>
      <c r="E279" s="163">
        <v>0</v>
      </c>
    </row>
    <row r="280" spans="3:5">
      <c r="C280" s="164" t="s">
        <v>588</v>
      </c>
      <c r="D280" s="163">
        <v>2025413</v>
      </c>
      <c r="E280" s="163">
        <v>0</v>
      </c>
    </row>
    <row r="281" spans="3:5">
      <c r="C281" s="164" t="s">
        <v>589</v>
      </c>
      <c r="D281" s="163">
        <v>10000000</v>
      </c>
      <c r="E281" s="163">
        <v>0</v>
      </c>
    </row>
    <row r="282" spans="3:5">
      <c r="C282" s="164" t="s">
        <v>590</v>
      </c>
      <c r="D282" s="163">
        <v>3181309</v>
      </c>
      <c r="E282" s="163">
        <v>0</v>
      </c>
    </row>
    <row r="283" spans="3:5">
      <c r="C283" s="164" t="s">
        <v>591</v>
      </c>
      <c r="D283" s="163">
        <v>8367524</v>
      </c>
      <c r="E283" s="163">
        <v>0</v>
      </c>
    </row>
    <row r="284" spans="3:5">
      <c r="C284" s="164" t="s">
        <v>592</v>
      </c>
      <c r="D284" s="163">
        <v>12214957</v>
      </c>
      <c r="E284" s="163">
        <v>0</v>
      </c>
    </row>
    <row r="285" spans="3:5">
      <c r="C285" s="164" t="s">
        <v>593</v>
      </c>
      <c r="D285" s="163">
        <v>11951551</v>
      </c>
      <c r="E285" s="163">
        <v>0</v>
      </c>
    </row>
    <row r="286" spans="3:5">
      <c r="C286" s="164" t="s">
        <v>594</v>
      </c>
      <c r="D286" s="163">
        <v>31844312</v>
      </c>
      <c r="E286" s="163">
        <v>0</v>
      </c>
    </row>
    <row r="287" spans="3:5">
      <c r="C287" s="164" t="s">
        <v>595</v>
      </c>
      <c r="D287" s="163">
        <v>24467133</v>
      </c>
      <c r="E287" s="163">
        <v>0</v>
      </c>
    </row>
    <row r="288" spans="3:5">
      <c r="C288" s="164" t="s">
        <v>596</v>
      </c>
      <c r="D288" s="163">
        <v>50000000</v>
      </c>
      <c r="E288" s="163">
        <v>67468132.269999996</v>
      </c>
    </row>
    <row r="289" spans="3:5">
      <c r="C289" s="164" t="s">
        <v>597</v>
      </c>
      <c r="D289" s="163">
        <v>0</v>
      </c>
      <c r="E289" s="163">
        <v>0</v>
      </c>
    </row>
    <row r="290" spans="3:5">
      <c r="C290" s="164" t="s">
        <v>598</v>
      </c>
      <c r="D290" s="163">
        <v>33210573</v>
      </c>
      <c r="E290" s="163">
        <v>13785886</v>
      </c>
    </row>
    <row r="291" spans="3:5">
      <c r="C291" s="164" t="s">
        <v>599</v>
      </c>
      <c r="D291" s="163">
        <v>4931170</v>
      </c>
      <c r="E291" s="163">
        <v>0</v>
      </c>
    </row>
    <row r="292" spans="3:5">
      <c r="C292" s="164" t="s">
        <v>600</v>
      </c>
      <c r="D292" s="163">
        <v>31500968</v>
      </c>
      <c r="E292" s="163">
        <v>19887500</v>
      </c>
    </row>
    <row r="293" spans="3:5">
      <c r="C293" s="164" t="s">
        <v>601</v>
      </c>
      <c r="D293" s="163">
        <v>2355166</v>
      </c>
      <c r="E293" s="163">
        <v>0</v>
      </c>
    </row>
    <row r="294" spans="3:5">
      <c r="C294" s="164" t="s">
        <v>602</v>
      </c>
      <c r="D294" s="163">
        <v>5000000</v>
      </c>
      <c r="E294" s="163">
        <v>0</v>
      </c>
    </row>
    <row r="295" spans="3:5">
      <c r="C295" s="164" t="s">
        <v>603</v>
      </c>
      <c r="D295" s="163">
        <v>8311329</v>
      </c>
      <c r="E295" s="163">
        <v>0</v>
      </c>
    </row>
    <row r="296" spans="3:5">
      <c r="C296" s="164" t="s">
        <v>604</v>
      </c>
      <c r="D296" s="163">
        <v>4224748</v>
      </c>
      <c r="E296" s="163">
        <v>0</v>
      </c>
    </row>
    <row r="297" spans="3:5">
      <c r="C297" s="164" t="s">
        <v>605</v>
      </c>
      <c r="D297" s="163">
        <v>8311369</v>
      </c>
      <c r="E297" s="163">
        <v>0</v>
      </c>
    </row>
    <row r="298" spans="3:5">
      <c r="C298" s="164" t="s">
        <v>606</v>
      </c>
      <c r="D298" s="163">
        <v>3026487</v>
      </c>
      <c r="E298" s="163">
        <v>0</v>
      </c>
    </row>
    <row r="299" spans="3:5">
      <c r="C299" s="164" t="s">
        <v>607</v>
      </c>
      <c r="D299" s="163">
        <v>3026487</v>
      </c>
      <c r="E299" s="163">
        <v>0</v>
      </c>
    </row>
    <row r="300" spans="3:5">
      <c r="C300" s="164" t="s">
        <v>608</v>
      </c>
      <c r="D300" s="163">
        <v>3448179</v>
      </c>
      <c r="E300" s="163">
        <v>0</v>
      </c>
    </row>
    <row r="301" spans="3:5">
      <c r="C301" s="164" t="s">
        <v>609</v>
      </c>
      <c r="D301" s="163">
        <v>27191764</v>
      </c>
      <c r="E301" s="163">
        <v>1518509.93</v>
      </c>
    </row>
    <row r="302" spans="3:5">
      <c r="C302" s="164" t="s">
        <v>610</v>
      </c>
      <c r="D302" s="163">
        <v>5879038</v>
      </c>
      <c r="E302" s="163">
        <v>0</v>
      </c>
    </row>
    <row r="303" spans="3:5">
      <c r="C303" s="164" t="s">
        <v>611</v>
      </c>
      <c r="D303" s="163">
        <v>5879038</v>
      </c>
      <c r="E303" s="163">
        <v>0</v>
      </c>
    </row>
    <row r="304" spans="3:5">
      <c r="C304" s="164" t="s">
        <v>612</v>
      </c>
      <c r="D304" s="163">
        <v>42655051</v>
      </c>
      <c r="E304" s="163">
        <v>24595022.34</v>
      </c>
    </row>
    <row r="305" spans="3:5">
      <c r="C305" s="164" t="s">
        <v>613</v>
      </c>
      <c r="D305" s="163">
        <v>8722081</v>
      </c>
      <c r="E305" s="163">
        <v>0</v>
      </c>
    </row>
    <row r="306" spans="3:5">
      <c r="C306" s="164" t="s">
        <v>614</v>
      </c>
      <c r="D306" s="163">
        <v>3448179</v>
      </c>
      <c r="E306" s="163">
        <v>0</v>
      </c>
    </row>
    <row r="307" spans="3:5">
      <c r="C307" s="164" t="s">
        <v>615</v>
      </c>
      <c r="D307" s="163">
        <v>9542834</v>
      </c>
      <c r="E307" s="163">
        <v>0</v>
      </c>
    </row>
    <row r="308" spans="3:5">
      <c r="C308" s="164" t="s">
        <v>616</v>
      </c>
      <c r="D308" s="163">
        <v>4550604</v>
      </c>
      <c r="E308" s="163">
        <v>0</v>
      </c>
    </row>
    <row r="309" spans="3:5">
      <c r="C309" s="164" t="s">
        <v>617</v>
      </c>
      <c r="D309" s="163">
        <v>20000000</v>
      </c>
      <c r="E309" s="163">
        <v>0</v>
      </c>
    </row>
    <row r="310" spans="3:5">
      <c r="C310" s="164" t="s">
        <v>618</v>
      </c>
      <c r="D310" s="163">
        <v>13139317</v>
      </c>
      <c r="E310" s="163">
        <v>0</v>
      </c>
    </row>
    <row r="311" spans="3:5">
      <c r="C311" s="164" t="s">
        <v>619</v>
      </c>
      <c r="D311" s="163">
        <v>40000000</v>
      </c>
      <c r="E311" s="163">
        <v>0</v>
      </c>
    </row>
    <row r="312" spans="3:5">
      <c r="C312" s="164" t="s">
        <v>620</v>
      </c>
      <c r="D312" s="163">
        <v>30000000</v>
      </c>
      <c r="E312" s="163">
        <v>30000000</v>
      </c>
    </row>
    <row r="313" spans="3:5">
      <c r="C313" s="164" t="s">
        <v>621</v>
      </c>
      <c r="D313" s="163">
        <v>7286083</v>
      </c>
      <c r="E313" s="163">
        <v>0</v>
      </c>
    </row>
    <row r="314" spans="3:5">
      <c r="C314" s="164" t="s">
        <v>622</v>
      </c>
      <c r="D314" s="163">
        <v>6021071</v>
      </c>
      <c r="E314" s="163">
        <v>0</v>
      </c>
    </row>
    <row r="315" spans="3:5">
      <c r="C315" s="164" t="s">
        <v>623</v>
      </c>
      <c r="D315" s="163">
        <v>10000000</v>
      </c>
      <c r="E315" s="163">
        <v>5000000</v>
      </c>
    </row>
    <row r="316" spans="3:5">
      <c r="C316" s="164" t="s">
        <v>624</v>
      </c>
      <c r="D316" s="163">
        <v>15376092</v>
      </c>
      <c r="E316" s="163">
        <v>0</v>
      </c>
    </row>
    <row r="317" spans="3:5">
      <c r="C317" s="164" t="s">
        <v>625</v>
      </c>
      <c r="D317" s="163">
        <v>5103175</v>
      </c>
      <c r="E317" s="163">
        <v>0</v>
      </c>
    </row>
    <row r="318" spans="3:5">
      <c r="C318" s="164" t="s">
        <v>626</v>
      </c>
      <c r="D318" s="163">
        <v>75940047</v>
      </c>
      <c r="E318" s="163">
        <v>31430326.199999999</v>
      </c>
    </row>
    <row r="319" spans="3:5">
      <c r="C319" s="164" t="s">
        <v>627</v>
      </c>
      <c r="D319" s="163">
        <v>7330508</v>
      </c>
      <c r="E319" s="163">
        <v>0</v>
      </c>
    </row>
    <row r="320" spans="3:5">
      <c r="C320" s="164" t="s">
        <v>628</v>
      </c>
      <c r="D320" s="163">
        <v>7330508</v>
      </c>
      <c r="E320" s="163">
        <v>0</v>
      </c>
    </row>
    <row r="321" spans="3:5">
      <c r="C321" s="164" t="s">
        <v>629</v>
      </c>
      <c r="D321" s="163">
        <v>761695</v>
      </c>
      <c r="E321" s="163">
        <v>0</v>
      </c>
    </row>
    <row r="322" spans="3:5">
      <c r="C322" s="164" t="s">
        <v>630</v>
      </c>
      <c r="D322" s="163">
        <v>761695</v>
      </c>
      <c r="E322" s="163">
        <v>0</v>
      </c>
    </row>
    <row r="323" spans="3:5">
      <c r="C323" s="164" t="s">
        <v>631</v>
      </c>
      <c r="D323" s="163">
        <v>1384399</v>
      </c>
      <c r="E323" s="163">
        <v>0</v>
      </c>
    </row>
    <row r="324" spans="3:5">
      <c r="C324" s="164" t="s">
        <v>632</v>
      </c>
      <c r="D324" s="163">
        <v>0</v>
      </c>
      <c r="E324" s="163">
        <v>2995401.4</v>
      </c>
    </row>
    <row r="325" spans="3:5">
      <c r="C325" s="164" t="s">
        <v>633</v>
      </c>
      <c r="D325" s="163">
        <v>761695</v>
      </c>
      <c r="E325" s="163">
        <v>0</v>
      </c>
    </row>
    <row r="326" spans="3:5">
      <c r="C326" s="164" t="s">
        <v>634</v>
      </c>
      <c r="D326" s="163">
        <v>7233108</v>
      </c>
      <c r="E326" s="163">
        <v>0</v>
      </c>
    </row>
    <row r="327" spans="3:5">
      <c r="C327" s="164" t="s">
        <v>635</v>
      </c>
      <c r="D327" s="163">
        <v>12167387</v>
      </c>
      <c r="E327" s="163">
        <v>0</v>
      </c>
    </row>
    <row r="328" spans="3:5">
      <c r="C328" s="164" t="s">
        <v>636</v>
      </c>
      <c r="D328" s="163">
        <v>10000000</v>
      </c>
      <c r="E328" s="163">
        <v>0</v>
      </c>
    </row>
    <row r="329" spans="3:5">
      <c r="C329" s="164" t="s">
        <v>637</v>
      </c>
      <c r="D329" s="163">
        <v>53185650</v>
      </c>
      <c r="E329" s="163">
        <v>39371313</v>
      </c>
    </row>
    <row r="330" spans="3:5">
      <c r="C330" s="164" t="s">
        <v>638</v>
      </c>
      <c r="D330" s="163">
        <v>12167387</v>
      </c>
      <c r="E330" s="163">
        <v>0</v>
      </c>
    </row>
    <row r="331" spans="3:5">
      <c r="C331" s="164" t="s">
        <v>639</v>
      </c>
      <c r="D331" s="163">
        <v>12167387</v>
      </c>
      <c r="E331" s="163">
        <v>0</v>
      </c>
    </row>
    <row r="332" spans="3:5">
      <c r="C332" s="164" t="s">
        <v>640</v>
      </c>
      <c r="D332" s="163">
        <v>5098639</v>
      </c>
      <c r="E332" s="163">
        <v>0</v>
      </c>
    </row>
    <row r="333" spans="3:5">
      <c r="C333" s="164" t="s">
        <v>641</v>
      </c>
      <c r="D333" s="163">
        <v>20929582</v>
      </c>
      <c r="E333" s="163">
        <v>0</v>
      </c>
    </row>
    <row r="334" spans="3:5">
      <c r="C334" s="164" t="s">
        <v>642</v>
      </c>
      <c r="D334" s="163">
        <v>5098639</v>
      </c>
      <c r="E334" s="163">
        <v>0</v>
      </c>
    </row>
    <row r="335" spans="3:5">
      <c r="C335" s="164" t="s">
        <v>643</v>
      </c>
      <c r="D335" s="163">
        <v>5098639</v>
      </c>
      <c r="E335" s="163">
        <v>0</v>
      </c>
    </row>
    <row r="336" spans="3:5">
      <c r="C336" s="164" t="s">
        <v>644</v>
      </c>
      <c r="D336" s="163">
        <v>361715383</v>
      </c>
      <c r="E336" s="163">
        <v>653157814.39999998</v>
      </c>
    </row>
    <row r="337" spans="3:5">
      <c r="C337" s="164" t="s">
        <v>645</v>
      </c>
      <c r="D337" s="163">
        <v>8572349</v>
      </c>
      <c r="E337" s="163">
        <v>0</v>
      </c>
    </row>
    <row r="338" spans="3:5">
      <c r="C338" s="164" t="s">
        <v>646</v>
      </c>
      <c r="D338" s="163">
        <v>45982468</v>
      </c>
      <c r="E338" s="163">
        <v>30000000</v>
      </c>
    </row>
    <row r="339" spans="3:5">
      <c r="C339" s="164" t="s">
        <v>647</v>
      </c>
      <c r="D339" s="163">
        <v>41691694</v>
      </c>
      <c r="E339" s="163">
        <v>21000000</v>
      </c>
    </row>
    <row r="340" spans="3:5">
      <c r="C340" s="164" t="s">
        <v>648</v>
      </c>
      <c r="D340" s="163">
        <v>4120000</v>
      </c>
      <c r="E340" s="163">
        <v>0</v>
      </c>
    </row>
    <row r="341" spans="3:5">
      <c r="C341" s="164" t="s">
        <v>649</v>
      </c>
      <c r="D341" s="163">
        <v>105141182</v>
      </c>
      <c r="E341" s="163">
        <v>56989766.620000005</v>
      </c>
    </row>
    <row r="342" spans="3:5">
      <c r="C342" s="164" t="s">
        <v>650</v>
      </c>
      <c r="D342" s="163">
        <v>1000000</v>
      </c>
      <c r="E342" s="163">
        <v>0</v>
      </c>
    </row>
    <row r="343" spans="3:5">
      <c r="C343" s="164" t="s">
        <v>651</v>
      </c>
      <c r="D343" s="163">
        <v>40000000</v>
      </c>
      <c r="E343" s="163">
        <v>35177341.609999999</v>
      </c>
    </row>
    <row r="344" spans="3:5">
      <c r="C344" s="164" t="s">
        <v>652</v>
      </c>
      <c r="D344" s="163">
        <v>58295592</v>
      </c>
      <c r="E344" s="163">
        <v>0</v>
      </c>
    </row>
    <row r="345" spans="3:5">
      <c r="C345" s="164" t="s">
        <v>653</v>
      </c>
      <c r="D345" s="163">
        <v>30074683</v>
      </c>
      <c r="E345" s="163">
        <v>0</v>
      </c>
    </row>
    <row r="346" spans="3:5">
      <c r="C346" s="164" t="s">
        <v>654</v>
      </c>
      <c r="D346" s="163">
        <v>33000000</v>
      </c>
      <c r="E346" s="163">
        <v>0</v>
      </c>
    </row>
    <row r="347" spans="3:5">
      <c r="C347" s="164" t="s">
        <v>655</v>
      </c>
      <c r="D347" s="163">
        <v>129753211</v>
      </c>
      <c r="E347" s="163">
        <v>0</v>
      </c>
    </row>
    <row r="348" spans="3:5">
      <c r="C348" s="164" t="s">
        <v>656</v>
      </c>
      <c r="D348" s="163">
        <v>0</v>
      </c>
      <c r="E348" s="163">
        <v>0</v>
      </c>
    </row>
    <row r="349" spans="3:5">
      <c r="C349" s="164" t="s">
        <v>657</v>
      </c>
      <c r="D349" s="163">
        <v>83185651</v>
      </c>
      <c r="E349" s="163">
        <v>45250200.560000002</v>
      </c>
    </row>
    <row r="350" spans="3:5">
      <c r="C350" s="162" t="s">
        <v>406</v>
      </c>
      <c r="D350" s="163">
        <v>98434809</v>
      </c>
      <c r="E350" s="163">
        <v>80969226.239999995</v>
      </c>
    </row>
    <row r="351" spans="3:5">
      <c r="C351" s="164" t="s">
        <v>658</v>
      </c>
      <c r="D351" s="163">
        <v>3922442</v>
      </c>
      <c r="E351" s="163">
        <v>0</v>
      </c>
    </row>
    <row r="352" spans="3:5">
      <c r="C352" s="164" t="s">
        <v>659</v>
      </c>
      <c r="D352" s="163">
        <v>355985</v>
      </c>
      <c r="E352" s="163">
        <v>0</v>
      </c>
    </row>
    <row r="353" spans="3:5">
      <c r="C353" s="164" t="s">
        <v>660</v>
      </c>
      <c r="D353" s="163">
        <v>5000000</v>
      </c>
      <c r="E353" s="163">
        <v>0</v>
      </c>
    </row>
    <row r="354" spans="3:5">
      <c r="C354" s="164" t="s">
        <v>661</v>
      </c>
      <c r="D354" s="163">
        <v>43156382</v>
      </c>
      <c r="E354" s="163">
        <v>0</v>
      </c>
    </row>
    <row r="355" spans="3:5">
      <c r="C355" s="164" t="s">
        <v>662</v>
      </c>
      <c r="D355" s="163">
        <v>45000000</v>
      </c>
      <c r="E355" s="163">
        <v>80969226.239999995</v>
      </c>
    </row>
    <row r="356" spans="3:5">
      <c r="C356" s="164" t="s">
        <v>663</v>
      </c>
      <c r="D356" s="163">
        <v>1000000</v>
      </c>
      <c r="E356" s="163">
        <v>0</v>
      </c>
    </row>
    <row r="357" spans="3:5">
      <c r="C357" s="162" t="s">
        <v>411</v>
      </c>
      <c r="D357" s="163">
        <v>237320066</v>
      </c>
      <c r="E357" s="163">
        <v>0</v>
      </c>
    </row>
    <row r="358" spans="3:5">
      <c r="C358" s="164" t="s">
        <v>593</v>
      </c>
      <c r="D358" s="163">
        <v>237320066</v>
      </c>
      <c r="E358" s="163">
        <v>0</v>
      </c>
    </row>
    <row r="359" spans="3:5">
      <c r="C359" s="162" t="s">
        <v>664</v>
      </c>
      <c r="D359" s="163">
        <v>145977140</v>
      </c>
      <c r="E359" s="163">
        <v>0</v>
      </c>
    </row>
    <row r="360" spans="3:5">
      <c r="C360" s="164" t="s">
        <v>592</v>
      </c>
      <c r="D360" s="163">
        <v>79372140</v>
      </c>
      <c r="E360" s="163">
        <v>0</v>
      </c>
    </row>
    <row r="361" spans="3:5">
      <c r="C361" s="164" t="s">
        <v>593</v>
      </c>
      <c r="D361" s="163">
        <v>66605000</v>
      </c>
      <c r="E361" s="163">
        <v>0</v>
      </c>
    </row>
    <row r="362" spans="3:5">
      <c r="C362" s="121" t="s">
        <v>665</v>
      </c>
      <c r="D362" s="122">
        <v>542758310</v>
      </c>
      <c r="E362" s="122">
        <v>159191586.53</v>
      </c>
    </row>
    <row r="363" spans="3:5">
      <c r="C363" s="162" t="s">
        <v>335</v>
      </c>
      <c r="D363" s="163">
        <v>522690848</v>
      </c>
      <c r="E363" s="163">
        <v>158469644.50999999</v>
      </c>
    </row>
    <row r="364" spans="3:5">
      <c r="C364" s="164" t="s">
        <v>666</v>
      </c>
      <c r="D364" s="163">
        <v>35501007</v>
      </c>
      <c r="E364" s="163">
        <v>0</v>
      </c>
    </row>
    <row r="365" spans="3:5">
      <c r="C365" s="164" t="s">
        <v>667</v>
      </c>
      <c r="D365" s="163">
        <v>24367708</v>
      </c>
      <c r="E365" s="163">
        <v>6140488.1600000001</v>
      </c>
    </row>
    <row r="366" spans="3:5">
      <c r="C366" s="164" t="s">
        <v>668</v>
      </c>
      <c r="D366" s="163">
        <v>37821946</v>
      </c>
      <c r="E366" s="163">
        <v>0</v>
      </c>
    </row>
    <row r="367" spans="3:5">
      <c r="C367" s="164" t="s">
        <v>669</v>
      </c>
      <c r="D367" s="163">
        <v>7036873</v>
      </c>
      <c r="E367" s="163">
        <v>0</v>
      </c>
    </row>
    <row r="368" spans="3:5">
      <c r="C368" s="164" t="s">
        <v>670</v>
      </c>
      <c r="D368" s="163">
        <v>2400521</v>
      </c>
      <c r="E368" s="163">
        <v>0</v>
      </c>
    </row>
    <row r="369" spans="3:5">
      <c r="C369" s="164" t="s">
        <v>671</v>
      </c>
      <c r="D369" s="163">
        <v>2200407</v>
      </c>
      <c r="E369" s="163">
        <v>0</v>
      </c>
    </row>
    <row r="370" spans="3:5">
      <c r="C370" s="164" t="s">
        <v>672</v>
      </c>
      <c r="D370" s="163">
        <v>5848496</v>
      </c>
      <c r="E370" s="163">
        <v>0</v>
      </c>
    </row>
    <row r="371" spans="3:5">
      <c r="C371" s="164" t="s">
        <v>673</v>
      </c>
      <c r="D371" s="163">
        <v>57660333</v>
      </c>
      <c r="E371" s="163">
        <v>0</v>
      </c>
    </row>
    <row r="372" spans="3:5">
      <c r="C372" s="164" t="s">
        <v>674</v>
      </c>
      <c r="D372" s="163">
        <v>30000000</v>
      </c>
      <c r="E372" s="163">
        <v>7046399.3600000003</v>
      </c>
    </row>
    <row r="373" spans="3:5">
      <c r="C373" s="164" t="s">
        <v>675</v>
      </c>
      <c r="D373" s="163">
        <v>55000000</v>
      </c>
      <c r="E373" s="163">
        <v>55000000</v>
      </c>
    </row>
    <row r="374" spans="3:5">
      <c r="C374" s="164" t="s">
        <v>676</v>
      </c>
      <c r="D374" s="163">
        <v>0</v>
      </c>
      <c r="E374" s="163">
        <v>0</v>
      </c>
    </row>
    <row r="375" spans="3:5">
      <c r="C375" s="164" t="s">
        <v>677</v>
      </c>
      <c r="D375" s="163">
        <v>2000000</v>
      </c>
      <c r="E375" s="163">
        <v>0</v>
      </c>
    </row>
    <row r="376" spans="3:5">
      <c r="C376" s="164" t="s">
        <v>678</v>
      </c>
      <c r="D376" s="163">
        <v>7331935</v>
      </c>
      <c r="E376" s="163">
        <v>0</v>
      </c>
    </row>
    <row r="377" spans="3:5">
      <c r="C377" s="164" t="s">
        <v>679</v>
      </c>
      <c r="D377" s="163">
        <v>0</v>
      </c>
      <c r="E377" s="163">
        <v>0</v>
      </c>
    </row>
    <row r="378" spans="3:5">
      <c r="C378" s="164" t="s">
        <v>680</v>
      </c>
      <c r="D378" s="163">
        <v>30000000</v>
      </c>
      <c r="E378" s="163">
        <v>0</v>
      </c>
    </row>
    <row r="379" spans="3:5">
      <c r="C379" s="164" t="s">
        <v>681</v>
      </c>
      <c r="D379" s="163">
        <v>30581085</v>
      </c>
      <c r="E379" s="163">
        <v>0</v>
      </c>
    </row>
    <row r="380" spans="3:5">
      <c r="C380" s="164" t="s">
        <v>682</v>
      </c>
      <c r="D380" s="163">
        <v>33147489</v>
      </c>
      <c r="E380" s="163">
        <v>0</v>
      </c>
    </row>
    <row r="381" spans="3:5">
      <c r="C381" s="164" t="s">
        <v>683</v>
      </c>
      <c r="D381" s="163">
        <v>42313597</v>
      </c>
      <c r="E381" s="163">
        <v>32522261.57</v>
      </c>
    </row>
    <row r="382" spans="3:5">
      <c r="C382" s="164" t="s">
        <v>684</v>
      </c>
      <c r="D382" s="163">
        <v>9114710</v>
      </c>
      <c r="E382" s="163">
        <v>1993343.39</v>
      </c>
    </row>
    <row r="383" spans="3:5">
      <c r="C383" s="164" t="s">
        <v>685</v>
      </c>
      <c r="D383" s="163">
        <v>1388002</v>
      </c>
      <c r="E383" s="163">
        <v>0</v>
      </c>
    </row>
    <row r="384" spans="3:5">
      <c r="C384" s="164" t="s">
        <v>686</v>
      </c>
      <c r="D384" s="163">
        <v>714679</v>
      </c>
      <c r="E384" s="163">
        <v>0</v>
      </c>
    </row>
    <row r="385" spans="3:5">
      <c r="C385" s="164" t="s">
        <v>687</v>
      </c>
      <c r="D385" s="163">
        <v>83038632</v>
      </c>
      <c r="E385" s="163">
        <v>30567152.030000001</v>
      </c>
    </row>
    <row r="386" spans="3:5">
      <c r="C386" s="164" t="s">
        <v>688</v>
      </c>
      <c r="D386" s="163">
        <v>25223428</v>
      </c>
      <c r="E386" s="163">
        <v>25200000</v>
      </c>
    </row>
    <row r="387" spans="3:5">
      <c r="C387" s="162" t="s">
        <v>406</v>
      </c>
      <c r="D387" s="163">
        <v>20067462</v>
      </c>
      <c r="E387" s="163">
        <v>721942.02</v>
      </c>
    </row>
    <row r="388" spans="3:5">
      <c r="C388" s="164" t="s">
        <v>689</v>
      </c>
      <c r="D388" s="163">
        <v>67462</v>
      </c>
      <c r="E388" s="163">
        <v>721942.02</v>
      </c>
    </row>
    <row r="389" spans="3:5">
      <c r="C389" s="164" t="s">
        <v>688</v>
      </c>
      <c r="D389" s="163">
        <v>20000000</v>
      </c>
      <c r="E389" s="163">
        <v>0</v>
      </c>
    </row>
    <row r="390" spans="3:5">
      <c r="C390" s="121" t="s">
        <v>690</v>
      </c>
      <c r="D390" s="122">
        <v>1835873973</v>
      </c>
      <c r="E390" s="122">
        <v>318879817.95999998</v>
      </c>
    </row>
    <row r="391" spans="3:5">
      <c r="C391" s="162" t="s">
        <v>335</v>
      </c>
      <c r="D391" s="163">
        <v>1691564330</v>
      </c>
      <c r="E391" s="163">
        <v>259560325.03</v>
      </c>
    </row>
    <row r="392" spans="3:5">
      <c r="C392" s="164" t="s">
        <v>691</v>
      </c>
      <c r="D392" s="163">
        <v>53828367</v>
      </c>
      <c r="E392" s="163">
        <v>0</v>
      </c>
    </row>
    <row r="393" spans="3:5">
      <c r="C393" s="164" t="s">
        <v>692</v>
      </c>
      <c r="D393" s="163">
        <v>73520872</v>
      </c>
      <c r="E393" s="163">
        <v>6187181.2300000004</v>
      </c>
    </row>
    <row r="394" spans="3:5">
      <c r="C394" s="164" t="s">
        <v>693</v>
      </c>
      <c r="D394" s="163">
        <v>5000000</v>
      </c>
      <c r="E394" s="163">
        <v>0</v>
      </c>
    </row>
    <row r="395" spans="3:5">
      <c r="C395" s="164" t="s">
        <v>694</v>
      </c>
      <c r="D395" s="163">
        <v>11814538</v>
      </c>
      <c r="E395" s="163">
        <v>0</v>
      </c>
    </row>
    <row r="396" spans="3:5">
      <c r="C396" s="164" t="s">
        <v>695</v>
      </c>
      <c r="D396" s="163">
        <v>16115496</v>
      </c>
      <c r="E396" s="163">
        <v>0</v>
      </c>
    </row>
    <row r="397" spans="3:5">
      <c r="C397" s="164" t="s">
        <v>696</v>
      </c>
      <c r="D397" s="163">
        <v>260000000</v>
      </c>
      <c r="E397" s="163">
        <v>0</v>
      </c>
    </row>
    <row r="398" spans="3:5">
      <c r="C398" s="164" t="s">
        <v>697</v>
      </c>
      <c r="D398" s="163">
        <v>2335247</v>
      </c>
      <c r="E398" s="163">
        <v>0</v>
      </c>
    </row>
    <row r="399" spans="3:5">
      <c r="C399" s="164" t="s">
        <v>698</v>
      </c>
      <c r="D399" s="163">
        <v>119460239</v>
      </c>
      <c r="E399" s="163">
        <v>0</v>
      </c>
    </row>
    <row r="400" spans="3:5">
      <c r="C400" s="164" t="s">
        <v>699</v>
      </c>
      <c r="D400" s="163">
        <v>7306888</v>
      </c>
      <c r="E400" s="163">
        <v>0</v>
      </c>
    </row>
    <row r="401" spans="3:5">
      <c r="C401" s="164" t="s">
        <v>700</v>
      </c>
      <c r="D401" s="163">
        <v>56778348</v>
      </c>
      <c r="E401" s="163">
        <v>100551402.52999999</v>
      </c>
    </row>
    <row r="402" spans="3:5">
      <c r="C402" s="164" t="s">
        <v>701</v>
      </c>
      <c r="D402" s="163">
        <v>2030470</v>
      </c>
      <c r="E402" s="163">
        <v>0</v>
      </c>
    </row>
    <row r="403" spans="3:5">
      <c r="C403" s="164" t="s">
        <v>702</v>
      </c>
      <c r="D403" s="163">
        <v>0</v>
      </c>
      <c r="E403" s="163">
        <v>0</v>
      </c>
    </row>
    <row r="404" spans="3:5">
      <c r="C404" s="164" t="s">
        <v>703</v>
      </c>
      <c r="D404" s="163">
        <v>7851414</v>
      </c>
      <c r="E404" s="163">
        <v>0</v>
      </c>
    </row>
    <row r="405" spans="3:5">
      <c r="C405" s="164" t="s">
        <v>704</v>
      </c>
      <c r="D405" s="163">
        <v>2030470</v>
      </c>
      <c r="E405" s="163">
        <v>0</v>
      </c>
    </row>
    <row r="406" spans="3:5">
      <c r="C406" s="164" t="s">
        <v>705</v>
      </c>
      <c r="D406" s="163">
        <v>1340925</v>
      </c>
      <c r="E406" s="163">
        <v>0</v>
      </c>
    </row>
    <row r="407" spans="3:5">
      <c r="C407" s="164" t="s">
        <v>706</v>
      </c>
      <c r="D407" s="163">
        <v>1394931</v>
      </c>
      <c r="E407" s="163">
        <v>0</v>
      </c>
    </row>
    <row r="408" spans="3:5">
      <c r="C408" s="164" t="s">
        <v>707</v>
      </c>
      <c r="D408" s="163">
        <v>20000000</v>
      </c>
      <c r="E408" s="163">
        <v>0</v>
      </c>
    </row>
    <row r="409" spans="3:5">
      <c r="C409" s="164" t="s">
        <v>708</v>
      </c>
      <c r="D409" s="163">
        <v>20000000</v>
      </c>
      <c r="E409" s="163">
        <v>0</v>
      </c>
    </row>
    <row r="410" spans="3:5">
      <c r="C410" s="164" t="s">
        <v>709</v>
      </c>
      <c r="D410" s="163">
        <v>145075093</v>
      </c>
      <c r="E410" s="163">
        <v>0</v>
      </c>
    </row>
    <row r="411" spans="3:5">
      <c r="C411" s="164" t="s">
        <v>710</v>
      </c>
      <c r="D411" s="163">
        <v>20000000</v>
      </c>
      <c r="E411" s="163">
        <v>0</v>
      </c>
    </row>
    <row r="412" spans="3:5">
      <c r="C412" s="164" t="s">
        <v>711</v>
      </c>
      <c r="D412" s="163">
        <v>85571997</v>
      </c>
      <c r="E412" s="163">
        <v>0</v>
      </c>
    </row>
    <row r="413" spans="3:5">
      <c r="C413" s="164" t="s">
        <v>712</v>
      </c>
      <c r="D413" s="163">
        <v>12438836</v>
      </c>
      <c r="E413" s="163">
        <v>16135237.869999999</v>
      </c>
    </row>
    <row r="414" spans="3:5">
      <c r="C414" s="164" t="s">
        <v>713</v>
      </c>
      <c r="D414" s="163">
        <v>100453305</v>
      </c>
      <c r="E414" s="163">
        <v>73063987.700000003</v>
      </c>
    </row>
    <row r="415" spans="3:5">
      <c r="C415" s="164" t="s">
        <v>714</v>
      </c>
      <c r="D415" s="163">
        <v>83357913</v>
      </c>
      <c r="E415" s="163">
        <v>38947877.029999994</v>
      </c>
    </row>
    <row r="416" spans="3:5">
      <c r="C416" s="164" t="s">
        <v>715</v>
      </c>
      <c r="D416" s="163">
        <v>354098605</v>
      </c>
      <c r="E416" s="163">
        <v>0</v>
      </c>
    </row>
    <row r="417" spans="3:5">
      <c r="C417" s="164" t="s">
        <v>716</v>
      </c>
      <c r="D417" s="163">
        <v>8000000</v>
      </c>
      <c r="E417" s="163">
        <v>0</v>
      </c>
    </row>
    <row r="418" spans="3:5">
      <c r="C418" s="164" t="s">
        <v>717</v>
      </c>
      <c r="D418" s="163">
        <v>10217612</v>
      </c>
      <c r="E418" s="163">
        <v>0</v>
      </c>
    </row>
    <row r="419" spans="3:5">
      <c r="C419" s="164" t="s">
        <v>718</v>
      </c>
      <c r="D419" s="163">
        <v>90994893</v>
      </c>
      <c r="E419" s="163">
        <v>24674638.670000002</v>
      </c>
    </row>
    <row r="420" spans="3:5">
      <c r="C420" s="164" t="s">
        <v>719</v>
      </c>
      <c r="D420" s="163">
        <v>42029812</v>
      </c>
      <c r="E420" s="163">
        <v>0</v>
      </c>
    </row>
    <row r="421" spans="3:5">
      <c r="C421" s="164" t="s">
        <v>720</v>
      </c>
      <c r="D421" s="163">
        <v>18486497</v>
      </c>
      <c r="E421" s="163">
        <v>0</v>
      </c>
    </row>
    <row r="422" spans="3:5">
      <c r="C422" s="164" t="s">
        <v>721</v>
      </c>
      <c r="D422" s="163">
        <v>10000000</v>
      </c>
      <c r="E422" s="163">
        <v>0</v>
      </c>
    </row>
    <row r="423" spans="3:5">
      <c r="C423" s="164" t="s">
        <v>722</v>
      </c>
      <c r="D423" s="163">
        <v>50031562</v>
      </c>
      <c r="E423" s="163">
        <v>0</v>
      </c>
    </row>
    <row r="424" spans="3:5">
      <c r="C424" s="164" t="s">
        <v>723</v>
      </c>
      <c r="D424" s="163">
        <v>0</v>
      </c>
      <c r="E424" s="163">
        <v>0</v>
      </c>
    </row>
    <row r="425" spans="3:5">
      <c r="C425" s="162" t="s">
        <v>406</v>
      </c>
      <c r="D425" s="163">
        <v>144309643</v>
      </c>
      <c r="E425" s="163">
        <v>59319492.930000007</v>
      </c>
    </row>
    <row r="426" spans="3:5">
      <c r="C426" s="164" t="s">
        <v>724</v>
      </c>
      <c r="D426" s="163">
        <v>19999999</v>
      </c>
      <c r="E426" s="163">
        <v>15472777.34</v>
      </c>
    </row>
    <row r="427" spans="3:5">
      <c r="C427" s="164" t="s">
        <v>725</v>
      </c>
      <c r="D427" s="163">
        <v>41000000</v>
      </c>
      <c r="E427" s="163">
        <v>43846715.590000004</v>
      </c>
    </row>
    <row r="428" spans="3:5">
      <c r="C428" s="164" t="s">
        <v>720</v>
      </c>
      <c r="D428" s="163">
        <v>83309644</v>
      </c>
      <c r="E428" s="163">
        <v>0</v>
      </c>
    </row>
    <row r="429" spans="3:5">
      <c r="C429" s="121" t="s">
        <v>726</v>
      </c>
      <c r="D429" s="122">
        <v>491426007</v>
      </c>
      <c r="E429" s="122">
        <v>372959826.44000006</v>
      </c>
    </row>
    <row r="430" spans="3:5">
      <c r="C430" s="162" t="s">
        <v>335</v>
      </c>
      <c r="D430" s="163">
        <v>471426007</v>
      </c>
      <c r="E430" s="163">
        <v>283793697.23000002</v>
      </c>
    </row>
    <row r="431" spans="3:5">
      <c r="C431" s="164" t="s">
        <v>727</v>
      </c>
      <c r="D431" s="163">
        <v>4603072</v>
      </c>
      <c r="E431" s="163">
        <v>0</v>
      </c>
    </row>
    <row r="432" spans="3:5">
      <c r="C432" s="164" t="s">
        <v>728</v>
      </c>
      <c r="D432" s="163">
        <v>48240000</v>
      </c>
      <c r="E432" s="163">
        <v>14557414.969999999</v>
      </c>
    </row>
    <row r="433" spans="3:5">
      <c r="C433" s="164" t="s">
        <v>729</v>
      </c>
      <c r="D433" s="163">
        <v>789735</v>
      </c>
      <c r="E433" s="163">
        <v>0</v>
      </c>
    </row>
    <row r="434" spans="3:5">
      <c r="C434" s="164" t="s">
        <v>730</v>
      </c>
      <c r="D434" s="163">
        <v>4810533</v>
      </c>
      <c r="E434" s="163">
        <v>0</v>
      </c>
    </row>
    <row r="435" spans="3:5">
      <c r="C435" s="164" t="s">
        <v>731</v>
      </c>
      <c r="D435" s="163">
        <v>62021281</v>
      </c>
      <c r="E435" s="163">
        <v>0</v>
      </c>
    </row>
    <row r="436" spans="3:5">
      <c r="C436" s="164" t="s">
        <v>732</v>
      </c>
      <c r="D436" s="163">
        <v>20787154</v>
      </c>
      <c r="E436" s="163">
        <v>0</v>
      </c>
    </row>
    <row r="437" spans="3:5">
      <c r="C437" s="164" t="s">
        <v>733</v>
      </c>
      <c r="D437" s="163">
        <v>2523769</v>
      </c>
      <c r="E437" s="163">
        <v>0</v>
      </c>
    </row>
    <row r="438" spans="3:5">
      <c r="C438" s="164" t="s">
        <v>734</v>
      </c>
      <c r="D438" s="163">
        <v>10947984</v>
      </c>
      <c r="E438" s="163">
        <v>3181189.17</v>
      </c>
    </row>
    <row r="439" spans="3:5">
      <c r="C439" s="164" t="s">
        <v>735</v>
      </c>
      <c r="D439" s="163">
        <v>97282052</v>
      </c>
      <c r="E439" s="163">
        <v>70992529.920000002</v>
      </c>
    </row>
    <row r="440" spans="3:5">
      <c r="C440" s="164" t="s">
        <v>736</v>
      </c>
      <c r="D440" s="163">
        <v>6944551</v>
      </c>
      <c r="E440" s="163">
        <v>0</v>
      </c>
    </row>
    <row r="441" spans="3:5">
      <c r="C441" s="164" t="s">
        <v>737</v>
      </c>
      <c r="D441" s="163">
        <v>45173787</v>
      </c>
      <c r="E441" s="163">
        <v>32517980.000000004</v>
      </c>
    </row>
    <row r="442" spans="3:5">
      <c r="C442" s="164" t="s">
        <v>738</v>
      </c>
      <c r="D442" s="163">
        <v>6944551</v>
      </c>
      <c r="E442" s="163">
        <v>0</v>
      </c>
    </row>
    <row r="443" spans="3:5">
      <c r="C443" s="164" t="s">
        <v>739</v>
      </c>
      <c r="D443" s="163">
        <v>955159</v>
      </c>
      <c r="E443" s="163">
        <v>0</v>
      </c>
    </row>
    <row r="444" spans="3:5">
      <c r="C444" s="164" t="s">
        <v>740</v>
      </c>
      <c r="D444" s="163">
        <v>10000000</v>
      </c>
      <c r="E444" s="163">
        <v>0</v>
      </c>
    </row>
    <row r="445" spans="3:5">
      <c r="C445" s="164" t="s">
        <v>741</v>
      </c>
      <c r="D445" s="163">
        <v>32379976</v>
      </c>
      <c r="E445" s="163">
        <v>28050885</v>
      </c>
    </row>
    <row r="446" spans="3:5">
      <c r="C446" s="164" t="s">
        <v>742</v>
      </c>
      <c r="D446" s="163">
        <v>8081935</v>
      </c>
      <c r="E446" s="163">
        <v>0</v>
      </c>
    </row>
    <row r="447" spans="3:5">
      <c r="C447" s="164" t="s">
        <v>743</v>
      </c>
      <c r="D447" s="163">
        <v>43776923</v>
      </c>
      <c r="E447" s="163">
        <v>34287040.989999995</v>
      </c>
    </row>
    <row r="448" spans="3:5">
      <c r="C448" s="164" t="s">
        <v>744</v>
      </c>
      <c r="D448" s="163">
        <v>30998493</v>
      </c>
      <c r="E448" s="163">
        <v>16457016</v>
      </c>
    </row>
    <row r="449" spans="3:5">
      <c r="C449" s="164" t="s">
        <v>745</v>
      </c>
      <c r="D449" s="163">
        <v>34165052</v>
      </c>
      <c r="E449" s="163">
        <v>83749641.180000007</v>
      </c>
    </row>
    <row r="450" spans="3:5">
      <c r="C450" s="162" t="s">
        <v>406</v>
      </c>
      <c r="D450" s="163">
        <v>20000000</v>
      </c>
      <c r="E450" s="163">
        <v>69715829.209999993</v>
      </c>
    </row>
    <row r="451" spans="3:5">
      <c r="C451" s="164" t="s">
        <v>746</v>
      </c>
      <c r="D451" s="163">
        <v>20000000</v>
      </c>
      <c r="E451" s="163">
        <v>11692176.310000001</v>
      </c>
    </row>
    <row r="452" spans="3:5">
      <c r="C452" s="164" t="s">
        <v>745</v>
      </c>
      <c r="D452" s="163">
        <v>0</v>
      </c>
      <c r="E452" s="163">
        <v>58023652.899999999</v>
      </c>
    </row>
    <row r="453" spans="3:5">
      <c r="C453" s="162" t="s">
        <v>411</v>
      </c>
      <c r="D453" s="163">
        <v>0</v>
      </c>
      <c r="E453" s="163">
        <v>19450300</v>
      </c>
    </row>
    <row r="454" spans="3:5">
      <c r="C454" s="164" t="s">
        <v>745</v>
      </c>
      <c r="D454" s="163">
        <v>0</v>
      </c>
      <c r="E454" s="163">
        <v>19450300</v>
      </c>
    </row>
    <row r="455" spans="3:5">
      <c r="C455" s="121" t="s">
        <v>747</v>
      </c>
      <c r="D455" s="122">
        <v>464694984</v>
      </c>
      <c r="E455" s="122">
        <v>51067918.200000003</v>
      </c>
    </row>
    <row r="456" spans="3:5">
      <c r="C456" s="162" t="s">
        <v>335</v>
      </c>
      <c r="D456" s="163">
        <v>464694984</v>
      </c>
      <c r="E456" s="163">
        <v>38857666.439999998</v>
      </c>
    </row>
    <row r="457" spans="3:5">
      <c r="C457" s="164" t="s">
        <v>748</v>
      </c>
      <c r="D457" s="163">
        <v>2799546</v>
      </c>
      <c r="E457" s="163">
        <v>0</v>
      </c>
    </row>
    <row r="458" spans="3:5">
      <c r="C458" s="164" t="s">
        <v>749</v>
      </c>
      <c r="D458" s="163">
        <v>1256445</v>
      </c>
      <c r="E458" s="163">
        <v>0</v>
      </c>
    </row>
    <row r="459" spans="3:5">
      <c r="C459" s="164" t="s">
        <v>750</v>
      </c>
      <c r="D459" s="163">
        <v>2799546</v>
      </c>
      <c r="E459" s="163">
        <v>0</v>
      </c>
    </row>
    <row r="460" spans="3:5">
      <c r="C460" s="164" t="s">
        <v>751</v>
      </c>
      <c r="D460" s="163">
        <v>15000000</v>
      </c>
      <c r="E460" s="163">
        <v>7032201.9199999999</v>
      </c>
    </row>
    <row r="461" spans="3:5">
      <c r="C461" s="164" t="s">
        <v>752</v>
      </c>
      <c r="D461" s="163">
        <v>10611201</v>
      </c>
      <c r="E461" s="163">
        <v>0</v>
      </c>
    </row>
    <row r="462" spans="3:5">
      <c r="C462" s="164" t="s">
        <v>753</v>
      </c>
      <c r="D462" s="163">
        <v>29646707</v>
      </c>
      <c r="E462" s="163">
        <v>0</v>
      </c>
    </row>
    <row r="463" spans="3:5">
      <c r="C463" s="164" t="s">
        <v>754</v>
      </c>
      <c r="D463" s="163">
        <v>425768</v>
      </c>
      <c r="E463" s="163">
        <v>0</v>
      </c>
    </row>
    <row r="464" spans="3:5">
      <c r="C464" s="164" t="s">
        <v>755</v>
      </c>
      <c r="D464" s="163">
        <v>37397609</v>
      </c>
      <c r="E464" s="163">
        <v>0</v>
      </c>
    </row>
    <row r="465" spans="3:5">
      <c r="C465" s="164" t="s">
        <v>756</v>
      </c>
      <c r="D465" s="163">
        <v>4920242</v>
      </c>
      <c r="E465" s="163">
        <v>0</v>
      </c>
    </row>
    <row r="466" spans="3:5">
      <c r="C466" s="164" t="s">
        <v>757</v>
      </c>
      <c r="D466" s="163">
        <v>18284533</v>
      </c>
      <c r="E466" s="163">
        <v>0</v>
      </c>
    </row>
    <row r="467" spans="3:5">
      <c r="C467" s="164" t="s">
        <v>758</v>
      </c>
      <c r="D467" s="163">
        <v>6106338</v>
      </c>
      <c r="E467" s="163">
        <v>2198268.2200000002</v>
      </c>
    </row>
    <row r="468" spans="3:5">
      <c r="C468" s="164" t="s">
        <v>759</v>
      </c>
      <c r="D468" s="163">
        <v>7364658</v>
      </c>
      <c r="E468" s="163">
        <v>2773595.2</v>
      </c>
    </row>
    <row r="469" spans="3:5">
      <c r="C469" s="164" t="s">
        <v>760</v>
      </c>
      <c r="D469" s="163">
        <v>5129592</v>
      </c>
      <c r="E469" s="163">
        <v>1510084.54</v>
      </c>
    </row>
    <row r="470" spans="3:5">
      <c r="C470" s="164" t="s">
        <v>761</v>
      </c>
      <c r="D470" s="163">
        <v>13752724</v>
      </c>
      <c r="E470" s="163">
        <v>0</v>
      </c>
    </row>
    <row r="471" spans="3:5">
      <c r="C471" s="164" t="s">
        <v>762</v>
      </c>
      <c r="D471" s="163">
        <v>7379600</v>
      </c>
      <c r="E471" s="163">
        <v>0</v>
      </c>
    </row>
    <row r="472" spans="3:5">
      <c r="C472" s="164" t="s">
        <v>763</v>
      </c>
      <c r="D472" s="163">
        <v>23744168</v>
      </c>
      <c r="E472" s="163">
        <v>0</v>
      </c>
    </row>
    <row r="473" spans="3:5">
      <c r="C473" s="164" t="s">
        <v>764</v>
      </c>
      <c r="D473" s="163">
        <v>13421241</v>
      </c>
      <c r="E473" s="163">
        <v>8102351.5800000001</v>
      </c>
    </row>
    <row r="474" spans="3:5">
      <c r="C474" s="164" t="s">
        <v>765</v>
      </c>
      <c r="D474" s="163">
        <v>5137508</v>
      </c>
      <c r="E474" s="163">
        <v>0</v>
      </c>
    </row>
    <row r="475" spans="3:5">
      <c r="C475" s="164" t="s">
        <v>766</v>
      </c>
      <c r="D475" s="163">
        <v>15774478</v>
      </c>
      <c r="E475" s="163">
        <v>0</v>
      </c>
    </row>
    <row r="476" spans="3:5">
      <c r="C476" s="164" t="s">
        <v>767</v>
      </c>
      <c r="D476" s="163">
        <v>65464844</v>
      </c>
      <c r="E476" s="163">
        <v>0</v>
      </c>
    </row>
    <row r="477" spans="3:5">
      <c r="C477" s="164" t="s">
        <v>768</v>
      </c>
      <c r="D477" s="163">
        <v>5000000</v>
      </c>
      <c r="E477" s="163">
        <v>0</v>
      </c>
    </row>
    <row r="478" spans="3:5">
      <c r="C478" s="164" t="s">
        <v>769</v>
      </c>
      <c r="D478" s="163">
        <v>32081839</v>
      </c>
      <c r="E478" s="163">
        <v>0</v>
      </c>
    </row>
    <row r="479" spans="3:5">
      <c r="C479" s="164" t="s">
        <v>770</v>
      </c>
      <c r="D479" s="163">
        <v>62935357</v>
      </c>
      <c r="E479" s="163">
        <v>0</v>
      </c>
    </row>
    <row r="480" spans="3:5">
      <c r="C480" s="164" t="s">
        <v>771</v>
      </c>
      <c r="D480" s="163">
        <v>39130520</v>
      </c>
      <c r="E480" s="163">
        <v>17241164.98</v>
      </c>
    </row>
    <row r="481" spans="3:5">
      <c r="C481" s="164" t="s">
        <v>772</v>
      </c>
      <c r="D481" s="163">
        <v>39130520</v>
      </c>
      <c r="E481" s="163">
        <v>0</v>
      </c>
    </row>
    <row r="482" spans="3:5">
      <c r="C482" s="162" t="s">
        <v>406</v>
      </c>
      <c r="D482" s="163">
        <v>0</v>
      </c>
      <c r="E482" s="163">
        <v>12210251.76</v>
      </c>
    </row>
    <row r="483" spans="3:5">
      <c r="C483" s="164" t="s">
        <v>773</v>
      </c>
      <c r="D483" s="163">
        <v>0</v>
      </c>
      <c r="E483" s="163">
        <v>12210251.76</v>
      </c>
    </row>
    <row r="484" spans="3:5">
      <c r="C484" s="121" t="s">
        <v>774</v>
      </c>
      <c r="D484" s="122">
        <v>1838115789</v>
      </c>
      <c r="E484" s="122">
        <v>977887341.71999991</v>
      </c>
    </row>
    <row r="485" spans="3:5">
      <c r="C485" s="162" t="s">
        <v>335</v>
      </c>
      <c r="D485" s="163">
        <v>1587700010</v>
      </c>
      <c r="E485" s="163">
        <v>887180888.50999999</v>
      </c>
    </row>
    <row r="486" spans="3:5">
      <c r="C486" s="164" t="s">
        <v>775</v>
      </c>
      <c r="D486" s="163">
        <v>2030470</v>
      </c>
      <c r="E486" s="163">
        <v>0</v>
      </c>
    </row>
    <row r="487" spans="3:5">
      <c r="C487" s="164" t="s">
        <v>776</v>
      </c>
      <c r="D487" s="163">
        <v>0</v>
      </c>
      <c r="E487" s="163">
        <v>0</v>
      </c>
    </row>
    <row r="488" spans="3:5">
      <c r="C488" s="164" t="s">
        <v>777</v>
      </c>
      <c r="D488" s="163">
        <v>4127067</v>
      </c>
      <c r="E488" s="163">
        <v>0</v>
      </c>
    </row>
    <row r="489" spans="3:5">
      <c r="C489" s="164" t="s">
        <v>778</v>
      </c>
      <c r="D489" s="163">
        <v>1253439</v>
      </c>
      <c r="E489" s="163">
        <v>0</v>
      </c>
    </row>
    <row r="490" spans="3:5">
      <c r="C490" s="164" t="s">
        <v>779</v>
      </c>
      <c r="D490" s="163">
        <v>44422301</v>
      </c>
      <c r="E490" s="163">
        <v>0</v>
      </c>
    </row>
    <row r="491" spans="3:5">
      <c r="C491" s="164" t="s">
        <v>780</v>
      </c>
      <c r="D491" s="163">
        <v>2030470</v>
      </c>
      <c r="E491" s="163">
        <v>0</v>
      </c>
    </row>
    <row r="492" spans="3:5">
      <c r="C492" s="164" t="s">
        <v>781</v>
      </c>
      <c r="D492" s="163">
        <v>73589468</v>
      </c>
      <c r="E492" s="163">
        <v>54519031</v>
      </c>
    </row>
    <row r="493" spans="3:5">
      <c r="C493" s="164" t="s">
        <v>782</v>
      </c>
      <c r="D493" s="163">
        <v>791841</v>
      </c>
      <c r="E493" s="163">
        <v>0</v>
      </c>
    </row>
    <row r="494" spans="3:5">
      <c r="C494" s="164" t="s">
        <v>783</v>
      </c>
      <c r="D494" s="163">
        <v>481336</v>
      </c>
      <c r="E494" s="163">
        <v>0</v>
      </c>
    </row>
    <row r="495" spans="3:5">
      <c r="C495" s="164" t="s">
        <v>784</v>
      </c>
      <c r="D495" s="163">
        <v>10909446</v>
      </c>
      <c r="E495" s="163">
        <v>0</v>
      </c>
    </row>
    <row r="496" spans="3:5">
      <c r="C496" s="164" t="s">
        <v>785</v>
      </c>
      <c r="D496" s="163">
        <v>20000000</v>
      </c>
      <c r="E496" s="163">
        <v>0</v>
      </c>
    </row>
    <row r="497" spans="3:5">
      <c r="C497" s="164" t="s">
        <v>786</v>
      </c>
      <c r="D497" s="163">
        <v>2088607</v>
      </c>
      <c r="E497" s="163">
        <v>0</v>
      </c>
    </row>
    <row r="498" spans="3:5">
      <c r="C498" s="164" t="s">
        <v>787</v>
      </c>
      <c r="D498" s="163">
        <v>93000000</v>
      </c>
      <c r="E498" s="163">
        <v>0</v>
      </c>
    </row>
    <row r="499" spans="3:5">
      <c r="C499" s="164" t="s">
        <v>788</v>
      </c>
      <c r="D499" s="163">
        <v>3614249</v>
      </c>
      <c r="E499" s="163">
        <v>3993038</v>
      </c>
    </row>
    <row r="500" spans="3:5">
      <c r="C500" s="164" t="s">
        <v>789</v>
      </c>
      <c r="D500" s="163">
        <v>20000000</v>
      </c>
      <c r="E500" s="163">
        <v>20000000</v>
      </c>
    </row>
    <row r="501" spans="3:5">
      <c r="C501" s="164" t="s">
        <v>790</v>
      </c>
      <c r="D501" s="163">
        <v>791841</v>
      </c>
      <c r="E501" s="163">
        <v>0</v>
      </c>
    </row>
    <row r="502" spans="3:5">
      <c r="C502" s="164" t="s">
        <v>791</v>
      </c>
      <c r="D502" s="163">
        <v>20000000</v>
      </c>
      <c r="E502" s="163">
        <v>0</v>
      </c>
    </row>
    <row r="503" spans="3:5">
      <c r="C503" s="164" t="s">
        <v>792</v>
      </c>
      <c r="D503" s="163">
        <v>2753439</v>
      </c>
      <c r="E503" s="163">
        <v>0</v>
      </c>
    </row>
    <row r="504" spans="3:5">
      <c r="C504" s="164" t="s">
        <v>793</v>
      </c>
      <c r="D504" s="163">
        <v>20000000</v>
      </c>
      <c r="E504" s="163">
        <v>20000000</v>
      </c>
    </row>
    <row r="505" spans="3:5">
      <c r="C505" s="164" t="s">
        <v>794</v>
      </c>
      <c r="D505" s="163">
        <v>0</v>
      </c>
      <c r="E505" s="163">
        <v>0</v>
      </c>
    </row>
    <row r="506" spans="3:5">
      <c r="C506" s="164" t="s">
        <v>795</v>
      </c>
      <c r="D506" s="163">
        <v>141167282</v>
      </c>
      <c r="E506" s="163">
        <v>0</v>
      </c>
    </row>
    <row r="507" spans="3:5">
      <c r="C507" s="164" t="s">
        <v>796</v>
      </c>
      <c r="D507" s="163">
        <v>29000000</v>
      </c>
      <c r="E507" s="163">
        <v>0</v>
      </c>
    </row>
    <row r="508" spans="3:5">
      <c r="C508" s="164" t="s">
        <v>797</v>
      </c>
      <c r="D508" s="163">
        <v>9467926</v>
      </c>
      <c r="E508" s="163">
        <v>1201320.6599999999</v>
      </c>
    </row>
    <row r="509" spans="3:5">
      <c r="C509" s="164" t="s">
        <v>798</v>
      </c>
      <c r="D509" s="163">
        <v>261078074</v>
      </c>
      <c r="E509" s="163">
        <v>0</v>
      </c>
    </row>
    <row r="510" spans="3:5">
      <c r="C510" s="164" t="s">
        <v>799</v>
      </c>
      <c r="D510" s="163">
        <v>20000000</v>
      </c>
      <c r="E510" s="163">
        <v>60875067.689999998</v>
      </c>
    </row>
    <row r="511" spans="3:5">
      <c r="C511" s="164" t="s">
        <v>800</v>
      </c>
      <c r="D511" s="163">
        <v>10000000</v>
      </c>
      <c r="E511" s="163">
        <v>0</v>
      </c>
    </row>
    <row r="512" spans="3:5">
      <c r="C512" s="164" t="s">
        <v>801</v>
      </c>
      <c r="D512" s="163">
        <v>0</v>
      </c>
      <c r="E512" s="163">
        <v>31273062</v>
      </c>
    </row>
    <row r="513" spans="3:5">
      <c r="C513" s="164" t="s">
        <v>802</v>
      </c>
      <c r="D513" s="163">
        <v>52764804</v>
      </c>
      <c r="E513" s="163">
        <v>16425923.210000001</v>
      </c>
    </row>
    <row r="514" spans="3:5">
      <c r="C514" s="164" t="s">
        <v>803</v>
      </c>
      <c r="D514" s="163">
        <v>5000000</v>
      </c>
      <c r="E514" s="163">
        <v>0</v>
      </c>
    </row>
    <row r="515" spans="3:5">
      <c r="C515" s="164" t="s">
        <v>804</v>
      </c>
      <c r="D515" s="163">
        <v>23291774</v>
      </c>
      <c r="E515" s="163">
        <v>12847955.949999999</v>
      </c>
    </row>
    <row r="516" spans="3:5">
      <c r="C516" s="164" t="s">
        <v>805</v>
      </c>
      <c r="D516" s="163">
        <v>124198927</v>
      </c>
      <c r="E516" s="163">
        <v>314608489.53000003</v>
      </c>
    </row>
    <row r="517" spans="3:5">
      <c r="C517" s="164" t="s">
        <v>806</v>
      </c>
      <c r="D517" s="163">
        <v>165440861</v>
      </c>
      <c r="E517" s="163">
        <v>154223230.62</v>
      </c>
    </row>
    <row r="518" spans="3:5">
      <c r="C518" s="164" t="s">
        <v>807</v>
      </c>
      <c r="D518" s="163">
        <v>10000000</v>
      </c>
      <c r="E518" s="163">
        <v>19034684.27</v>
      </c>
    </row>
    <row r="519" spans="3:5">
      <c r="C519" s="164" t="s">
        <v>808</v>
      </c>
      <c r="D519" s="163">
        <v>14508081</v>
      </c>
      <c r="E519" s="163">
        <v>3294886.39</v>
      </c>
    </row>
    <row r="520" spans="3:5">
      <c r="C520" s="164" t="s">
        <v>809</v>
      </c>
      <c r="D520" s="163">
        <v>73950835</v>
      </c>
      <c r="E520" s="163">
        <v>56477353.359999999</v>
      </c>
    </row>
    <row r="521" spans="3:5">
      <c r="C521" s="164" t="s">
        <v>810</v>
      </c>
      <c r="D521" s="163">
        <v>19889640</v>
      </c>
      <c r="E521" s="163">
        <v>4462456.12</v>
      </c>
    </row>
    <row r="522" spans="3:5">
      <c r="C522" s="164" t="s">
        <v>811</v>
      </c>
      <c r="D522" s="163">
        <v>20159965</v>
      </c>
      <c r="E522" s="163">
        <v>0</v>
      </c>
    </row>
    <row r="523" spans="3:5">
      <c r="C523" s="164" t="s">
        <v>812</v>
      </c>
      <c r="D523" s="163">
        <v>77445249</v>
      </c>
      <c r="E523" s="163">
        <v>0</v>
      </c>
    </row>
    <row r="524" spans="3:5">
      <c r="C524" s="164" t="s">
        <v>813</v>
      </c>
      <c r="D524" s="163">
        <v>2000000</v>
      </c>
      <c r="E524" s="163">
        <v>0</v>
      </c>
    </row>
    <row r="525" spans="3:5">
      <c r="C525" s="164" t="s">
        <v>814</v>
      </c>
      <c r="D525" s="163">
        <v>10000000</v>
      </c>
      <c r="E525" s="163">
        <v>0</v>
      </c>
    </row>
    <row r="526" spans="3:5">
      <c r="C526" s="164" t="s">
        <v>815</v>
      </c>
      <c r="D526" s="163">
        <v>2000000</v>
      </c>
      <c r="E526" s="163">
        <v>0</v>
      </c>
    </row>
    <row r="527" spans="3:5">
      <c r="C527" s="164" t="s">
        <v>816</v>
      </c>
      <c r="D527" s="163">
        <v>85653451</v>
      </c>
      <c r="E527" s="163">
        <v>65605029.049999997</v>
      </c>
    </row>
    <row r="528" spans="3:5">
      <c r="C528" s="164" t="s">
        <v>817</v>
      </c>
      <c r="D528" s="163">
        <v>35520682</v>
      </c>
      <c r="E528" s="163">
        <v>41215046.649999999</v>
      </c>
    </row>
    <row r="529" spans="3:5">
      <c r="C529" s="164" t="s">
        <v>818</v>
      </c>
      <c r="D529" s="163">
        <v>16689757</v>
      </c>
      <c r="E529" s="163">
        <v>0</v>
      </c>
    </row>
    <row r="530" spans="3:5">
      <c r="C530" s="164" t="s">
        <v>819</v>
      </c>
      <c r="D530" s="163">
        <v>56588728</v>
      </c>
      <c r="E530" s="163">
        <v>7124314.0099999998</v>
      </c>
    </row>
    <row r="531" spans="3:5">
      <c r="C531" s="162" t="s">
        <v>406</v>
      </c>
      <c r="D531" s="163">
        <v>250415779</v>
      </c>
      <c r="E531" s="163">
        <v>90706453.210000008</v>
      </c>
    </row>
    <row r="532" spans="3:5">
      <c r="C532" s="164" t="s">
        <v>820</v>
      </c>
      <c r="D532" s="163">
        <v>162716893</v>
      </c>
      <c r="E532" s="163">
        <v>0</v>
      </c>
    </row>
    <row r="533" spans="3:5">
      <c r="C533" s="164" t="s">
        <v>821</v>
      </c>
      <c r="D533" s="163">
        <v>7797132</v>
      </c>
      <c r="E533" s="163">
        <v>4742824.6500000004</v>
      </c>
    </row>
    <row r="534" spans="3:5">
      <c r="C534" s="164" t="s">
        <v>822</v>
      </c>
      <c r="D534" s="163">
        <v>40125835</v>
      </c>
      <c r="E534" s="163">
        <v>35017251.340000004</v>
      </c>
    </row>
    <row r="535" spans="3:5">
      <c r="C535" s="164" t="s">
        <v>823</v>
      </c>
      <c r="D535" s="163">
        <v>924915</v>
      </c>
      <c r="E535" s="163">
        <v>0</v>
      </c>
    </row>
    <row r="536" spans="3:5">
      <c r="C536" s="164" t="s">
        <v>824</v>
      </c>
      <c r="D536" s="163">
        <v>38851004</v>
      </c>
      <c r="E536" s="163">
        <v>23516068.949999999</v>
      </c>
    </row>
    <row r="537" spans="3:5">
      <c r="C537" s="164" t="s">
        <v>825</v>
      </c>
      <c r="D537" s="163">
        <v>0</v>
      </c>
      <c r="E537" s="163">
        <v>27430308.27</v>
      </c>
    </row>
    <row r="538" spans="3:5">
      <c r="C538" s="121" t="s">
        <v>826</v>
      </c>
      <c r="D538" s="122">
        <v>590800924</v>
      </c>
      <c r="E538" s="122">
        <v>327547127.66999996</v>
      </c>
    </row>
    <row r="539" spans="3:5">
      <c r="C539" s="162" t="s">
        <v>335</v>
      </c>
      <c r="D539" s="163">
        <v>432160924</v>
      </c>
      <c r="E539" s="163">
        <v>317390601.95999998</v>
      </c>
    </row>
    <row r="540" spans="3:5">
      <c r="C540" s="164" t="s">
        <v>827</v>
      </c>
      <c r="D540" s="163">
        <v>10954464</v>
      </c>
      <c r="E540" s="163">
        <v>0</v>
      </c>
    </row>
    <row r="541" spans="3:5">
      <c r="C541" s="164" t="s">
        <v>828</v>
      </c>
      <c r="D541" s="163">
        <v>0</v>
      </c>
      <c r="E541" s="163">
        <v>522536.13</v>
      </c>
    </row>
    <row r="542" spans="3:5">
      <c r="C542" s="164" t="s">
        <v>829</v>
      </c>
      <c r="D542" s="163">
        <v>15000000</v>
      </c>
      <c r="E542" s="163">
        <v>0</v>
      </c>
    </row>
    <row r="543" spans="3:5">
      <c r="C543" s="164" t="s">
        <v>830</v>
      </c>
      <c r="D543" s="163">
        <v>5000000</v>
      </c>
      <c r="E543" s="163">
        <v>0</v>
      </c>
    </row>
    <row r="544" spans="3:5">
      <c r="C544" s="164" t="s">
        <v>831</v>
      </c>
      <c r="D544" s="163">
        <v>783418</v>
      </c>
      <c r="E544" s="163">
        <v>0</v>
      </c>
    </row>
    <row r="545" spans="3:5">
      <c r="C545" s="164" t="s">
        <v>832</v>
      </c>
      <c r="D545" s="163">
        <v>6726364</v>
      </c>
      <c r="E545" s="163">
        <v>0</v>
      </c>
    </row>
    <row r="546" spans="3:5">
      <c r="C546" s="164" t="s">
        <v>833</v>
      </c>
      <c r="D546" s="163">
        <v>783417</v>
      </c>
      <c r="E546" s="163">
        <v>0</v>
      </c>
    </row>
    <row r="547" spans="3:5">
      <c r="C547" s="164" t="s">
        <v>834</v>
      </c>
      <c r="D547" s="163">
        <v>0</v>
      </c>
      <c r="E547" s="163">
        <v>66216928.50999999</v>
      </c>
    </row>
    <row r="548" spans="3:5">
      <c r="C548" s="164" t="s">
        <v>835</v>
      </c>
      <c r="D548" s="163">
        <v>0</v>
      </c>
      <c r="E548" s="163">
        <v>0</v>
      </c>
    </row>
    <row r="549" spans="3:5">
      <c r="C549" s="164" t="s">
        <v>836</v>
      </c>
      <c r="D549" s="163">
        <v>12066015</v>
      </c>
      <c r="E549" s="163">
        <v>0</v>
      </c>
    </row>
    <row r="550" spans="3:5">
      <c r="C550" s="164" t="s">
        <v>837</v>
      </c>
      <c r="D550" s="163">
        <v>3417914</v>
      </c>
      <c r="E550" s="163">
        <v>0</v>
      </c>
    </row>
    <row r="551" spans="3:5">
      <c r="C551" s="164" t="s">
        <v>838</v>
      </c>
      <c r="D551" s="163">
        <v>21182604</v>
      </c>
      <c r="E551" s="163">
        <v>0</v>
      </c>
    </row>
    <row r="552" spans="3:5">
      <c r="C552" s="164" t="s">
        <v>839</v>
      </c>
      <c r="D552" s="163">
        <v>0</v>
      </c>
      <c r="E552" s="163">
        <v>0</v>
      </c>
    </row>
    <row r="553" spans="3:5">
      <c r="C553" s="164" t="s">
        <v>840</v>
      </c>
      <c r="D553" s="163">
        <v>0</v>
      </c>
      <c r="E553" s="163">
        <v>0</v>
      </c>
    </row>
    <row r="554" spans="3:5">
      <c r="C554" s="164" t="s">
        <v>841</v>
      </c>
      <c r="D554" s="163">
        <v>184848771</v>
      </c>
      <c r="E554" s="163">
        <v>119920162.42999999</v>
      </c>
    </row>
    <row r="555" spans="3:5">
      <c r="C555" s="164" t="s">
        <v>842</v>
      </c>
      <c r="D555" s="163">
        <v>55372480</v>
      </c>
      <c r="E555" s="163">
        <v>47978067.140000001</v>
      </c>
    </row>
    <row r="556" spans="3:5">
      <c r="C556" s="164" t="s">
        <v>843</v>
      </c>
      <c r="D556" s="163">
        <v>81505429</v>
      </c>
      <c r="E556" s="163">
        <v>61774717.82</v>
      </c>
    </row>
    <row r="557" spans="3:5">
      <c r="C557" s="164" t="s">
        <v>844</v>
      </c>
      <c r="D557" s="163">
        <v>2792904</v>
      </c>
      <c r="E557" s="163">
        <v>0</v>
      </c>
    </row>
    <row r="558" spans="3:5">
      <c r="C558" s="164" t="s">
        <v>845</v>
      </c>
      <c r="D558" s="163">
        <v>31727144</v>
      </c>
      <c r="E558" s="163">
        <v>20978189.93</v>
      </c>
    </row>
    <row r="559" spans="3:5">
      <c r="C559" s="162" t="s">
        <v>406</v>
      </c>
      <c r="D559" s="163">
        <v>158640000</v>
      </c>
      <c r="E559" s="163">
        <v>10156525.710000001</v>
      </c>
    </row>
    <row r="560" spans="3:5">
      <c r="C560" s="164" t="s">
        <v>846</v>
      </c>
      <c r="D560" s="163">
        <v>0</v>
      </c>
      <c r="E560" s="163">
        <v>10156525.710000001</v>
      </c>
    </row>
    <row r="561" spans="3:5">
      <c r="C561" s="164" t="s">
        <v>847</v>
      </c>
      <c r="D561" s="163">
        <v>158640000</v>
      </c>
      <c r="E561" s="163">
        <v>0</v>
      </c>
    </row>
    <row r="562" spans="3:5">
      <c r="C562" s="121" t="s">
        <v>848</v>
      </c>
      <c r="D562" s="122">
        <v>1210673472</v>
      </c>
      <c r="E562" s="122">
        <v>603104658.54999995</v>
      </c>
    </row>
    <row r="563" spans="3:5">
      <c r="C563" s="162" t="s">
        <v>335</v>
      </c>
      <c r="D563" s="163">
        <v>1067488608</v>
      </c>
      <c r="E563" s="163">
        <v>469348325.69999999</v>
      </c>
    </row>
    <row r="564" spans="3:5">
      <c r="C564" s="164" t="s">
        <v>849</v>
      </c>
      <c r="D564" s="163">
        <v>7940241</v>
      </c>
      <c r="E564" s="163">
        <v>0</v>
      </c>
    </row>
    <row r="565" spans="3:5">
      <c r="C565" s="164" t="s">
        <v>850</v>
      </c>
      <c r="D565" s="163">
        <v>1495764</v>
      </c>
      <c r="E565" s="163">
        <v>0</v>
      </c>
    </row>
    <row r="566" spans="3:5">
      <c r="C566" s="164" t="s">
        <v>851</v>
      </c>
      <c r="D566" s="163">
        <v>1124434</v>
      </c>
      <c r="E566" s="163">
        <v>0</v>
      </c>
    </row>
    <row r="567" spans="3:5">
      <c r="C567" s="164" t="s">
        <v>852</v>
      </c>
      <c r="D567" s="163">
        <v>4270029</v>
      </c>
      <c r="E567" s="163">
        <v>0</v>
      </c>
    </row>
    <row r="568" spans="3:5">
      <c r="C568" s="164" t="s">
        <v>853</v>
      </c>
      <c r="D568" s="163">
        <v>2595669</v>
      </c>
      <c r="E568" s="163">
        <v>0</v>
      </c>
    </row>
    <row r="569" spans="3:5">
      <c r="C569" s="164" t="s">
        <v>854</v>
      </c>
      <c r="D569" s="163">
        <v>705374</v>
      </c>
      <c r="E569" s="163">
        <v>0</v>
      </c>
    </row>
    <row r="570" spans="3:5">
      <c r="C570" s="164" t="s">
        <v>855</v>
      </c>
      <c r="D570" s="163">
        <v>4638767</v>
      </c>
      <c r="E570" s="163">
        <v>0</v>
      </c>
    </row>
    <row r="571" spans="3:5">
      <c r="C571" s="164" t="s">
        <v>856</v>
      </c>
      <c r="D571" s="163">
        <v>3752852</v>
      </c>
      <c r="E571" s="163">
        <v>0</v>
      </c>
    </row>
    <row r="572" spans="3:5">
      <c r="C572" s="164" t="s">
        <v>857</v>
      </c>
      <c r="D572" s="163">
        <v>27415214</v>
      </c>
      <c r="E572" s="163">
        <v>0</v>
      </c>
    </row>
    <row r="573" spans="3:5">
      <c r="C573" s="164" t="s">
        <v>858</v>
      </c>
      <c r="D573" s="163">
        <v>12244226</v>
      </c>
      <c r="E573" s="163">
        <v>0</v>
      </c>
    </row>
    <row r="574" spans="3:5">
      <c r="C574" s="164" t="s">
        <v>859</v>
      </c>
      <c r="D574" s="163">
        <v>1095313</v>
      </c>
      <c r="E574" s="163">
        <v>0</v>
      </c>
    </row>
    <row r="575" spans="3:5">
      <c r="C575" s="164" t="s">
        <v>860</v>
      </c>
      <c r="D575" s="163">
        <v>2565308</v>
      </c>
      <c r="E575" s="163">
        <v>0</v>
      </c>
    </row>
    <row r="576" spans="3:5">
      <c r="C576" s="164" t="s">
        <v>861</v>
      </c>
      <c r="D576" s="163">
        <v>2565308</v>
      </c>
      <c r="E576" s="163">
        <v>0</v>
      </c>
    </row>
    <row r="577" spans="3:5">
      <c r="C577" s="164" t="s">
        <v>862</v>
      </c>
      <c r="D577" s="163">
        <v>3765377</v>
      </c>
      <c r="E577" s="163">
        <v>0</v>
      </c>
    </row>
    <row r="578" spans="3:5">
      <c r="C578" s="164" t="s">
        <v>863</v>
      </c>
      <c r="D578" s="163">
        <v>1262818</v>
      </c>
      <c r="E578" s="163">
        <v>0</v>
      </c>
    </row>
    <row r="579" spans="3:5">
      <c r="C579" s="164" t="s">
        <v>864</v>
      </c>
      <c r="D579" s="163">
        <v>6646032</v>
      </c>
      <c r="E579" s="163">
        <v>0</v>
      </c>
    </row>
    <row r="580" spans="3:5">
      <c r="C580" s="164" t="s">
        <v>865</v>
      </c>
      <c r="D580" s="163">
        <v>0</v>
      </c>
      <c r="E580" s="163">
        <v>0</v>
      </c>
    </row>
    <row r="581" spans="3:5">
      <c r="C581" s="164" t="s">
        <v>866</v>
      </c>
      <c r="D581" s="163">
        <v>31184647</v>
      </c>
      <c r="E581" s="163">
        <v>0</v>
      </c>
    </row>
    <row r="582" spans="3:5">
      <c r="C582" s="164" t="s">
        <v>867</v>
      </c>
      <c r="D582" s="163">
        <v>4684108</v>
      </c>
      <c r="E582" s="163">
        <v>0</v>
      </c>
    </row>
    <row r="583" spans="3:5">
      <c r="C583" s="164" t="s">
        <v>868</v>
      </c>
      <c r="D583" s="163">
        <v>0</v>
      </c>
      <c r="E583" s="163">
        <v>0</v>
      </c>
    </row>
    <row r="584" spans="3:5">
      <c r="C584" s="164" t="s">
        <v>869</v>
      </c>
      <c r="D584" s="163">
        <v>6692496</v>
      </c>
      <c r="E584" s="163">
        <v>0</v>
      </c>
    </row>
    <row r="585" spans="3:5">
      <c r="C585" s="164" t="s">
        <v>870</v>
      </c>
      <c r="D585" s="163">
        <v>3693289</v>
      </c>
      <c r="E585" s="163">
        <v>0</v>
      </c>
    </row>
    <row r="586" spans="3:5">
      <c r="C586" s="164" t="s">
        <v>871</v>
      </c>
      <c r="D586" s="163">
        <v>0</v>
      </c>
      <c r="E586" s="163">
        <v>0</v>
      </c>
    </row>
    <row r="587" spans="3:5">
      <c r="C587" s="164" t="s">
        <v>872</v>
      </c>
      <c r="D587" s="163">
        <v>2524063</v>
      </c>
      <c r="E587" s="163">
        <v>0</v>
      </c>
    </row>
    <row r="588" spans="3:5">
      <c r="C588" s="164" t="s">
        <v>873</v>
      </c>
      <c r="D588" s="163">
        <v>0</v>
      </c>
      <c r="E588" s="163">
        <v>0</v>
      </c>
    </row>
    <row r="589" spans="3:5">
      <c r="C589" s="164" t="s">
        <v>874</v>
      </c>
      <c r="D589" s="163">
        <v>2524063</v>
      </c>
      <c r="E589" s="163">
        <v>0</v>
      </c>
    </row>
    <row r="590" spans="3:5">
      <c r="C590" s="164" t="s">
        <v>875</v>
      </c>
      <c r="D590" s="163">
        <v>25216142</v>
      </c>
      <c r="E590" s="163">
        <v>0</v>
      </c>
    </row>
    <row r="591" spans="3:5">
      <c r="C591" s="164" t="s">
        <v>876</v>
      </c>
      <c r="D591" s="163">
        <v>3067874</v>
      </c>
      <c r="E591" s="163">
        <v>0</v>
      </c>
    </row>
    <row r="592" spans="3:5">
      <c r="C592" s="164" t="s">
        <v>877</v>
      </c>
      <c r="D592" s="163">
        <v>3067874</v>
      </c>
      <c r="E592" s="163">
        <v>0</v>
      </c>
    </row>
    <row r="593" spans="3:5">
      <c r="C593" s="164" t="s">
        <v>878</v>
      </c>
      <c r="D593" s="163">
        <v>5120664</v>
      </c>
      <c r="E593" s="163">
        <v>0</v>
      </c>
    </row>
    <row r="594" spans="3:5">
      <c r="C594" s="164" t="s">
        <v>879</v>
      </c>
      <c r="D594" s="163">
        <v>4341063</v>
      </c>
      <c r="E594" s="163">
        <v>0</v>
      </c>
    </row>
    <row r="595" spans="3:5">
      <c r="C595" s="164" t="s">
        <v>880</v>
      </c>
      <c r="D595" s="163">
        <v>26140065</v>
      </c>
      <c r="E595" s="163">
        <v>18138376.890000001</v>
      </c>
    </row>
    <row r="596" spans="3:5">
      <c r="C596" s="164" t="s">
        <v>881</v>
      </c>
      <c r="D596" s="163">
        <v>5103076</v>
      </c>
      <c r="E596" s="163">
        <v>0</v>
      </c>
    </row>
    <row r="597" spans="3:5">
      <c r="C597" s="164" t="s">
        <v>882</v>
      </c>
      <c r="D597" s="163">
        <v>16757020</v>
      </c>
      <c r="E597" s="163">
        <v>7299772.79</v>
      </c>
    </row>
    <row r="598" spans="3:5">
      <c r="C598" s="164" t="s">
        <v>883</v>
      </c>
      <c r="D598" s="163">
        <v>10000000</v>
      </c>
      <c r="E598" s="163">
        <v>0</v>
      </c>
    </row>
    <row r="599" spans="3:5">
      <c r="C599" s="164" t="s">
        <v>884</v>
      </c>
      <c r="D599" s="163">
        <v>5000000</v>
      </c>
      <c r="E599" s="163">
        <v>0</v>
      </c>
    </row>
    <row r="600" spans="3:5">
      <c r="C600" s="164" t="s">
        <v>885</v>
      </c>
      <c r="D600" s="163">
        <v>0</v>
      </c>
      <c r="E600" s="163">
        <v>0</v>
      </c>
    </row>
    <row r="601" spans="3:5">
      <c r="C601" s="164" t="s">
        <v>886</v>
      </c>
      <c r="D601" s="163">
        <v>2142699</v>
      </c>
      <c r="E601" s="163">
        <v>0</v>
      </c>
    </row>
    <row r="602" spans="3:5">
      <c r="C602" s="164" t="s">
        <v>887</v>
      </c>
      <c r="D602" s="163">
        <v>27143613</v>
      </c>
      <c r="E602" s="163">
        <v>0</v>
      </c>
    </row>
    <row r="603" spans="3:5">
      <c r="C603" s="164" t="s">
        <v>888</v>
      </c>
      <c r="D603" s="163">
        <v>136157143</v>
      </c>
      <c r="E603" s="163">
        <v>84424894.260000005</v>
      </c>
    </row>
    <row r="604" spans="3:5">
      <c r="C604" s="164" t="s">
        <v>889</v>
      </c>
      <c r="D604" s="163">
        <v>50946538</v>
      </c>
      <c r="E604" s="163">
        <v>38310156.57</v>
      </c>
    </row>
    <row r="605" spans="3:5">
      <c r="C605" s="164" t="s">
        <v>890</v>
      </c>
      <c r="D605" s="163">
        <v>8692036</v>
      </c>
      <c r="E605" s="163">
        <v>0</v>
      </c>
    </row>
    <row r="606" spans="3:5">
      <c r="C606" s="164" t="s">
        <v>891</v>
      </c>
      <c r="D606" s="163">
        <v>33489931</v>
      </c>
      <c r="E606" s="163">
        <v>0</v>
      </c>
    </row>
    <row r="607" spans="3:5">
      <c r="C607" s="164" t="s">
        <v>892</v>
      </c>
      <c r="D607" s="163">
        <v>29859567</v>
      </c>
      <c r="E607" s="163">
        <v>0</v>
      </c>
    </row>
    <row r="608" spans="3:5">
      <c r="C608" s="164" t="s">
        <v>893</v>
      </c>
      <c r="D608" s="163">
        <v>122935036</v>
      </c>
      <c r="E608" s="163">
        <v>112022030.47999999</v>
      </c>
    </row>
    <row r="609" spans="3:5">
      <c r="C609" s="164" t="s">
        <v>894</v>
      </c>
      <c r="D609" s="163">
        <v>38456580</v>
      </c>
      <c r="E609" s="163">
        <v>0</v>
      </c>
    </row>
    <row r="610" spans="3:5">
      <c r="C610" s="164" t="s">
        <v>895</v>
      </c>
      <c r="D610" s="163">
        <v>10000000</v>
      </c>
      <c r="E610" s="163">
        <v>0</v>
      </c>
    </row>
    <row r="611" spans="3:5">
      <c r="C611" s="164" t="s">
        <v>896</v>
      </c>
      <c r="D611" s="163">
        <v>20155391</v>
      </c>
      <c r="E611" s="163">
        <v>0</v>
      </c>
    </row>
    <row r="612" spans="3:5">
      <c r="C612" s="164" t="s">
        <v>897</v>
      </c>
      <c r="D612" s="163">
        <v>12275437</v>
      </c>
      <c r="E612" s="163">
        <v>0</v>
      </c>
    </row>
    <row r="613" spans="3:5">
      <c r="C613" s="164" t="s">
        <v>898</v>
      </c>
      <c r="D613" s="163">
        <v>30217777</v>
      </c>
      <c r="E613" s="163">
        <v>0</v>
      </c>
    </row>
    <row r="614" spans="3:5">
      <c r="C614" s="164" t="s">
        <v>899</v>
      </c>
      <c r="D614" s="163">
        <v>69223576</v>
      </c>
      <c r="E614" s="163">
        <v>31469196.560000002</v>
      </c>
    </row>
    <row r="615" spans="3:5">
      <c r="C615" s="164" t="s">
        <v>900</v>
      </c>
      <c r="D615" s="163">
        <v>100000000</v>
      </c>
      <c r="E615" s="163">
        <v>99999999.430000007</v>
      </c>
    </row>
    <row r="616" spans="3:5">
      <c r="C616" s="164" t="s">
        <v>901</v>
      </c>
      <c r="D616" s="163">
        <v>120757727</v>
      </c>
      <c r="E616" s="163">
        <v>77683898.719999999</v>
      </c>
    </row>
    <row r="617" spans="3:5">
      <c r="C617" s="164" t="s">
        <v>902</v>
      </c>
      <c r="D617" s="163">
        <v>15836387</v>
      </c>
      <c r="E617" s="163">
        <v>0</v>
      </c>
    </row>
    <row r="618" spans="3:5">
      <c r="C618" s="162" t="s">
        <v>406</v>
      </c>
      <c r="D618" s="163">
        <v>143184864</v>
      </c>
      <c r="E618" s="163">
        <v>133756332.84999999</v>
      </c>
    </row>
    <row r="619" spans="3:5">
      <c r="C619" s="164" t="s">
        <v>903</v>
      </c>
      <c r="D619" s="163">
        <v>46099145</v>
      </c>
      <c r="E619" s="163">
        <v>45907916.100000001</v>
      </c>
    </row>
    <row r="620" spans="3:5">
      <c r="C620" s="164" t="s">
        <v>904</v>
      </c>
      <c r="D620" s="163">
        <v>54198739</v>
      </c>
      <c r="E620" s="163">
        <v>36127034.189999998</v>
      </c>
    </row>
    <row r="621" spans="3:5">
      <c r="C621" s="164" t="s">
        <v>905</v>
      </c>
      <c r="D621" s="163">
        <v>0</v>
      </c>
      <c r="E621" s="163">
        <v>31308569.840000004</v>
      </c>
    </row>
    <row r="622" spans="3:5">
      <c r="C622" s="164" t="s">
        <v>906</v>
      </c>
      <c r="D622" s="163">
        <v>0</v>
      </c>
      <c r="E622" s="163">
        <v>0</v>
      </c>
    </row>
    <row r="623" spans="3:5">
      <c r="C623" s="164" t="s">
        <v>907</v>
      </c>
      <c r="D623" s="163">
        <v>42886980</v>
      </c>
      <c r="E623" s="163">
        <v>20412812.719999999</v>
      </c>
    </row>
    <row r="624" spans="3:5">
      <c r="C624" s="121" t="s">
        <v>908</v>
      </c>
      <c r="D624" s="122">
        <v>1498177270</v>
      </c>
      <c r="E624" s="122">
        <v>1364233611.48</v>
      </c>
    </row>
    <row r="625" spans="3:5">
      <c r="C625" s="162" t="s">
        <v>335</v>
      </c>
      <c r="D625" s="163">
        <v>1473680528</v>
      </c>
      <c r="E625" s="163">
        <v>1362528798.22</v>
      </c>
    </row>
    <row r="626" spans="3:5">
      <c r="C626" s="164" t="s">
        <v>909</v>
      </c>
      <c r="D626" s="163">
        <v>24072499</v>
      </c>
      <c r="E626" s="163">
        <v>0</v>
      </c>
    </row>
    <row r="627" spans="3:5">
      <c r="C627" s="164" t="s">
        <v>910</v>
      </c>
      <c r="D627" s="163">
        <v>15305469</v>
      </c>
      <c r="E627" s="163">
        <v>377738.78000000026</v>
      </c>
    </row>
    <row r="628" spans="3:5">
      <c r="C628" s="164" t="s">
        <v>911</v>
      </c>
      <c r="D628" s="163">
        <v>103320931</v>
      </c>
      <c r="E628" s="163">
        <v>654953995.33000004</v>
      </c>
    </row>
    <row r="629" spans="3:5">
      <c r="C629" s="164" t="s">
        <v>912</v>
      </c>
      <c r="D629" s="163">
        <v>7036873</v>
      </c>
      <c r="E629" s="163">
        <v>0</v>
      </c>
    </row>
    <row r="630" spans="3:5">
      <c r="C630" s="164" t="s">
        <v>913</v>
      </c>
      <c r="D630" s="163">
        <v>4844222</v>
      </c>
      <c r="E630" s="163">
        <v>0</v>
      </c>
    </row>
    <row r="631" spans="3:5">
      <c r="C631" s="164" t="s">
        <v>914</v>
      </c>
      <c r="D631" s="163">
        <v>18428206</v>
      </c>
      <c r="E631" s="163">
        <v>10645632.58</v>
      </c>
    </row>
    <row r="632" spans="3:5">
      <c r="C632" s="164" t="s">
        <v>915</v>
      </c>
      <c r="D632" s="163">
        <v>1875179</v>
      </c>
      <c r="E632" s="163">
        <v>0</v>
      </c>
    </row>
    <row r="633" spans="3:5">
      <c r="C633" s="164" t="s">
        <v>916</v>
      </c>
      <c r="D633" s="163">
        <v>11762181</v>
      </c>
      <c r="E633" s="163">
        <v>2223199.7400000002</v>
      </c>
    </row>
    <row r="634" spans="3:5">
      <c r="C634" s="164" t="s">
        <v>917</v>
      </c>
      <c r="D634" s="163">
        <v>4844222</v>
      </c>
      <c r="E634" s="163">
        <v>1038082.83</v>
      </c>
    </row>
    <row r="635" spans="3:5">
      <c r="C635" s="164" t="s">
        <v>918</v>
      </c>
      <c r="D635" s="163">
        <v>7036873</v>
      </c>
      <c r="E635" s="163">
        <v>0</v>
      </c>
    </row>
    <row r="636" spans="3:5">
      <c r="C636" s="164" t="s">
        <v>919</v>
      </c>
      <c r="D636" s="163">
        <v>57467939</v>
      </c>
      <c r="E636" s="163">
        <v>0</v>
      </c>
    </row>
    <row r="637" spans="3:5">
      <c r="C637" s="164" t="s">
        <v>920</v>
      </c>
      <c r="D637" s="163">
        <v>62745808</v>
      </c>
      <c r="E637" s="163">
        <v>32376278.98</v>
      </c>
    </row>
    <row r="638" spans="3:5">
      <c r="C638" s="164" t="s">
        <v>921</v>
      </c>
      <c r="D638" s="163">
        <v>8679557</v>
      </c>
      <c r="E638" s="163">
        <v>0</v>
      </c>
    </row>
    <row r="639" spans="3:5">
      <c r="C639" s="164" t="s">
        <v>922</v>
      </c>
      <c r="D639" s="163">
        <v>30000000</v>
      </c>
      <c r="E639" s="163">
        <v>30000000</v>
      </c>
    </row>
    <row r="640" spans="3:5">
      <c r="C640" s="164" t="s">
        <v>923</v>
      </c>
      <c r="D640" s="163">
        <v>9195495</v>
      </c>
      <c r="E640" s="163">
        <v>9195495</v>
      </c>
    </row>
    <row r="641" spans="3:5">
      <c r="C641" s="164" t="s">
        <v>924</v>
      </c>
      <c r="D641" s="163">
        <v>22405690</v>
      </c>
      <c r="E641" s="163">
        <v>22405690</v>
      </c>
    </row>
    <row r="642" spans="3:5">
      <c r="C642" s="164" t="s">
        <v>925</v>
      </c>
      <c r="D642" s="163">
        <v>5229408</v>
      </c>
      <c r="E642" s="163">
        <v>0</v>
      </c>
    </row>
    <row r="643" spans="3:5">
      <c r="C643" s="164" t="s">
        <v>926</v>
      </c>
      <c r="D643" s="163">
        <v>24706655</v>
      </c>
      <c r="E643" s="163">
        <v>24000000</v>
      </c>
    </row>
    <row r="644" spans="3:5">
      <c r="C644" s="164" t="s">
        <v>927</v>
      </c>
      <c r="D644" s="163">
        <v>20000000</v>
      </c>
      <c r="E644" s="163">
        <v>0</v>
      </c>
    </row>
    <row r="645" spans="3:5">
      <c r="C645" s="164" t="s">
        <v>928</v>
      </c>
      <c r="D645" s="163">
        <v>25000000</v>
      </c>
      <c r="E645" s="163">
        <v>25000000</v>
      </c>
    </row>
    <row r="646" spans="3:5">
      <c r="C646" s="164" t="s">
        <v>929</v>
      </c>
      <c r="D646" s="163">
        <v>30000000</v>
      </c>
      <c r="E646" s="163">
        <v>34654794.509999998</v>
      </c>
    </row>
    <row r="647" spans="3:5">
      <c r="C647" s="164" t="s">
        <v>930</v>
      </c>
      <c r="D647" s="163">
        <v>2929951</v>
      </c>
      <c r="E647" s="163">
        <v>0</v>
      </c>
    </row>
    <row r="648" spans="3:5">
      <c r="C648" s="164" t="s">
        <v>931</v>
      </c>
      <c r="D648" s="163">
        <v>5137508</v>
      </c>
      <c r="E648" s="163">
        <v>0</v>
      </c>
    </row>
    <row r="649" spans="3:5">
      <c r="C649" s="164" t="s">
        <v>932</v>
      </c>
      <c r="D649" s="163">
        <v>2929951</v>
      </c>
      <c r="E649" s="163">
        <v>0</v>
      </c>
    </row>
    <row r="650" spans="3:5">
      <c r="C650" s="164" t="s">
        <v>933</v>
      </c>
      <c r="D650" s="163">
        <v>4368873</v>
      </c>
      <c r="E650" s="163">
        <v>0</v>
      </c>
    </row>
    <row r="651" spans="3:5">
      <c r="C651" s="164" t="s">
        <v>934</v>
      </c>
      <c r="D651" s="163">
        <v>7204080</v>
      </c>
      <c r="E651" s="163">
        <v>0</v>
      </c>
    </row>
    <row r="652" spans="3:5">
      <c r="C652" s="164" t="s">
        <v>935</v>
      </c>
      <c r="D652" s="163">
        <v>3004912</v>
      </c>
      <c r="E652" s="163">
        <v>0</v>
      </c>
    </row>
    <row r="653" spans="3:5">
      <c r="C653" s="164" t="s">
        <v>936</v>
      </c>
      <c r="D653" s="163">
        <v>65620558</v>
      </c>
      <c r="E653" s="163">
        <v>33204640.670000002</v>
      </c>
    </row>
    <row r="654" spans="3:5">
      <c r="C654" s="164" t="s">
        <v>937</v>
      </c>
      <c r="D654" s="163">
        <v>3687187</v>
      </c>
      <c r="E654" s="163">
        <v>0</v>
      </c>
    </row>
    <row r="655" spans="3:5">
      <c r="C655" s="164" t="s">
        <v>938</v>
      </c>
      <c r="D655" s="163">
        <v>3687187</v>
      </c>
      <c r="E655" s="163">
        <v>0</v>
      </c>
    </row>
    <row r="656" spans="3:5">
      <c r="C656" s="164" t="s">
        <v>939</v>
      </c>
      <c r="D656" s="163">
        <v>13975681</v>
      </c>
      <c r="E656" s="163">
        <v>0</v>
      </c>
    </row>
    <row r="657" spans="3:5">
      <c r="C657" s="164" t="s">
        <v>940</v>
      </c>
      <c r="D657" s="163">
        <v>10152268</v>
      </c>
      <c r="E657" s="163">
        <v>0</v>
      </c>
    </row>
    <row r="658" spans="3:5">
      <c r="C658" s="164" t="s">
        <v>941</v>
      </c>
      <c r="D658" s="163">
        <v>70946399</v>
      </c>
      <c r="E658" s="163">
        <v>0</v>
      </c>
    </row>
    <row r="659" spans="3:5">
      <c r="C659" s="164" t="s">
        <v>942</v>
      </c>
      <c r="D659" s="163">
        <v>736903086</v>
      </c>
      <c r="E659" s="163">
        <v>449969962.92000002</v>
      </c>
    </row>
    <row r="660" spans="3:5">
      <c r="C660" s="164" t="s">
        <v>943</v>
      </c>
      <c r="D660" s="163">
        <v>49175680</v>
      </c>
      <c r="E660" s="163">
        <v>32483286.880000003</v>
      </c>
    </row>
    <row r="661" spans="3:5">
      <c r="C661" s="162" t="s">
        <v>406</v>
      </c>
      <c r="D661" s="163">
        <v>24496742</v>
      </c>
      <c r="E661" s="163">
        <v>1704813.26</v>
      </c>
    </row>
    <row r="662" spans="3:5">
      <c r="C662" s="164" t="s">
        <v>944</v>
      </c>
      <c r="D662" s="163">
        <v>0</v>
      </c>
      <c r="E662" s="163">
        <v>1704813.26</v>
      </c>
    </row>
    <row r="663" spans="3:5">
      <c r="C663" s="164" t="s">
        <v>945</v>
      </c>
      <c r="D663" s="163">
        <v>16198552</v>
      </c>
      <c r="E663" s="163">
        <v>0</v>
      </c>
    </row>
    <row r="664" spans="3:5">
      <c r="C664" s="164" t="s">
        <v>946</v>
      </c>
      <c r="D664" s="163">
        <v>0</v>
      </c>
      <c r="E664" s="163">
        <v>0</v>
      </c>
    </row>
    <row r="665" spans="3:5">
      <c r="C665" s="164" t="s">
        <v>947</v>
      </c>
      <c r="D665" s="163">
        <v>8298190</v>
      </c>
      <c r="E665" s="163">
        <v>0</v>
      </c>
    </row>
    <row r="666" spans="3:5">
      <c r="C666" s="121" t="s">
        <v>948</v>
      </c>
      <c r="D666" s="122">
        <v>4905265143</v>
      </c>
      <c r="E666" s="122">
        <v>1046754330.6700001</v>
      </c>
    </row>
    <row r="667" spans="3:5">
      <c r="C667" s="162" t="s">
        <v>335</v>
      </c>
      <c r="D667" s="163">
        <v>1890790749</v>
      </c>
      <c r="E667" s="163">
        <v>895087963.23000002</v>
      </c>
    </row>
    <row r="668" spans="3:5">
      <c r="C668" s="164" t="s">
        <v>949</v>
      </c>
      <c r="D668" s="163">
        <v>793946</v>
      </c>
      <c r="E668" s="163">
        <v>0</v>
      </c>
    </row>
    <row r="669" spans="3:5">
      <c r="C669" s="164" t="s">
        <v>950</v>
      </c>
      <c r="D669" s="163">
        <v>2411805</v>
      </c>
      <c r="E669" s="163">
        <v>0</v>
      </c>
    </row>
    <row r="670" spans="3:5">
      <c r="C670" s="164" t="s">
        <v>951</v>
      </c>
      <c r="D670" s="163">
        <v>900000000</v>
      </c>
      <c r="E670" s="163">
        <v>169754894.11000001</v>
      </c>
    </row>
    <row r="671" spans="3:5">
      <c r="C671" s="164" t="s">
        <v>952</v>
      </c>
      <c r="D671" s="163">
        <v>0</v>
      </c>
      <c r="E671" s="163">
        <v>0</v>
      </c>
    </row>
    <row r="672" spans="3:5">
      <c r="C672" s="164" t="s">
        <v>953</v>
      </c>
      <c r="D672" s="163">
        <v>793946</v>
      </c>
      <c r="E672" s="163">
        <v>0</v>
      </c>
    </row>
    <row r="673" spans="3:5">
      <c r="C673" s="164" t="s">
        <v>954</v>
      </c>
      <c r="D673" s="163">
        <v>7036874</v>
      </c>
      <c r="E673" s="163">
        <v>0</v>
      </c>
    </row>
    <row r="674" spans="3:5">
      <c r="C674" s="164" t="s">
        <v>955</v>
      </c>
      <c r="D674" s="163">
        <v>1288275</v>
      </c>
      <c r="E674" s="163">
        <v>0</v>
      </c>
    </row>
    <row r="675" spans="3:5">
      <c r="C675" s="164" t="s">
        <v>956</v>
      </c>
      <c r="D675" s="163">
        <v>793946</v>
      </c>
      <c r="E675" s="163">
        <v>0</v>
      </c>
    </row>
    <row r="676" spans="3:5">
      <c r="C676" s="164" t="s">
        <v>957</v>
      </c>
      <c r="D676" s="163">
        <v>1830442</v>
      </c>
      <c r="E676" s="163">
        <v>0</v>
      </c>
    </row>
    <row r="677" spans="3:5">
      <c r="C677" s="164" t="s">
        <v>958</v>
      </c>
      <c r="D677" s="163">
        <v>12210754</v>
      </c>
      <c r="E677" s="163">
        <v>0</v>
      </c>
    </row>
    <row r="678" spans="3:5">
      <c r="C678" s="164" t="s">
        <v>959</v>
      </c>
      <c r="D678" s="163">
        <v>50000000</v>
      </c>
      <c r="E678" s="163">
        <v>0</v>
      </c>
    </row>
    <row r="679" spans="3:5">
      <c r="C679" s="164" t="s">
        <v>960</v>
      </c>
      <c r="D679" s="163">
        <v>60004371</v>
      </c>
      <c r="E679" s="163">
        <v>25826601</v>
      </c>
    </row>
    <row r="680" spans="3:5">
      <c r="C680" s="164" t="s">
        <v>961</v>
      </c>
      <c r="D680" s="163">
        <v>5000000</v>
      </c>
      <c r="E680" s="163">
        <v>0</v>
      </c>
    </row>
    <row r="681" spans="3:5">
      <c r="C681" s="164" t="s">
        <v>962</v>
      </c>
      <c r="D681" s="163">
        <v>97691808</v>
      </c>
      <c r="E681" s="163">
        <v>15605301.940000001</v>
      </c>
    </row>
    <row r="682" spans="3:5">
      <c r="C682" s="164" t="s">
        <v>963</v>
      </c>
      <c r="D682" s="163">
        <v>223697782</v>
      </c>
      <c r="E682" s="163">
        <v>267965800.82000002</v>
      </c>
    </row>
    <row r="683" spans="3:5">
      <c r="C683" s="164" t="s">
        <v>964</v>
      </c>
      <c r="D683" s="163">
        <v>76016568</v>
      </c>
      <c r="E683" s="163">
        <v>42635863.219999999</v>
      </c>
    </row>
    <row r="684" spans="3:5">
      <c r="C684" s="164" t="s">
        <v>965</v>
      </c>
      <c r="D684" s="163">
        <v>1386356</v>
      </c>
      <c r="E684" s="163">
        <v>0</v>
      </c>
    </row>
    <row r="685" spans="3:5">
      <c r="C685" s="164" t="s">
        <v>966</v>
      </c>
      <c r="D685" s="163">
        <v>2571728</v>
      </c>
      <c r="E685" s="163">
        <v>0</v>
      </c>
    </row>
    <row r="686" spans="3:5">
      <c r="C686" s="164" t="s">
        <v>967</v>
      </c>
      <c r="D686" s="163">
        <v>1658212</v>
      </c>
      <c r="E686" s="163">
        <v>0</v>
      </c>
    </row>
    <row r="687" spans="3:5">
      <c r="C687" s="164" t="s">
        <v>968</v>
      </c>
      <c r="D687" s="163">
        <v>1658212</v>
      </c>
      <c r="E687" s="163">
        <v>0</v>
      </c>
    </row>
    <row r="688" spans="3:5">
      <c r="C688" s="164" t="s">
        <v>969</v>
      </c>
      <c r="D688" s="163">
        <v>1386356</v>
      </c>
      <c r="E688" s="163">
        <v>0</v>
      </c>
    </row>
    <row r="689" spans="3:5">
      <c r="C689" s="164" t="s">
        <v>970</v>
      </c>
      <c r="D689" s="163">
        <v>25000000</v>
      </c>
      <c r="E689" s="163">
        <v>0</v>
      </c>
    </row>
    <row r="690" spans="3:5">
      <c r="C690" s="164" t="s">
        <v>971</v>
      </c>
      <c r="D690" s="163">
        <v>145335</v>
      </c>
      <c r="E690" s="163">
        <v>0</v>
      </c>
    </row>
    <row r="691" spans="3:5">
      <c r="C691" s="164" t="s">
        <v>972</v>
      </c>
      <c r="D691" s="163">
        <v>1552464</v>
      </c>
      <c r="E691" s="163">
        <v>0</v>
      </c>
    </row>
    <row r="692" spans="3:5">
      <c r="C692" s="164" t="s">
        <v>973</v>
      </c>
      <c r="D692" s="163">
        <v>2408296</v>
      </c>
      <c r="E692" s="163">
        <v>0</v>
      </c>
    </row>
    <row r="693" spans="3:5">
      <c r="C693" s="164" t="s">
        <v>974</v>
      </c>
      <c r="D693" s="163">
        <v>1552464</v>
      </c>
      <c r="E693" s="163">
        <v>0</v>
      </c>
    </row>
    <row r="694" spans="3:5">
      <c r="C694" s="164" t="s">
        <v>975</v>
      </c>
      <c r="D694" s="163">
        <v>1292069</v>
      </c>
      <c r="E694" s="163">
        <v>0</v>
      </c>
    </row>
    <row r="695" spans="3:5">
      <c r="C695" s="164" t="s">
        <v>976</v>
      </c>
      <c r="D695" s="163">
        <v>1292069</v>
      </c>
      <c r="E695" s="163">
        <v>0</v>
      </c>
    </row>
    <row r="696" spans="3:5">
      <c r="C696" s="164" t="s">
        <v>977</v>
      </c>
      <c r="D696" s="163">
        <v>1524615</v>
      </c>
      <c r="E696" s="163">
        <v>0</v>
      </c>
    </row>
    <row r="697" spans="3:5">
      <c r="C697" s="164" t="s">
        <v>978</v>
      </c>
      <c r="D697" s="163">
        <v>1524615</v>
      </c>
      <c r="E697" s="163">
        <v>0</v>
      </c>
    </row>
    <row r="698" spans="3:5">
      <c r="C698" s="164" t="s">
        <v>979</v>
      </c>
      <c r="D698" s="163">
        <v>1290217</v>
      </c>
      <c r="E698" s="163">
        <v>0</v>
      </c>
    </row>
    <row r="699" spans="3:5">
      <c r="C699" s="164" t="s">
        <v>980</v>
      </c>
      <c r="D699" s="163">
        <v>2467692</v>
      </c>
      <c r="E699" s="163">
        <v>0</v>
      </c>
    </row>
    <row r="700" spans="3:5">
      <c r="C700" s="164" t="s">
        <v>981</v>
      </c>
      <c r="D700" s="163">
        <v>1083448</v>
      </c>
      <c r="E700" s="163">
        <v>0</v>
      </c>
    </row>
    <row r="701" spans="3:5">
      <c r="C701" s="164" t="s">
        <v>982</v>
      </c>
      <c r="D701" s="163">
        <v>7000000</v>
      </c>
      <c r="E701" s="163">
        <v>2138187.2000000002</v>
      </c>
    </row>
    <row r="702" spans="3:5">
      <c r="C702" s="164" t="s">
        <v>983</v>
      </c>
      <c r="D702" s="163">
        <v>1083448</v>
      </c>
      <c r="E702" s="163">
        <v>0</v>
      </c>
    </row>
    <row r="703" spans="3:5">
      <c r="C703" s="164" t="s">
        <v>984</v>
      </c>
      <c r="D703" s="163">
        <v>1083448</v>
      </c>
      <c r="E703" s="163">
        <v>0</v>
      </c>
    </row>
    <row r="704" spans="3:5">
      <c r="C704" s="164" t="s">
        <v>985</v>
      </c>
      <c r="D704" s="163">
        <v>10000000</v>
      </c>
      <c r="E704" s="163">
        <v>25992815.759999998</v>
      </c>
    </row>
    <row r="705" spans="3:5">
      <c r="C705" s="164" t="s">
        <v>986</v>
      </c>
      <c r="D705" s="163">
        <v>49509381</v>
      </c>
      <c r="E705" s="163">
        <v>30245975</v>
      </c>
    </row>
    <row r="706" spans="3:5">
      <c r="C706" s="164" t="s">
        <v>987</v>
      </c>
      <c r="D706" s="163">
        <v>56815896</v>
      </c>
      <c r="E706" s="163">
        <v>40956579</v>
      </c>
    </row>
    <row r="707" spans="3:5">
      <c r="C707" s="164" t="s">
        <v>988</v>
      </c>
      <c r="D707" s="163">
        <v>53002068</v>
      </c>
      <c r="E707" s="163">
        <v>39276656</v>
      </c>
    </row>
    <row r="708" spans="3:5">
      <c r="C708" s="164" t="s">
        <v>989</v>
      </c>
      <c r="D708" s="163">
        <v>89928181</v>
      </c>
      <c r="E708" s="163">
        <v>139865419.18000001</v>
      </c>
    </row>
    <row r="709" spans="3:5">
      <c r="C709" s="164" t="s">
        <v>990</v>
      </c>
      <c r="D709" s="163">
        <v>93502610</v>
      </c>
      <c r="E709" s="163">
        <v>74136886</v>
      </c>
    </row>
    <row r="710" spans="3:5">
      <c r="C710" s="164" t="s">
        <v>991</v>
      </c>
      <c r="D710" s="163">
        <v>39501052</v>
      </c>
      <c r="E710" s="163">
        <v>20686984</v>
      </c>
    </row>
    <row r="711" spans="3:5">
      <c r="C711" s="162" t="s">
        <v>411</v>
      </c>
      <c r="D711" s="163">
        <v>3014474394</v>
      </c>
      <c r="E711" s="163">
        <v>151666367.44</v>
      </c>
    </row>
    <row r="712" spans="3:5">
      <c r="C712" s="164" t="s">
        <v>992</v>
      </c>
      <c r="D712" s="163">
        <v>3014474394</v>
      </c>
      <c r="E712" s="163">
        <v>151666367.44</v>
      </c>
    </row>
    <row r="713" spans="3:5">
      <c r="C713" s="121" t="s">
        <v>993</v>
      </c>
      <c r="D713" s="122">
        <v>708754976</v>
      </c>
      <c r="E713" s="122">
        <v>721472626.12</v>
      </c>
    </row>
    <row r="714" spans="3:5">
      <c r="C714" s="162" t="s">
        <v>335</v>
      </c>
      <c r="D714" s="163">
        <v>391443082</v>
      </c>
      <c r="E714" s="163">
        <v>721472626.12</v>
      </c>
    </row>
    <row r="715" spans="3:5">
      <c r="C715" s="164" t="s">
        <v>994</v>
      </c>
      <c r="D715" s="163">
        <v>53100000</v>
      </c>
      <c r="E715" s="163">
        <v>24480787.210000005</v>
      </c>
    </row>
    <row r="716" spans="3:5">
      <c r="C716" s="164" t="s">
        <v>995</v>
      </c>
      <c r="D716" s="163">
        <v>1000000</v>
      </c>
      <c r="E716" s="163">
        <v>649000000</v>
      </c>
    </row>
    <row r="717" spans="3:5">
      <c r="C717" s="164" t="s">
        <v>996</v>
      </c>
      <c r="D717" s="163">
        <v>4364944</v>
      </c>
      <c r="E717" s="163">
        <v>0</v>
      </c>
    </row>
    <row r="718" spans="3:5">
      <c r="C718" s="164" t="s">
        <v>997</v>
      </c>
      <c r="D718" s="163">
        <v>1875179</v>
      </c>
      <c r="E718" s="163">
        <v>0</v>
      </c>
    </row>
    <row r="719" spans="3:5">
      <c r="C719" s="164" t="s">
        <v>998</v>
      </c>
      <c r="D719" s="163">
        <v>6352861</v>
      </c>
      <c r="E719" s="163">
        <v>0</v>
      </c>
    </row>
    <row r="720" spans="3:5">
      <c r="C720" s="164" t="s">
        <v>999</v>
      </c>
      <c r="D720" s="163">
        <v>3424658</v>
      </c>
      <c r="E720" s="163">
        <v>3191848.9</v>
      </c>
    </row>
    <row r="721" spans="3:5">
      <c r="C721" s="164" t="s">
        <v>1000</v>
      </c>
      <c r="D721" s="163">
        <v>2125528</v>
      </c>
      <c r="E721" s="163">
        <v>0</v>
      </c>
    </row>
    <row r="722" spans="3:5">
      <c r="C722" s="164" t="s">
        <v>1001</v>
      </c>
      <c r="D722" s="163">
        <v>11123796</v>
      </c>
      <c r="E722" s="163">
        <v>0</v>
      </c>
    </row>
    <row r="723" spans="3:5">
      <c r="C723" s="164" t="s">
        <v>1002</v>
      </c>
      <c r="D723" s="163">
        <v>1000000</v>
      </c>
      <c r="E723" s="163">
        <v>0</v>
      </c>
    </row>
    <row r="724" spans="3:5">
      <c r="C724" s="164" t="s">
        <v>1003</v>
      </c>
      <c r="D724" s="163">
        <v>19508354</v>
      </c>
      <c r="E724" s="163">
        <v>0</v>
      </c>
    </row>
    <row r="725" spans="3:5">
      <c r="C725" s="164" t="s">
        <v>1004</v>
      </c>
      <c r="D725" s="163">
        <v>87002149</v>
      </c>
      <c r="E725" s="163">
        <v>0</v>
      </c>
    </row>
    <row r="726" spans="3:5">
      <c r="C726" s="164" t="s">
        <v>1005</v>
      </c>
      <c r="D726" s="163">
        <v>20000000</v>
      </c>
      <c r="E726" s="163">
        <v>0</v>
      </c>
    </row>
    <row r="727" spans="3:5">
      <c r="C727" s="164" t="s">
        <v>1006</v>
      </c>
      <c r="D727" s="163">
        <v>498000</v>
      </c>
      <c r="E727" s="163">
        <v>0</v>
      </c>
    </row>
    <row r="728" spans="3:5">
      <c r="C728" s="164" t="s">
        <v>1007</v>
      </c>
      <c r="D728" s="163">
        <v>180067613</v>
      </c>
      <c r="E728" s="163">
        <v>44799990.009999998</v>
      </c>
    </row>
    <row r="729" spans="3:5">
      <c r="C729" s="162" t="s">
        <v>406</v>
      </c>
      <c r="D729" s="163">
        <v>306000000</v>
      </c>
      <c r="E729" s="163">
        <v>0</v>
      </c>
    </row>
    <row r="730" spans="3:5">
      <c r="C730" s="164" t="s">
        <v>1008</v>
      </c>
      <c r="D730" s="163">
        <v>306000000</v>
      </c>
      <c r="E730" s="163">
        <v>0</v>
      </c>
    </row>
    <row r="731" spans="3:5">
      <c r="C731" s="162" t="s">
        <v>664</v>
      </c>
      <c r="D731" s="163">
        <v>11311894</v>
      </c>
      <c r="E731" s="163">
        <v>0</v>
      </c>
    </row>
    <row r="732" spans="3:5">
      <c r="C732" s="164" t="s">
        <v>412</v>
      </c>
      <c r="D732" s="163">
        <v>11311894</v>
      </c>
      <c r="E732" s="163">
        <v>0</v>
      </c>
    </row>
    <row r="733" spans="3:5">
      <c r="C733" s="121" t="s">
        <v>1009</v>
      </c>
      <c r="D733" s="122">
        <v>746919014</v>
      </c>
      <c r="E733" s="122">
        <v>320546082.65000004</v>
      </c>
    </row>
    <row r="734" spans="3:5">
      <c r="C734" s="162" t="s">
        <v>335</v>
      </c>
      <c r="D734" s="163">
        <v>706857248</v>
      </c>
      <c r="E734" s="163">
        <v>320546082.64999998</v>
      </c>
    </row>
    <row r="735" spans="3:5">
      <c r="C735" s="164" t="s">
        <v>412</v>
      </c>
      <c r="D735" s="163">
        <v>2459823</v>
      </c>
      <c r="E735" s="163">
        <v>0</v>
      </c>
    </row>
    <row r="736" spans="3:5">
      <c r="C736" s="164" t="s">
        <v>1010</v>
      </c>
      <c r="D736" s="163">
        <v>2782305</v>
      </c>
      <c r="E736" s="163">
        <v>0</v>
      </c>
    </row>
    <row r="737" spans="3:5">
      <c r="C737" s="164" t="s">
        <v>1011</v>
      </c>
      <c r="D737" s="163">
        <v>79196</v>
      </c>
      <c r="E737" s="163">
        <v>3000000</v>
      </c>
    </row>
    <row r="738" spans="3:5">
      <c r="C738" s="164" t="s">
        <v>1012</v>
      </c>
      <c r="D738" s="163">
        <v>2400521</v>
      </c>
      <c r="E738" s="163">
        <v>0</v>
      </c>
    </row>
    <row r="739" spans="3:5">
      <c r="C739" s="164" t="s">
        <v>1013</v>
      </c>
      <c r="D739" s="163">
        <v>2188169</v>
      </c>
      <c r="E739" s="163">
        <v>0</v>
      </c>
    </row>
    <row r="740" spans="3:5">
      <c r="C740" s="164" t="s">
        <v>1014</v>
      </c>
      <c r="D740" s="163">
        <v>4603072</v>
      </c>
      <c r="E740" s="163">
        <v>0</v>
      </c>
    </row>
    <row r="741" spans="3:5">
      <c r="C741" s="164" t="s">
        <v>1015</v>
      </c>
      <c r="D741" s="163">
        <v>1250434</v>
      </c>
      <c r="E741" s="163">
        <v>0</v>
      </c>
    </row>
    <row r="742" spans="3:5">
      <c r="C742" s="164" t="s">
        <v>1016</v>
      </c>
      <c r="D742" s="163">
        <v>2025413</v>
      </c>
      <c r="E742" s="163">
        <v>0</v>
      </c>
    </row>
    <row r="743" spans="3:5">
      <c r="C743" s="164" t="s">
        <v>1017</v>
      </c>
      <c r="D743" s="163">
        <v>2025413</v>
      </c>
      <c r="E743" s="163">
        <v>0</v>
      </c>
    </row>
    <row r="744" spans="3:5">
      <c r="C744" s="164" t="s">
        <v>1018</v>
      </c>
      <c r="D744" s="163">
        <v>3227211</v>
      </c>
      <c r="E744" s="163">
        <v>0</v>
      </c>
    </row>
    <row r="745" spans="3:5">
      <c r="C745" s="164" t="s">
        <v>1019</v>
      </c>
      <c r="D745" s="163">
        <v>2025413</v>
      </c>
      <c r="E745" s="163">
        <v>0</v>
      </c>
    </row>
    <row r="746" spans="3:5">
      <c r="C746" s="164" t="s">
        <v>1020</v>
      </c>
      <c r="D746" s="163">
        <v>5276742</v>
      </c>
      <c r="E746" s="163">
        <v>0</v>
      </c>
    </row>
    <row r="747" spans="3:5">
      <c r="C747" s="164" t="s">
        <v>1021</v>
      </c>
      <c r="D747" s="163">
        <v>2025413</v>
      </c>
      <c r="E747" s="163">
        <v>0</v>
      </c>
    </row>
    <row r="748" spans="3:5">
      <c r="C748" s="164" t="s">
        <v>1022</v>
      </c>
      <c r="D748" s="163">
        <v>2295673</v>
      </c>
      <c r="E748" s="163">
        <v>0</v>
      </c>
    </row>
    <row r="749" spans="3:5">
      <c r="C749" s="164" t="s">
        <v>1023</v>
      </c>
      <c r="D749" s="163">
        <v>119534</v>
      </c>
      <c r="E749" s="163">
        <v>0</v>
      </c>
    </row>
    <row r="750" spans="3:5">
      <c r="C750" s="164" t="s">
        <v>1024</v>
      </c>
      <c r="D750" s="163">
        <v>13000000</v>
      </c>
      <c r="E750" s="163">
        <v>0</v>
      </c>
    </row>
    <row r="751" spans="3:5">
      <c r="C751" s="164" t="s">
        <v>1025</v>
      </c>
      <c r="D751" s="163">
        <v>1000000</v>
      </c>
      <c r="E751" s="163">
        <v>0</v>
      </c>
    </row>
    <row r="752" spans="3:5">
      <c r="C752" s="164" t="s">
        <v>1026</v>
      </c>
      <c r="D752" s="163">
        <v>10000000</v>
      </c>
      <c r="E752" s="163">
        <v>0</v>
      </c>
    </row>
    <row r="753" spans="3:5">
      <c r="C753" s="164" t="s">
        <v>1027</v>
      </c>
      <c r="D753" s="163">
        <v>58125000</v>
      </c>
      <c r="E753" s="163">
        <v>0</v>
      </c>
    </row>
    <row r="754" spans="3:5">
      <c r="C754" s="164" t="s">
        <v>1028</v>
      </c>
      <c r="D754" s="163">
        <v>4302296</v>
      </c>
      <c r="E754" s="163">
        <v>0</v>
      </c>
    </row>
    <row r="755" spans="3:5">
      <c r="C755" s="164" t="s">
        <v>1029</v>
      </c>
      <c r="D755" s="163">
        <v>9738353</v>
      </c>
      <c r="E755" s="163">
        <v>0</v>
      </c>
    </row>
    <row r="756" spans="3:5">
      <c r="C756" s="164" t="s">
        <v>1030</v>
      </c>
      <c r="D756" s="163">
        <v>13086250</v>
      </c>
      <c r="E756" s="163">
        <v>0</v>
      </c>
    </row>
    <row r="757" spans="3:5">
      <c r="C757" s="164" t="s">
        <v>1031</v>
      </c>
      <c r="D757" s="163">
        <v>6062686</v>
      </c>
      <c r="E757" s="163">
        <v>0</v>
      </c>
    </row>
    <row r="758" spans="3:5">
      <c r="C758" s="164" t="s">
        <v>1032</v>
      </c>
      <c r="D758" s="163">
        <v>9738353</v>
      </c>
      <c r="E758" s="163">
        <v>0</v>
      </c>
    </row>
    <row r="759" spans="3:5">
      <c r="C759" s="164" t="s">
        <v>1033</v>
      </c>
      <c r="D759" s="163">
        <v>5105537</v>
      </c>
      <c r="E759" s="163">
        <v>0</v>
      </c>
    </row>
    <row r="760" spans="3:5">
      <c r="C760" s="164" t="s">
        <v>1034</v>
      </c>
      <c r="D760" s="163">
        <v>7331976</v>
      </c>
      <c r="E760" s="163">
        <v>0</v>
      </c>
    </row>
    <row r="761" spans="3:5">
      <c r="C761" s="164" t="s">
        <v>1035</v>
      </c>
      <c r="D761" s="163">
        <v>68635382</v>
      </c>
      <c r="E761" s="163">
        <v>26903338.800000001</v>
      </c>
    </row>
    <row r="762" spans="3:5">
      <c r="C762" s="164" t="s">
        <v>1036</v>
      </c>
      <c r="D762" s="163">
        <v>4088406</v>
      </c>
      <c r="E762" s="163">
        <v>0</v>
      </c>
    </row>
    <row r="763" spans="3:5">
      <c r="C763" s="164" t="s">
        <v>1037</v>
      </c>
      <c r="D763" s="163">
        <v>10523913</v>
      </c>
      <c r="E763" s="163">
        <v>0</v>
      </c>
    </row>
    <row r="764" spans="3:5">
      <c r="C764" s="164" t="s">
        <v>1038</v>
      </c>
      <c r="D764" s="163">
        <v>2151870</v>
      </c>
      <c r="E764" s="163">
        <v>0</v>
      </c>
    </row>
    <row r="765" spans="3:5">
      <c r="C765" s="164" t="s">
        <v>1039</v>
      </c>
      <c r="D765" s="163">
        <v>12430184</v>
      </c>
      <c r="E765" s="163">
        <v>0</v>
      </c>
    </row>
    <row r="766" spans="3:5">
      <c r="C766" s="164" t="s">
        <v>1040</v>
      </c>
      <c r="D766" s="163">
        <v>4088406</v>
      </c>
      <c r="E766" s="163">
        <v>0</v>
      </c>
    </row>
    <row r="767" spans="3:5">
      <c r="C767" s="164" t="s">
        <v>1041</v>
      </c>
      <c r="D767" s="163">
        <v>12185418</v>
      </c>
      <c r="E767" s="163">
        <v>0</v>
      </c>
    </row>
    <row r="768" spans="3:5">
      <c r="C768" s="164" t="s">
        <v>1042</v>
      </c>
      <c r="D768" s="163">
        <v>4312963</v>
      </c>
      <c r="E768" s="163">
        <v>0</v>
      </c>
    </row>
    <row r="769" spans="3:5">
      <c r="C769" s="164" t="s">
        <v>1043</v>
      </c>
      <c r="D769" s="163">
        <v>6723366</v>
      </c>
      <c r="E769" s="163">
        <v>0</v>
      </c>
    </row>
    <row r="770" spans="3:5">
      <c r="C770" s="164" t="s">
        <v>1044</v>
      </c>
      <c r="D770" s="163">
        <v>7333389</v>
      </c>
      <c r="E770" s="163">
        <v>0</v>
      </c>
    </row>
    <row r="771" spans="3:5">
      <c r="C771" s="164" t="s">
        <v>1045</v>
      </c>
      <c r="D771" s="163">
        <v>7296416</v>
      </c>
      <c r="E771" s="163">
        <v>0</v>
      </c>
    </row>
    <row r="772" spans="3:5">
      <c r="C772" s="164" t="s">
        <v>1046</v>
      </c>
      <c r="D772" s="163">
        <v>12185418</v>
      </c>
      <c r="E772" s="163">
        <v>0</v>
      </c>
    </row>
    <row r="773" spans="3:5">
      <c r="C773" s="164" t="s">
        <v>1047</v>
      </c>
      <c r="D773" s="163">
        <v>7240210</v>
      </c>
      <c r="E773" s="163">
        <v>0</v>
      </c>
    </row>
    <row r="774" spans="3:5">
      <c r="C774" s="164" t="s">
        <v>1048</v>
      </c>
      <c r="D774" s="163">
        <v>7786208</v>
      </c>
      <c r="E774" s="163">
        <v>0</v>
      </c>
    </row>
    <row r="775" spans="3:5">
      <c r="C775" s="164" t="s">
        <v>1049</v>
      </c>
      <c r="D775" s="163">
        <v>44144214</v>
      </c>
      <c r="E775" s="163">
        <v>26376733.189999998</v>
      </c>
    </row>
    <row r="776" spans="3:5">
      <c r="C776" s="164" t="s">
        <v>1050</v>
      </c>
      <c r="D776" s="163">
        <v>232118496</v>
      </c>
      <c r="E776" s="163">
        <v>202898711.37</v>
      </c>
    </row>
    <row r="777" spans="3:5">
      <c r="C777" s="164" t="s">
        <v>1051</v>
      </c>
      <c r="D777" s="163">
        <v>12982145</v>
      </c>
      <c r="E777" s="163">
        <v>0</v>
      </c>
    </row>
    <row r="778" spans="3:5">
      <c r="C778" s="164" t="s">
        <v>1052</v>
      </c>
      <c r="D778" s="163">
        <v>78356061</v>
      </c>
      <c r="E778" s="163">
        <v>61367299.289999999</v>
      </c>
    </row>
    <row r="779" spans="3:5">
      <c r="C779" s="162" t="s">
        <v>406</v>
      </c>
      <c r="D779" s="163">
        <v>15596660</v>
      </c>
      <c r="E779" s="163">
        <v>0</v>
      </c>
    </row>
    <row r="780" spans="3:5">
      <c r="C780" s="164" t="s">
        <v>1053</v>
      </c>
      <c r="D780" s="163">
        <v>15596660</v>
      </c>
      <c r="E780" s="163">
        <v>0</v>
      </c>
    </row>
    <row r="781" spans="3:5">
      <c r="C781" s="164" t="s">
        <v>1054</v>
      </c>
      <c r="D781" s="163">
        <v>0</v>
      </c>
      <c r="E781" s="163">
        <v>0</v>
      </c>
    </row>
    <row r="782" spans="3:5">
      <c r="C782" s="162" t="s">
        <v>664</v>
      </c>
      <c r="D782" s="163">
        <v>24465106</v>
      </c>
      <c r="E782" s="163">
        <v>0</v>
      </c>
    </row>
    <row r="783" spans="3:5">
      <c r="C783" s="164" t="s">
        <v>412</v>
      </c>
      <c r="D783" s="163">
        <v>24465106</v>
      </c>
      <c r="E783" s="163">
        <v>0</v>
      </c>
    </row>
    <row r="784" spans="3:5">
      <c r="C784" s="121" t="s">
        <v>1055</v>
      </c>
      <c r="D784" s="122">
        <v>1705111399</v>
      </c>
      <c r="E784" s="122">
        <v>713553278.48999989</v>
      </c>
    </row>
    <row r="785" spans="3:5">
      <c r="C785" s="162" t="s">
        <v>335</v>
      </c>
      <c r="D785" s="163">
        <v>1268788349</v>
      </c>
      <c r="E785" s="163">
        <v>631898269.37000012</v>
      </c>
    </row>
    <row r="786" spans="3:5">
      <c r="C786" s="164" t="s">
        <v>1056</v>
      </c>
      <c r="D786" s="163">
        <v>1573587</v>
      </c>
      <c r="E786" s="163">
        <v>0</v>
      </c>
    </row>
    <row r="787" spans="3:5">
      <c r="C787" s="164" t="s">
        <v>1057</v>
      </c>
      <c r="D787" s="163">
        <v>0</v>
      </c>
      <c r="E787" s="163">
        <v>0</v>
      </c>
    </row>
    <row r="788" spans="3:5">
      <c r="C788" s="164" t="s">
        <v>1058</v>
      </c>
      <c r="D788" s="163">
        <v>22400000</v>
      </c>
      <c r="E788" s="163">
        <v>10363899.09</v>
      </c>
    </row>
    <row r="789" spans="3:5">
      <c r="C789" s="164" t="s">
        <v>1059</v>
      </c>
      <c r="D789" s="163">
        <v>2413329</v>
      </c>
      <c r="E789" s="163">
        <v>0</v>
      </c>
    </row>
    <row r="790" spans="3:5">
      <c r="C790" s="164" t="s">
        <v>1060</v>
      </c>
      <c r="D790" s="163">
        <v>1301004</v>
      </c>
      <c r="E790" s="163">
        <v>0</v>
      </c>
    </row>
    <row r="791" spans="3:5">
      <c r="C791" s="164" t="s">
        <v>1061</v>
      </c>
      <c r="D791" s="163">
        <v>0</v>
      </c>
      <c r="E791" s="163">
        <v>16165338.41</v>
      </c>
    </row>
    <row r="792" spans="3:5">
      <c r="C792" s="164" t="s">
        <v>1062</v>
      </c>
      <c r="D792" s="163">
        <v>2413329</v>
      </c>
      <c r="E792" s="163">
        <v>0</v>
      </c>
    </row>
    <row r="793" spans="3:5">
      <c r="C793" s="164" t="s">
        <v>1063</v>
      </c>
      <c r="D793" s="163">
        <v>87233939</v>
      </c>
      <c r="E793" s="163">
        <v>0</v>
      </c>
    </row>
    <row r="794" spans="3:5">
      <c r="C794" s="164" t="s">
        <v>1064</v>
      </c>
      <c r="D794" s="163">
        <v>7995818</v>
      </c>
      <c r="E794" s="163">
        <v>0</v>
      </c>
    </row>
    <row r="795" spans="3:5">
      <c r="C795" s="164" t="s">
        <v>1065</v>
      </c>
      <c r="D795" s="163">
        <v>2654072</v>
      </c>
      <c r="E795" s="163">
        <v>0</v>
      </c>
    </row>
    <row r="796" spans="3:5">
      <c r="C796" s="164" t="s">
        <v>1066</v>
      </c>
      <c r="D796" s="163">
        <v>2654072</v>
      </c>
      <c r="E796" s="163">
        <v>0</v>
      </c>
    </row>
    <row r="797" spans="3:5">
      <c r="C797" s="164" t="s">
        <v>1067</v>
      </c>
      <c r="D797" s="163">
        <v>178414777</v>
      </c>
      <c r="E797" s="163">
        <v>0</v>
      </c>
    </row>
    <row r="798" spans="3:5">
      <c r="C798" s="164" t="s">
        <v>1068</v>
      </c>
      <c r="D798" s="163">
        <v>2654072</v>
      </c>
      <c r="E798" s="163">
        <v>0</v>
      </c>
    </row>
    <row r="799" spans="3:5">
      <c r="C799" s="164" t="s">
        <v>1069</v>
      </c>
      <c r="D799" s="163">
        <v>1865003</v>
      </c>
      <c r="E799" s="163">
        <v>0</v>
      </c>
    </row>
    <row r="800" spans="3:5">
      <c r="C800" s="164" t="s">
        <v>1070</v>
      </c>
      <c r="D800" s="163">
        <v>4826582</v>
      </c>
      <c r="E800" s="163">
        <v>0</v>
      </c>
    </row>
    <row r="801" spans="3:5">
      <c r="C801" s="164" t="s">
        <v>1071</v>
      </c>
      <c r="D801" s="163">
        <v>1256445</v>
      </c>
      <c r="E801" s="163">
        <v>0</v>
      </c>
    </row>
    <row r="802" spans="3:5">
      <c r="C802" s="164" t="s">
        <v>1072</v>
      </c>
      <c r="D802" s="163">
        <v>2467692</v>
      </c>
      <c r="E802" s="163">
        <v>0</v>
      </c>
    </row>
    <row r="803" spans="3:5">
      <c r="C803" s="164" t="s">
        <v>1073</v>
      </c>
      <c r="D803" s="163">
        <v>793946</v>
      </c>
      <c r="E803" s="163">
        <v>0</v>
      </c>
    </row>
    <row r="804" spans="3:5">
      <c r="C804" s="164" t="s">
        <v>1074</v>
      </c>
      <c r="D804" s="163">
        <v>1524615</v>
      </c>
      <c r="E804" s="163">
        <v>0</v>
      </c>
    </row>
    <row r="805" spans="3:5">
      <c r="C805" s="164" t="s">
        <v>1075</v>
      </c>
      <c r="D805" s="163">
        <v>2035527</v>
      </c>
      <c r="E805" s="163">
        <v>0</v>
      </c>
    </row>
    <row r="806" spans="3:5">
      <c r="C806" s="164" t="s">
        <v>1076</v>
      </c>
      <c r="D806" s="163">
        <v>878304</v>
      </c>
      <c r="E806" s="163">
        <v>0</v>
      </c>
    </row>
    <row r="807" spans="3:5">
      <c r="C807" s="164" t="s">
        <v>1077</v>
      </c>
      <c r="D807" s="163">
        <v>2654072</v>
      </c>
      <c r="E807" s="163">
        <v>0</v>
      </c>
    </row>
    <row r="808" spans="3:5">
      <c r="C808" s="164" t="s">
        <v>1078</v>
      </c>
      <c r="D808" s="163">
        <v>0</v>
      </c>
      <c r="E808" s="163">
        <v>21328058.879999999</v>
      </c>
    </row>
    <row r="809" spans="3:5">
      <c r="C809" s="164" t="s">
        <v>1079</v>
      </c>
      <c r="D809" s="163">
        <v>2654072</v>
      </c>
      <c r="E809" s="163">
        <v>0</v>
      </c>
    </row>
    <row r="810" spans="3:5">
      <c r="C810" s="164" t="s">
        <v>1080</v>
      </c>
      <c r="D810" s="163">
        <v>1362802</v>
      </c>
      <c r="E810" s="163">
        <v>0</v>
      </c>
    </row>
    <row r="811" spans="3:5">
      <c r="C811" s="164" t="s">
        <v>1081</v>
      </c>
      <c r="D811" s="163">
        <v>1578136</v>
      </c>
      <c r="E811" s="163">
        <v>0</v>
      </c>
    </row>
    <row r="812" spans="3:5">
      <c r="C812" s="164" t="s">
        <v>1082</v>
      </c>
      <c r="D812" s="163">
        <v>1865003</v>
      </c>
      <c r="E812" s="163">
        <v>0</v>
      </c>
    </row>
    <row r="813" spans="3:5">
      <c r="C813" s="164" t="s">
        <v>1083</v>
      </c>
      <c r="D813" s="163">
        <v>1375936</v>
      </c>
      <c r="E813" s="163">
        <v>0</v>
      </c>
    </row>
    <row r="814" spans="3:5">
      <c r="C814" s="164" t="s">
        <v>1084</v>
      </c>
      <c r="D814" s="163">
        <v>1578136</v>
      </c>
      <c r="E814" s="163">
        <v>0</v>
      </c>
    </row>
    <row r="815" spans="3:5">
      <c r="C815" s="164" t="s">
        <v>1085</v>
      </c>
      <c r="D815" s="163">
        <v>28000000</v>
      </c>
      <c r="E815" s="163">
        <v>0</v>
      </c>
    </row>
    <row r="816" spans="3:5">
      <c r="C816" s="164" t="s">
        <v>1086</v>
      </c>
      <c r="D816" s="163">
        <v>11218697</v>
      </c>
      <c r="E816" s="163">
        <v>0</v>
      </c>
    </row>
    <row r="817" spans="3:5">
      <c r="C817" s="164" t="s">
        <v>1087</v>
      </c>
      <c r="D817" s="163">
        <v>10000000</v>
      </c>
      <c r="E817" s="163">
        <v>10000000</v>
      </c>
    </row>
    <row r="818" spans="3:5">
      <c r="C818" s="164" t="s">
        <v>1088</v>
      </c>
      <c r="D818" s="163">
        <v>49169329</v>
      </c>
      <c r="E818" s="163">
        <v>30066857.440000001</v>
      </c>
    </row>
    <row r="819" spans="3:5">
      <c r="C819" s="164" t="s">
        <v>1089</v>
      </c>
      <c r="D819" s="163">
        <v>87144574</v>
      </c>
      <c r="E819" s="163">
        <v>62687049.5</v>
      </c>
    </row>
    <row r="820" spans="3:5">
      <c r="C820" s="164" t="s">
        <v>1090</v>
      </c>
      <c r="D820" s="163">
        <v>1301843</v>
      </c>
      <c r="E820" s="163">
        <v>0</v>
      </c>
    </row>
    <row r="821" spans="3:5">
      <c r="C821" s="164" t="s">
        <v>1091</v>
      </c>
      <c r="D821" s="163">
        <v>15000000</v>
      </c>
      <c r="E821" s="163">
        <v>0</v>
      </c>
    </row>
    <row r="822" spans="3:5">
      <c r="C822" s="164" t="s">
        <v>1092</v>
      </c>
      <c r="D822" s="163">
        <v>7570295</v>
      </c>
      <c r="E822" s="163">
        <v>0</v>
      </c>
    </row>
    <row r="823" spans="3:5">
      <c r="C823" s="164" t="s">
        <v>1093</v>
      </c>
      <c r="D823" s="163">
        <v>5000000</v>
      </c>
      <c r="E823" s="163">
        <v>0</v>
      </c>
    </row>
    <row r="824" spans="3:5">
      <c r="C824" s="164" t="s">
        <v>1094</v>
      </c>
      <c r="D824" s="163">
        <v>12408251</v>
      </c>
      <c r="E824" s="163">
        <v>0</v>
      </c>
    </row>
    <row r="825" spans="3:5">
      <c r="C825" s="164" t="s">
        <v>1095</v>
      </c>
      <c r="D825" s="163">
        <v>12372948</v>
      </c>
      <c r="E825" s="163">
        <v>0</v>
      </c>
    </row>
    <row r="826" spans="3:5">
      <c r="C826" s="164" t="s">
        <v>1096</v>
      </c>
      <c r="D826" s="163">
        <v>52524374</v>
      </c>
      <c r="E826" s="163">
        <v>0</v>
      </c>
    </row>
    <row r="827" spans="3:5">
      <c r="C827" s="164" t="s">
        <v>1097</v>
      </c>
      <c r="D827" s="163">
        <v>28764263</v>
      </c>
      <c r="E827" s="163">
        <v>26919909</v>
      </c>
    </row>
    <row r="828" spans="3:5">
      <c r="C828" s="164" t="s">
        <v>1098</v>
      </c>
      <c r="D828" s="163">
        <v>43624733</v>
      </c>
      <c r="E828" s="163">
        <v>42767606.36999999</v>
      </c>
    </row>
    <row r="829" spans="3:5">
      <c r="C829" s="164" t="s">
        <v>1099</v>
      </c>
      <c r="D829" s="163">
        <v>62964489</v>
      </c>
      <c r="E829" s="163">
        <v>60400000</v>
      </c>
    </row>
    <row r="830" spans="3:5">
      <c r="C830" s="164" t="s">
        <v>1100</v>
      </c>
      <c r="D830" s="163">
        <v>10000000</v>
      </c>
      <c r="E830" s="163">
        <v>0</v>
      </c>
    </row>
    <row r="831" spans="3:5">
      <c r="C831" s="164" t="s">
        <v>1101</v>
      </c>
      <c r="D831" s="163">
        <v>40269532</v>
      </c>
      <c r="E831" s="163">
        <v>36149999.009999998</v>
      </c>
    </row>
    <row r="832" spans="3:5">
      <c r="C832" s="164" t="s">
        <v>1102</v>
      </c>
      <c r="D832" s="163">
        <v>13983297</v>
      </c>
      <c r="E832" s="163">
        <v>0</v>
      </c>
    </row>
    <row r="833" spans="3:5">
      <c r="C833" s="164" t="s">
        <v>1103</v>
      </c>
      <c r="D833" s="163">
        <v>52947752</v>
      </c>
      <c r="E833" s="163">
        <v>48862306.789999999</v>
      </c>
    </row>
    <row r="834" spans="3:5">
      <c r="C834" s="164" t="s">
        <v>1104</v>
      </c>
      <c r="D834" s="163">
        <v>5000000</v>
      </c>
      <c r="E834" s="163">
        <v>0</v>
      </c>
    </row>
    <row r="835" spans="3:5">
      <c r="C835" s="164" t="s">
        <v>1105</v>
      </c>
      <c r="D835" s="163">
        <v>10000000</v>
      </c>
      <c r="E835" s="163">
        <v>0</v>
      </c>
    </row>
    <row r="836" spans="3:5">
      <c r="C836" s="164" t="s">
        <v>1106</v>
      </c>
      <c r="D836" s="163">
        <v>74863554</v>
      </c>
      <c r="E836" s="163">
        <v>60398984.780000001</v>
      </c>
    </row>
    <row r="837" spans="3:5">
      <c r="C837" s="164" t="s">
        <v>1107</v>
      </c>
      <c r="D837" s="163">
        <v>10000000</v>
      </c>
      <c r="E837" s="163">
        <v>0</v>
      </c>
    </row>
    <row r="838" spans="3:5">
      <c r="C838" s="164" t="s">
        <v>1108</v>
      </c>
      <c r="D838" s="163">
        <v>0</v>
      </c>
      <c r="E838" s="163">
        <v>0</v>
      </c>
    </row>
    <row r="839" spans="3:5">
      <c r="C839" s="164" t="s">
        <v>1109</v>
      </c>
      <c r="D839" s="163">
        <v>9638950</v>
      </c>
      <c r="E839" s="163">
        <v>4800080.9799999995</v>
      </c>
    </row>
    <row r="840" spans="3:5">
      <c r="C840" s="164" t="s">
        <v>1110</v>
      </c>
      <c r="D840" s="163">
        <v>0</v>
      </c>
      <c r="E840" s="163">
        <v>2932984.93</v>
      </c>
    </row>
    <row r="841" spans="3:5">
      <c r="C841" s="164" t="s">
        <v>1111</v>
      </c>
      <c r="D841" s="163">
        <v>54546641</v>
      </c>
      <c r="E841" s="163">
        <v>49570137.670000002</v>
      </c>
    </row>
    <row r="842" spans="3:5">
      <c r="C842" s="164" t="s">
        <v>1112</v>
      </c>
      <c r="D842" s="163">
        <v>77474580</v>
      </c>
      <c r="E842" s="163">
        <v>56401509.759999998</v>
      </c>
    </row>
    <row r="843" spans="3:5">
      <c r="C843" s="164" t="s">
        <v>1113</v>
      </c>
      <c r="D843" s="163">
        <v>36637165</v>
      </c>
      <c r="E843" s="163">
        <v>34364272.32</v>
      </c>
    </row>
    <row r="844" spans="3:5">
      <c r="C844" s="164" t="s">
        <v>1114</v>
      </c>
      <c r="D844" s="163">
        <v>64931847</v>
      </c>
      <c r="E844" s="163">
        <v>45454238.109999999</v>
      </c>
    </row>
    <row r="845" spans="3:5">
      <c r="C845" s="164" t="s">
        <v>1115</v>
      </c>
      <c r="D845" s="163">
        <v>39433378</v>
      </c>
      <c r="E845" s="163">
        <v>12265036.33</v>
      </c>
    </row>
    <row r="846" spans="3:5">
      <c r="C846" s="164" t="s">
        <v>1116</v>
      </c>
      <c r="D846" s="163">
        <v>1573587</v>
      </c>
      <c r="E846" s="163">
        <v>0</v>
      </c>
    </row>
    <row r="847" spans="3:5">
      <c r="C847" s="162" t="s">
        <v>406</v>
      </c>
      <c r="D847" s="163">
        <v>436323050</v>
      </c>
      <c r="E847" s="163">
        <v>81655009.120000005</v>
      </c>
    </row>
    <row r="848" spans="3:5">
      <c r="C848" s="164" t="s">
        <v>1117</v>
      </c>
      <c r="D848" s="163">
        <v>0</v>
      </c>
      <c r="E848" s="163">
        <v>28208935.729999997</v>
      </c>
    </row>
    <row r="849" spans="3:5">
      <c r="C849" s="164" t="s">
        <v>1118</v>
      </c>
      <c r="D849" s="163">
        <v>4035043</v>
      </c>
      <c r="E849" s="163">
        <v>824936.47000000009</v>
      </c>
    </row>
    <row r="850" spans="3:5">
      <c r="C850" s="164" t="s">
        <v>1119</v>
      </c>
      <c r="D850" s="163">
        <v>318622007</v>
      </c>
      <c r="E850" s="163">
        <v>0</v>
      </c>
    </row>
    <row r="851" spans="3:5">
      <c r="C851" s="164" t="s">
        <v>1120</v>
      </c>
      <c r="D851" s="163">
        <v>0</v>
      </c>
      <c r="E851" s="163">
        <v>10224236.119999999</v>
      </c>
    </row>
    <row r="852" spans="3:5">
      <c r="C852" s="164" t="s">
        <v>1121</v>
      </c>
      <c r="D852" s="163">
        <v>17665999</v>
      </c>
      <c r="E852" s="163">
        <v>21614584.890000001</v>
      </c>
    </row>
    <row r="853" spans="3:5">
      <c r="C853" s="164" t="s">
        <v>1122</v>
      </c>
      <c r="D853" s="163">
        <v>96000001</v>
      </c>
      <c r="E853" s="163">
        <v>20782315.91</v>
      </c>
    </row>
    <row r="854" spans="3:5">
      <c r="C854" s="164" t="s">
        <v>1123</v>
      </c>
      <c r="D854" s="163">
        <v>0</v>
      </c>
      <c r="E854" s="163">
        <v>0</v>
      </c>
    </row>
    <row r="855" spans="3:5">
      <c r="C855" s="162" t="s">
        <v>411</v>
      </c>
      <c r="D855" s="163">
        <v>0</v>
      </c>
      <c r="E855" s="163">
        <v>0</v>
      </c>
    </row>
    <row r="856" spans="3:5">
      <c r="C856" s="164" t="s">
        <v>1113</v>
      </c>
      <c r="D856" s="163">
        <v>0</v>
      </c>
      <c r="E856" s="163">
        <v>0</v>
      </c>
    </row>
    <row r="857" spans="3:5">
      <c r="C857" s="121" t="s">
        <v>1124</v>
      </c>
      <c r="D857" s="122">
        <v>438639614</v>
      </c>
      <c r="E857" s="122">
        <v>245864103.26000005</v>
      </c>
    </row>
    <row r="858" spans="3:5">
      <c r="C858" s="162" t="s">
        <v>335</v>
      </c>
      <c r="D858" s="163">
        <v>426139614</v>
      </c>
      <c r="E858" s="163">
        <v>245864103.26000002</v>
      </c>
    </row>
    <row r="859" spans="3:5">
      <c r="C859" s="164" t="s">
        <v>1125</v>
      </c>
      <c r="D859" s="163">
        <v>2025413</v>
      </c>
      <c r="E859" s="163">
        <v>0</v>
      </c>
    </row>
    <row r="860" spans="3:5">
      <c r="C860" s="164" t="s">
        <v>1126</v>
      </c>
      <c r="D860" s="163">
        <v>2686980</v>
      </c>
      <c r="E860" s="163">
        <v>0</v>
      </c>
    </row>
    <row r="861" spans="3:5">
      <c r="C861" s="164" t="s">
        <v>1127</v>
      </c>
      <c r="D861" s="163">
        <v>0</v>
      </c>
      <c r="E861" s="163">
        <v>51903283.549999997</v>
      </c>
    </row>
    <row r="862" spans="3:5">
      <c r="C862" s="164" t="s">
        <v>1128</v>
      </c>
      <c r="D862" s="163">
        <v>215335</v>
      </c>
      <c r="E862" s="163">
        <v>0</v>
      </c>
    </row>
    <row r="863" spans="3:5">
      <c r="C863" s="164" t="s">
        <v>1129</v>
      </c>
      <c r="D863" s="163">
        <v>1250434</v>
      </c>
      <c r="E863" s="163">
        <v>0</v>
      </c>
    </row>
    <row r="864" spans="3:5">
      <c r="C864" s="164" t="s">
        <v>1130</v>
      </c>
      <c r="D864" s="163">
        <v>12500000</v>
      </c>
      <c r="E864" s="163">
        <v>7264914.5899999999</v>
      </c>
    </row>
    <row r="865" spans="3:5">
      <c r="C865" s="164" t="s">
        <v>1131</v>
      </c>
      <c r="D865" s="163">
        <v>35366240</v>
      </c>
      <c r="E865" s="163">
        <v>0</v>
      </c>
    </row>
    <row r="866" spans="3:5">
      <c r="C866" s="164" t="s">
        <v>1132</v>
      </c>
      <c r="D866" s="163">
        <v>18949611</v>
      </c>
      <c r="E866" s="163">
        <v>0</v>
      </c>
    </row>
    <row r="867" spans="3:5">
      <c r="C867" s="164" t="s">
        <v>1133</v>
      </c>
      <c r="D867" s="163">
        <v>2177274</v>
      </c>
      <c r="E867" s="163">
        <v>0</v>
      </c>
    </row>
    <row r="868" spans="3:5">
      <c r="C868" s="164" t="s">
        <v>1134</v>
      </c>
      <c r="D868" s="163">
        <v>881280</v>
      </c>
      <c r="E868" s="163">
        <v>0</v>
      </c>
    </row>
    <row r="869" spans="3:5">
      <c r="C869" s="164" t="s">
        <v>1135</v>
      </c>
      <c r="D869" s="163">
        <v>64029667</v>
      </c>
      <c r="E869" s="163">
        <v>33265162</v>
      </c>
    </row>
    <row r="870" spans="3:5">
      <c r="C870" s="164" t="s">
        <v>1136</v>
      </c>
      <c r="D870" s="163">
        <v>2177274</v>
      </c>
      <c r="E870" s="163">
        <v>0</v>
      </c>
    </row>
    <row r="871" spans="3:5">
      <c r="C871" s="164" t="s">
        <v>1137</v>
      </c>
      <c r="D871" s="163">
        <v>2177274</v>
      </c>
      <c r="E871" s="163">
        <v>0</v>
      </c>
    </row>
    <row r="872" spans="3:5">
      <c r="C872" s="164" t="s">
        <v>1138</v>
      </c>
      <c r="D872" s="163">
        <v>1283065</v>
      </c>
      <c r="E872" s="163">
        <v>0</v>
      </c>
    </row>
    <row r="873" spans="3:5">
      <c r="C873" s="164" t="s">
        <v>1139</v>
      </c>
      <c r="D873" s="163">
        <v>1283065</v>
      </c>
      <c r="E873" s="163">
        <v>0</v>
      </c>
    </row>
    <row r="874" spans="3:5">
      <c r="C874" s="164" t="s">
        <v>1140</v>
      </c>
      <c r="D874" s="163">
        <v>855982</v>
      </c>
      <c r="E874" s="163">
        <v>0</v>
      </c>
    </row>
    <row r="875" spans="3:5">
      <c r="C875" s="164" t="s">
        <v>1141</v>
      </c>
      <c r="D875" s="163">
        <v>5000000</v>
      </c>
      <c r="E875" s="163">
        <v>0</v>
      </c>
    </row>
    <row r="876" spans="3:5">
      <c r="C876" s="164" t="s">
        <v>1142</v>
      </c>
      <c r="D876" s="163">
        <v>11615952</v>
      </c>
      <c r="E876" s="163">
        <v>0</v>
      </c>
    </row>
    <row r="877" spans="3:5">
      <c r="C877" s="164" t="s">
        <v>1143</v>
      </c>
      <c r="D877" s="163">
        <v>30979808</v>
      </c>
      <c r="E877" s="163">
        <v>26906665</v>
      </c>
    </row>
    <row r="878" spans="3:5">
      <c r="C878" s="164" t="s">
        <v>1144</v>
      </c>
      <c r="D878" s="163">
        <v>1466974</v>
      </c>
      <c r="E878" s="163">
        <v>0</v>
      </c>
    </row>
    <row r="879" spans="3:5">
      <c r="C879" s="164" t="s">
        <v>1145</v>
      </c>
      <c r="D879" s="163">
        <v>38020348</v>
      </c>
      <c r="E879" s="163">
        <v>35819568.670000002</v>
      </c>
    </row>
    <row r="880" spans="3:5">
      <c r="C880" s="164" t="s">
        <v>1146</v>
      </c>
      <c r="D880" s="163">
        <v>10000000</v>
      </c>
      <c r="E880" s="163">
        <v>10000000</v>
      </c>
    </row>
    <row r="881" spans="3:5">
      <c r="C881" s="164" t="s">
        <v>1147</v>
      </c>
      <c r="D881" s="163">
        <v>22611444</v>
      </c>
      <c r="E881" s="163">
        <v>20463874.920000002</v>
      </c>
    </row>
    <row r="882" spans="3:5">
      <c r="C882" s="164" t="s">
        <v>1148</v>
      </c>
      <c r="D882" s="163">
        <v>22817684</v>
      </c>
      <c r="E882" s="163">
        <v>0</v>
      </c>
    </row>
    <row r="883" spans="3:5">
      <c r="C883" s="164" t="s">
        <v>1149</v>
      </c>
      <c r="D883" s="163">
        <v>7348649</v>
      </c>
      <c r="E883" s="163">
        <v>0</v>
      </c>
    </row>
    <row r="884" spans="3:5">
      <c r="C884" s="164" t="s">
        <v>1150</v>
      </c>
      <c r="D884" s="163">
        <v>5098639</v>
      </c>
      <c r="E884" s="163">
        <v>0</v>
      </c>
    </row>
    <row r="885" spans="3:5">
      <c r="C885" s="164" t="s">
        <v>1151</v>
      </c>
      <c r="D885" s="163">
        <v>10939016</v>
      </c>
      <c r="E885" s="163">
        <v>0</v>
      </c>
    </row>
    <row r="886" spans="3:5">
      <c r="C886" s="164" t="s">
        <v>1152</v>
      </c>
      <c r="D886" s="163">
        <v>5000000</v>
      </c>
      <c r="E886" s="163">
        <v>0</v>
      </c>
    </row>
    <row r="887" spans="3:5">
      <c r="C887" s="164" t="s">
        <v>1153</v>
      </c>
      <c r="D887" s="163">
        <v>27965372</v>
      </c>
      <c r="E887" s="163">
        <v>5135100.09</v>
      </c>
    </row>
    <row r="888" spans="3:5">
      <c r="C888" s="164" t="s">
        <v>1154</v>
      </c>
      <c r="D888" s="163">
        <v>73629686</v>
      </c>
      <c r="E888" s="163">
        <v>55105534.439999998</v>
      </c>
    </row>
    <row r="889" spans="3:5">
      <c r="C889" s="164" t="s">
        <v>1155</v>
      </c>
      <c r="D889" s="163">
        <v>5787148</v>
      </c>
      <c r="E889" s="163">
        <v>0</v>
      </c>
    </row>
    <row r="890" spans="3:5">
      <c r="C890" s="162" t="s">
        <v>406</v>
      </c>
      <c r="D890" s="163">
        <v>12500000</v>
      </c>
      <c r="E890" s="163">
        <v>0</v>
      </c>
    </row>
    <row r="891" spans="3:5">
      <c r="C891" s="162" t="s">
        <v>1130</v>
      </c>
      <c r="D891" s="163">
        <v>12500000</v>
      </c>
      <c r="E891" s="163">
        <v>0</v>
      </c>
    </row>
    <row r="892" spans="3:5">
      <c r="C892" s="121" t="s">
        <v>1156</v>
      </c>
      <c r="D892" s="122">
        <v>859715674</v>
      </c>
      <c r="E892" s="122">
        <v>294920235.58999997</v>
      </c>
    </row>
    <row r="893" spans="3:5">
      <c r="C893" s="162" t="s">
        <v>335</v>
      </c>
      <c r="D893" s="163">
        <v>643854280</v>
      </c>
      <c r="E893" s="163">
        <v>211390279.59999999</v>
      </c>
    </row>
    <row r="894" spans="3:5">
      <c r="C894" s="164" t="s">
        <v>1157</v>
      </c>
      <c r="D894" s="163">
        <v>63882720</v>
      </c>
      <c r="E894" s="163">
        <v>29633308.969999999</v>
      </c>
    </row>
    <row r="895" spans="3:5">
      <c r="C895" s="164" t="s">
        <v>1158</v>
      </c>
      <c r="D895" s="163">
        <v>95576106</v>
      </c>
      <c r="E895" s="163">
        <v>517255.19999999925</v>
      </c>
    </row>
    <row r="896" spans="3:5">
      <c r="C896" s="164" t="s">
        <v>1159</v>
      </c>
      <c r="D896" s="163">
        <v>29391796</v>
      </c>
      <c r="E896" s="163">
        <v>11264490.59</v>
      </c>
    </row>
    <row r="897" spans="3:5">
      <c r="C897" s="164" t="s">
        <v>1160</v>
      </c>
      <c r="D897" s="163">
        <v>12155794</v>
      </c>
      <c r="E897" s="163">
        <v>11395504</v>
      </c>
    </row>
    <row r="898" spans="3:5">
      <c r="C898" s="164" t="s">
        <v>1161</v>
      </c>
      <c r="D898" s="163">
        <v>127695291</v>
      </c>
      <c r="E898" s="163">
        <v>0</v>
      </c>
    </row>
    <row r="899" spans="3:5">
      <c r="C899" s="164" t="s">
        <v>1162</v>
      </c>
      <c r="D899" s="163">
        <v>6115384</v>
      </c>
      <c r="E899" s="163">
        <v>5733114</v>
      </c>
    </row>
    <row r="900" spans="3:5">
      <c r="C900" s="164" t="s">
        <v>1163</v>
      </c>
      <c r="D900" s="163">
        <v>55886222</v>
      </c>
      <c r="E900" s="163">
        <v>32876887.949999999</v>
      </c>
    </row>
    <row r="901" spans="3:5">
      <c r="C901" s="164" t="s">
        <v>1164</v>
      </c>
      <c r="D901" s="163">
        <v>70399902</v>
      </c>
      <c r="E901" s="163">
        <v>10713520</v>
      </c>
    </row>
    <row r="902" spans="3:5">
      <c r="C902" s="164" t="s">
        <v>1165</v>
      </c>
      <c r="D902" s="163">
        <v>4844222</v>
      </c>
      <c r="E902" s="163">
        <v>0</v>
      </c>
    </row>
    <row r="903" spans="3:5">
      <c r="C903" s="164" t="s">
        <v>1166</v>
      </c>
      <c r="D903" s="163">
        <v>11762183</v>
      </c>
      <c r="E903" s="163">
        <v>0</v>
      </c>
    </row>
    <row r="904" spans="3:5">
      <c r="C904" s="164" t="s">
        <v>1167</v>
      </c>
      <c r="D904" s="163">
        <v>6625122</v>
      </c>
      <c r="E904" s="163">
        <v>0</v>
      </c>
    </row>
    <row r="905" spans="3:5">
      <c r="C905" s="164" t="s">
        <v>1168</v>
      </c>
      <c r="D905" s="163">
        <v>2799546</v>
      </c>
      <c r="E905" s="163">
        <v>0</v>
      </c>
    </row>
    <row r="906" spans="3:5">
      <c r="C906" s="164" t="s">
        <v>1169</v>
      </c>
      <c r="D906" s="163">
        <v>0</v>
      </c>
      <c r="E906" s="163">
        <v>0</v>
      </c>
    </row>
    <row r="907" spans="3:5">
      <c r="C907" s="164" t="s">
        <v>1170</v>
      </c>
      <c r="D907" s="163">
        <v>9446153</v>
      </c>
      <c r="E907" s="163">
        <v>0</v>
      </c>
    </row>
    <row r="908" spans="3:5">
      <c r="C908" s="164" t="s">
        <v>1171</v>
      </c>
      <c r="D908" s="163">
        <v>36427627</v>
      </c>
      <c r="E908" s="163">
        <v>0</v>
      </c>
    </row>
    <row r="909" spans="3:5">
      <c r="C909" s="164" t="s">
        <v>1172</v>
      </c>
      <c r="D909" s="163">
        <v>0</v>
      </c>
      <c r="E909" s="163">
        <v>34860624.790000007</v>
      </c>
    </row>
    <row r="910" spans="3:5">
      <c r="C910" s="164" t="s">
        <v>1173</v>
      </c>
      <c r="D910" s="163">
        <v>10508708</v>
      </c>
      <c r="E910" s="163">
        <v>0</v>
      </c>
    </row>
    <row r="911" spans="3:5">
      <c r="C911" s="164" t="s">
        <v>1174</v>
      </c>
      <c r="D911" s="163">
        <v>1500000</v>
      </c>
      <c r="E911" s="163">
        <v>0</v>
      </c>
    </row>
    <row r="912" spans="3:5">
      <c r="C912" s="164" t="s">
        <v>1175</v>
      </c>
      <c r="D912" s="163">
        <v>2601681</v>
      </c>
      <c r="E912" s="163">
        <v>0</v>
      </c>
    </row>
    <row r="913" spans="3:5">
      <c r="C913" s="164" t="s">
        <v>1176</v>
      </c>
      <c r="D913" s="163">
        <v>5119151</v>
      </c>
      <c r="E913" s="163">
        <v>0</v>
      </c>
    </row>
    <row r="914" spans="3:5">
      <c r="C914" s="164" t="s">
        <v>1177</v>
      </c>
      <c r="D914" s="163">
        <v>5120551</v>
      </c>
      <c r="E914" s="163">
        <v>0</v>
      </c>
    </row>
    <row r="915" spans="3:5">
      <c r="C915" s="164" t="s">
        <v>1178</v>
      </c>
      <c r="D915" s="163">
        <v>10000000</v>
      </c>
      <c r="E915" s="163">
        <v>38280153.5</v>
      </c>
    </row>
    <row r="916" spans="3:5">
      <c r="C916" s="164" t="s">
        <v>1179</v>
      </c>
      <c r="D916" s="163">
        <v>75996121</v>
      </c>
      <c r="E916" s="163">
        <v>36115420.600000001</v>
      </c>
    </row>
    <row r="917" spans="3:5">
      <c r="C917" s="162" t="s">
        <v>406</v>
      </c>
      <c r="D917" s="163">
        <v>215861394</v>
      </c>
      <c r="E917" s="163">
        <v>83529955.99000001</v>
      </c>
    </row>
    <row r="918" spans="3:5">
      <c r="C918" s="164" t="s">
        <v>1180</v>
      </c>
      <c r="D918" s="163">
        <v>92139087</v>
      </c>
      <c r="E918" s="163">
        <v>23735912.850000001</v>
      </c>
    </row>
    <row r="919" spans="3:5">
      <c r="C919" s="164" t="s">
        <v>1181</v>
      </c>
      <c r="D919" s="163">
        <v>322307</v>
      </c>
      <c r="E919" s="163">
        <v>25252304.960000001</v>
      </c>
    </row>
    <row r="920" spans="3:5">
      <c r="C920" s="164" t="s">
        <v>1182</v>
      </c>
      <c r="D920" s="163">
        <v>0</v>
      </c>
      <c r="E920" s="163">
        <v>9991715.2200000007</v>
      </c>
    </row>
    <row r="921" spans="3:5">
      <c r="C921" s="164" t="s">
        <v>1183</v>
      </c>
      <c r="D921" s="163">
        <v>0</v>
      </c>
      <c r="E921" s="163">
        <v>0</v>
      </c>
    </row>
    <row r="922" spans="3:5">
      <c r="C922" s="164" t="s">
        <v>1184</v>
      </c>
      <c r="D922" s="163">
        <v>0</v>
      </c>
      <c r="E922" s="163">
        <v>6577532.3499999996</v>
      </c>
    </row>
    <row r="923" spans="3:5">
      <c r="C923" s="164" t="s">
        <v>1185</v>
      </c>
      <c r="D923" s="163">
        <v>0</v>
      </c>
      <c r="E923" s="163">
        <v>4063432.73</v>
      </c>
    </row>
    <row r="924" spans="3:5">
      <c r="C924" s="164" t="s">
        <v>1186</v>
      </c>
      <c r="D924" s="163">
        <v>30000000</v>
      </c>
      <c r="E924" s="163">
        <v>0</v>
      </c>
    </row>
    <row r="925" spans="3:5">
      <c r="C925" s="164" t="s">
        <v>1187</v>
      </c>
      <c r="D925" s="163">
        <v>5400000</v>
      </c>
      <c r="E925" s="163">
        <v>0</v>
      </c>
    </row>
    <row r="926" spans="3:5">
      <c r="C926" s="164" t="s">
        <v>1188</v>
      </c>
      <c r="D926" s="163">
        <v>0</v>
      </c>
      <c r="E926" s="163">
        <v>9785895.6999999993</v>
      </c>
    </row>
    <row r="927" spans="3:5">
      <c r="C927" s="164" t="s">
        <v>1189</v>
      </c>
      <c r="D927" s="163">
        <v>0</v>
      </c>
      <c r="E927" s="163">
        <v>4123162.18</v>
      </c>
    </row>
    <row r="928" spans="3:5">
      <c r="C928" s="164" t="s">
        <v>1190</v>
      </c>
      <c r="D928" s="163">
        <v>88000000</v>
      </c>
      <c r="E928" s="163">
        <v>0</v>
      </c>
    </row>
    <row r="929" spans="3:5">
      <c r="C929" s="121" t="s">
        <v>1191</v>
      </c>
      <c r="D929" s="122">
        <v>1300879786</v>
      </c>
      <c r="E929" s="122">
        <v>811022932.70999992</v>
      </c>
    </row>
    <row r="930" spans="3:5">
      <c r="C930" s="162" t="s">
        <v>335</v>
      </c>
      <c r="D930" s="163">
        <v>1300879786</v>
      </c>
      <c r="E930" s="163">
        <v>781378664.51999998</v>
      </c>
    </row>
    <row r="931" spans="3:5">
      <c r="C931" s="164" t="s">
        <v>1192</v>
      </c>
      <c r="D931" s="163">
        <v>0</v>
      </c>
      <c r="E931" s="163">
        <v>3480501.62</v>
      </c>
    </row>
    <row r="932" spans="3:5">
      <c r="C932" s="164" t="s">
        <v>1193</v>
      </c>
      <c r="D932" s="163">
        <v>20747766</v>
      </c>
      <c r="E932" s="163">
        <v>3686015.48</v>
      </c>
    </row>
    <row r="933" spans="3:5">
      <c r="C933" s="164" t="s">
        <v>1194</v>
      </c>
      <c r="D933" s="163">
        <v>4807567</v>
      </c>
      <c r="E933" s="163">
        <v>0</v>
      </c>
    </row>
    <row r="934" spans="3:5">
      <c r="C934" s="164" t="s">
        <v>1195</v>
      </c>
      <c r="D934" s="163">
        <v>0</v>
      </c>
      <c r="E934" s="163">
        <v>0</v>
      </c>
    </row>
    <row r="935" spans="3:5">
      <c r="C935" s="164" t="s">
        <v>1196</v>
      </c>
      <c r="D935" s="163">
        <v>311388206</v>
      </c>
      <c r="E935" s="163">
        <v>345083924.72000003</v>
      </c>
    </row>
    <row r="936" spans="3:5">
      <c r="C936" s="164" t="s">
        <v>1197</v>
      </c>
      <c r="D936" s="163">
        <v>20509966</v>
      </c>
      <c r="E936" s="163">
        <v>0</v>
      </c>
    </row>
    <row r="937" spans="3:5">
      <c r="C937" s="164" t="s">
        <v>1198</v>
      </c>
      <c r="D937" s="163">
        <v>5254613</v>
      </c>
      <c r="E937" s="163">
        <v>0</v>
      </c>
    </row>
    <row r="938" spans="3:5">
      <c r="C938" s="164" t="s">
        <v>1199</v>
      </c>
      <c r="D938" s="163">
        <v>70000000</v>
      </c>
      <c r="E938" s="163">
        <v>19129608.789999999</v>
      </c>
    </row>
    <row r="939" spans="3:5">
      <c r="C939" s="164" t="s">
        <v>1200</v>
      </c>
      <c r="D939" s="163">
        <v>458797</v>
      </c>
      <c r="E939" s="163">
        <v>0</v>
      </c>
    </row>
    <row r="940" spans="3:5">
      <c r="C940" s="164" t="s">
        <v>1201</v>
      </c>
      <c r="D940" s="163">
        <v>9173874</v>
      </c>
      <c r="E940" s="163">
        <v>0</v>
      </c>
    </row>
    <row r="941" spans="3:5">
      <c r="C941" s="164" t="s">
        <v>1202</v>
      </c>
      <c r="D941" s="163">
        <v>17397527</v>
      </c>
      <c r="E941" s="163">
        <v>0</v>
      </c>
    </row>
    <row r="942" spans="3:5">
      <c r="C942" s="164" t="s">
        <v>1203</v>
      </c>
      <c r="D942" s="163">
        <v>4734096</v>
      </c>
      <c r="E942" s="163">
        <v>6172130.0899999999</v>
      </c>
    </row>
    <row r="943" spans="3:5">
      <c r="C943" s="164" t="s">
        <v>1204</v>
      </c>
      <c r="D943" s="163">
        <v>80247</v>
      </c>
      <c r="E943" s="163">
        <v>0</v>
      </c>
    </row>
    <row r="944" spans="3:5">
      <c r="C944" s="164" t="s">
        <v>1205</v>
      </c>
      <c r="D944" s="163">
        <v>75086</v>
      </c>
      <c r="E944" s="163">
        <v>0</v>
      </c>
    </row>
    <row r="945" spans="3:5">
      <c r="C945" s="164" t="s">
        <v>1206</v>
      </c>
      <c r="D945" s="163">
        <v>80247</v>
      </c>
      <c r="E945" s="163">
        <v>3000000</v>
      </c>
    </row>
    <row r="946" spans="3:5">
      <c r="C946" s="164" t="s">
        <v>1207</v>
      </c>
      <c r="D946" s="163">
        <v>0</v>
      </c>
      <c r="E946" s="163">
        <v>0</v>
      </c>
    </row>
    <row r="947" spans="3:5">
      <c r="C947" s="164" t="s">
        <v>1208</v>
      </c>
      <c r="D947" s="163">
        <v>46476764</v>
      </c>
      <c r="E947" s="163">
        <v>0</v>
      </c>
    </row>
    <row r="948" spans="3:5">
      <c r="C948" s="164" t="s">
        <v>1209</v>
      </c>
      <c r="D948" s="163">
        <v>3000000</v>
      </c>
      <c r="E948" s="163">
        <v>0</v>
      </c>
    </row>
    <row r="949" spans="3:5">
      <c r="C949" s="164" t="s">
        <v>1210</v>
      </c>
      <c r="D949" s="163">
        <v>30068537</v>
      </c>
      <c r="E949" s="163">
        <v>23307733.969999999</v>
      </c>
    </row>
    <row r="950" spans="3:5">
      <c r="C950" s="164" t="s">
        <v>1211</v>
      </c>
      <c r="D950" s="163">
        <v>4237286</v>
      </c>
      <c r="E950" s="163">
        <v>0</v>
      </c>
    </row>
    <row r="951" spans="3:5">
      <c r="C951" s="164" t="s">
        <v>1212</v>
      </c>
      <c r="D951" s="163">
        <v>597761</v>
      </c>
      <c r="E951" s="163">
        <v>0</v>
      </c>
    </row>
    <row r="952" spans="3:5">
      <c r="C952" s="164" t="s">
        <v>1213</v>
      </c>
      <c r="D952" s="163">
        <v>25000000</v>
      </c>
      <c r="E952" s="163">
        <v>462722.06</v>
      </c>
    </row>
    <row r="953" spans="3:5">
      <c r="C953" s="164" t="s">
        <v>1214</v>
      </c>
      <c r="D953" s="163">
        <v>2587656</v>
      </c>
      <c r="E953" s="163">
        <v>0</v>
      </c>
    </row>
    <row r="954" spans="3:5">
      <c r="C954" s="164" t="s">
        <v>1215</v>
      </c>
      <c r="D954" s="163">
        <v>31477472</v>
      </c>
      <c r="E954" s="163">
        <v>0</v>
      </c>
    </row>
    <row r="955" spans="3:5">
      <c r="C955" s="164" t="s">
        <v>1216</v>
      </c>
      <c r="D955" s="163">
        <v>889724</v>
      </c>
      <c r="E955" s="163">
        <v>0</v>
      </c>
    </row>
    <row r="956" spans="3:5">
      <c r="C956" s="164" t="s">
        <v>1217</v>
      </c>
      <c r="D956" s="163">
        <v>5051678</v>
      </c>
      <c r="E956" s="163">
        <v>0</v>
      </c>
    </row>
    <row r="957" spans="3:5">
      <c r="C957" s="164" t="s">
        <v>1218</v>
      </c>
      <c r="D957" s="163">
        <v>29687478</v>
      </c>
      <c r="E957" s="163">
        <v>23935743</v>
      </c>
    </row>
    <row r="958" spans="3:5">
      <c r="C958" s="164" t="s">
        <v>1219</v>
      </c>
      <c r="D958" s="163">
        <v>9591650</v>
      </c>
      <c r="E958" s="163">
        <v>0</v>
      </c>
    </row>
    <row r="959" spans="3:5">
      <c r="C959" s="164" t="s">
        <v>1220</v>
      </c>
      <c r="D959" s="163">
        <v>35161253</v>
      </c>
      <c r="E959" s="163">
        <v>29993000</v>
      </c>
    </row>
    <row r="960" spans="3:5">
      <c r="C960" s="164" t="s">
        <v>1221</v>
      </c>
      <c r="D960" s="163">
        <v>9591650</v>
      </c>
      <c r="E960" s="163">
        <v>0</v>
      </c>
    </row>
    <row r="961" spans="3:5">
      <c r="C961" s="164" t="s">
        <v>1222</v>
      </c>
      <c r="D961" s="163">
        <v>3618597</v>
      </c>
      <c r="E961" s="163">
        <v>0</v>
      </c>
    </row>
    <row r="962" spans="3:5">
      <c r="C962" s="164" t="s">
        <v>1223</v>
      </c>
      <c r="D962" s="163">
        <v>117367382</v>
      </c>
      <c r="E962" s="163">
        <v>70000000</v>
      </c>
    </row>
    <row r="963" spans="3:5">
      <c r="C963" s="164" t="s">
        <v>1224</v>
      </c>
      <c r="D963" s="163">
        <v>5803815</v>
      </c>
      <c r="E963" s="163">
        <v>0</v>
      </c>
    </row>
    <row r="964" spans="3:5">
      <c r="C964" s="164" t="s">
        <v>1225</v>
      </c>
      <c r="D964" s="163">
        <v>53904088</v>
      </c>
      <c r="E964" s="163">
        <v>25000000</v>
      </c>
    </row>
    <row r="965" spans="3:5">
      <c r="C965" s="164" t="s">
        <v>1226</v>
      </c>
      <c r="D965" s="163">
        <v>1181902</v>
      </c>
      <c r="E965" s="163">
        <v>0</v>
      </c>
    </row>
    <row r="966" spans="3:5">
      <c r="C966" s="164" t="s">
        <v>1227</v>
      </c>
      <c r="D966" s="163">
        <v>36000000</v>
      </c>
      <c r="E966" s="163">
        <v>0</v>
      </c>
    </row>
    <row r="967" spans="3:5">
      <c r="C967" s="164" t="s">
        <v>1228</v>
      </c>
      <c r="D967" s="163">
        <v>1181902</v>
      </c>
      <c r="E967" s="163">
        <v>0</v>
      </c>
    </row>
    <row r="968" spans="3:5">
      <c r="C968" s="164" t="s">
        <v>1229</v>
      </c>
      <c r="D968" s="163">
        <v>1181902</v>
      </c>
      <c r="E968" s="163">
        <v>0</v>
      </c>
    </row>
    <row r="969" spans="3:5">
      <c r="C969" s="164" t="s">
        <v>1230</v>
      </c>
      <c r="D969" s="163">
        <v>2792959</v>
      </c>
      <c r="E969" s="163">
        <v>0</v>
      </c>
    </row>
    <row r="970" spans="3:5">
      <c r="C970" s="164" t="s">
        <v>1231</v>
      </c>
      <c r="D970" s="163">
        <v>33121737</v>
      </c>
      <c r="E970" s="163">
        <v>23529261.809999999</v>
      </c>
    </row>
    <row r="971" spans="3:5">
      <c r="C971" s="164" t="s">
        <v>1232</v>
      </c>
      <c r="D971" s="163">
        <v>2579928</v>
      </c>
      <c r="E971" s="163">
        <v>0</v>
      </c>
    </row>
    <row r="972" spans="3:5">
      <c r="C972" s="164" t="s">
        <v>1233</v>
      </c>
      <c r="D972" s="163">
        <v>46160435</v>
      </c>
      <c r="E972" s="163">
        <v>176665.87</v>
      </c>
    </row>
    <row r="973" spans="3:5">
      <c r="C973" s="164" t="s">
        <v>1234</v>
      </c>
      <c r="D973" s="163">
        <v>177338629</v>
      </c>
      <c r="E973" s="163">
        <v>159598516.93000001</v>
      </c>
    </row>
    <row r="974" spans="3:5">
      <c r="C974" s="164" t="s">
        <v>1235</v>
      </c>
      <c r="D974" s="163">
        <v>1720224</v>
      </c>
      <c r="E974" s="163">
        <v>0</v>
      </c>
    </row>
    <row r="975" spans="3:5">
      <c r="C975" s="164" t="s">
        <v>1236</v>
      </c>
      <c r="D975" s="163">
        <v>805138</v>
      </c>
      <c r="E975" s="163">
        <v>0</v>
      </c>
    </row>
    <row r="976" spans="3:5">
      <c r="C976" s="164" t="s">
        <v>1237</v>
      </c>
      <c r="D976" s="163">
        <v>2792959</v>
      </c>
      <c r="E976" s="163">
        <v>0</v>
      </c>
    </row>
    <row r="977" spans="3:5">
      <c r="C977" s="164" t="s">
        <v>1238</v>
      </c>
      <c r="D977" s="163">
        <v>923196</v>
      </c>
      <c r="E977" s="163">
        <v>0</v>
      </c>
    </row>
    <row r="978" spans="3:5">
      <c r="C978" s="164" t="s">
        <v>1239</v>
      </c>
      <c r="D978" s="163">
        <v>2579928</v>
      </c>
      <c r="E978" s="163">
        <v>0</v>
      </c>
    </row>
    <row r="979" spans="3:5">
      <c r="C979" s="164" t="s">
        <v>1240</v>
      </c>
      <c r="D979" s="163">
        <v>597164</v>
      </c>
      <c r="E979" s="163">
        <v>0</v>
      </c>
    </row>
    <row r="980" spans="3:5">
      <c r="C980" s="164" t="s">
        <v>1241</v>
      </c>
      <c r="D980" s="163">
        <v>53693227</v>
      </c>
      <c r="E980" s="163">
        <v>44822840.18</v>
      </c>
    </row>
    <row r="981" spans="3:5">
      <c r="C981" s="164" t="s">
        <v>1242</v>
      </c>
      <c r="D981" s="163">
        <v>923196</v>
      </c>
      <c r="E981" s="163">
        <v>0</v>
      </c>
    </row>
    <row r="982" spans="3:5">
      <c r="C982" s="164" t="s">
        <v>1243</v>
      </c>
      <c r="D982" s="163">
        <v>597164</v>
      </c>
      <c r="E982" s="163">
        <v>0</v>
      </c>
    </row>
    <row r="983" spans="3:5">
      <c r="C983" s="164" t="s">
        <v>1244</v>
      </c>
      <c r="D983" s="163">
        <v>9591650</v>
      </c>
      <c r="E983" s="163">
        <v>0</v>
      </c>
    </row>
    <row r="984" spans="3:5">
      <c r="C984" s="164" t="s">
        <v>1245</v>
      </c>
      <c r="D984" s="163">
        <v>1738075</v>
      </c>
      <c r="E984" s="163">
        <v>0</v>
      </c>
    </row>
    <row r="985" spans="3:5">
      <c r="C985" s="164" t="s">
        <v>1246</v>
      </c>
      <c r="D985" s="163">
        <v>13954365</v>
      </c>
      <c r="E985" s="163">
        <v>0</v>
      </c>
    </row>
    <row r="986" spans="3:5">
      <c r="C986" s="164" t="s">
        <v>1247</v>
      </c>
      <c r="D986" s="163">
        <v>2280776</v>
      </c>
      <c r="E986" s="163">
        <v>0</v>
      </c>
    </row>
    <row r="987" spans="3:5">
      <c r="C987" s="164" t="s">
        <v>1248</v>
      </c>
      <c r="D987" s="163">
        <v>4224262</v>
      </c>
      <c r="E987" s="163">
        <v>0</v>
      </c>
    </row>
    <row r="988" spans="3:5">
      <c r="C988" s="164" t="s">
        <v>1249</v>
      </c>
      <c r="D988" s="163">
        <v>1761878</v>
      </c>
      <c r="E988" s="163">
        <v>0</v>
      </c>
    </row>
    <row r="989" spans="3:5">
      <c r="C989" s="164" t="s">
        <v>1250</v>
      </c>
      <c r="D989" s="163">
        <v>4272721</v>
      </c>
      <c r="E989" s="163">
        <v>0</v>
      </c>
    </row>
    <row r="990" spans="3:5">
      <c r="C990" s="164" t="s">
        <v>1251</v>
      </c>
      <c r="D990" s="163">
        <v>2555844</v>
      </c>
      <c r="E990" s="163">
        <v>0</v>
      </c>
    </row>
    <row r="991" spans="3:5">
      <c r="C991" s="164" t="s">
        <v>1252</v>
      </c>
      <c r="D991" s="163">
        <v>2555842</v>
      </c>
      <c r="E991" s="163">
        <v>0</v>
      </c>
    </row>
    <row r="992" spans="3:5">
      <c r="C992" s="164" t="s">
        <v>1253</v>
      </c>
      <c r="D992" s="163">
        <v>2611503</v>
      </c>
      <c r="E992" s="163">
        <v>0</v>
      </c>
    </row>
    <row r="993" spans="3:5">
      <c r="C993" s="164" t="s">
        <v>1254</v>
      </c>
      <c r="D993" s="163">
        <v>2611503</v>
      </c>
      <c r="E993" s="163">
        <v>0</v>
      </c>
    </row>
    <row r="994" spans="3:5">
      <c r="C994" s="164" t="s">
        <v>1255</v>
      </c>
      <c r="D994" s="163">
        <v>0</v>
      </c>
      <c r="E994" s="163">
        <v>0</v>
      </c>
    </row>
    <row r="995" spans="3:5">
      <c r="C995" s="164" t="s">
        <v>1256</v>
      </c>
      <c r="D995" s="163">
        <v>4100000</v>
      </c>
      <c r="E995" s="163">
        <v>0</v>
      </c>
    </row>
    <row r="996" spans="3:5">
      <c r="C996" s="164" t="s">
        <v>1257</v>
      </c>
      <c r="D996" s="163">
        <v>575149</v>
      </c>
      <c r="E996" s="163">
        <v>0</v>
      </c>
    </row>
    <row r="997" spans="3:5">
      <c r="C997" s="164" t="s">
        <v>1258</v>
      </c>
      <c r="D997" s="163">
        <v>2555845</v>
      </c>
      <c r="E997" s="163">
        <v>0</v>
      </c>
    </row>
    <row r="998" spans="3:5">
      <c r="C998" s="164" t="s">
        <v>1259</v>
      </c>
      <c r="D998" s="163">
        <v>498000</v>
      </c>
      <c r="E998" s="163">
        <v>0</v>
      </c>
    </row>
    <row r="999" spans="3:5">
      <c r="C999" s="162" t="s">
        <v>406</v>
      </c>
      <c r="D999" s="163">
        <v>0</v>
      </c>
      <c r="E999" s="163">
        <v>29644268.190000001</v>
      </c>
    </row>
    <row r="1000" spans="3:5">
      <c r="C1000" s="164" t="s">
        <v>1260</v>
      </c>
      <c r="D1000" s="163">
        <v>0</v>
      </c>
      <c r="E1000" s="163">
        <v>0</v>
      </c>
    </row>
    <row r="1001" spans="3:5">
      <c r="C1001" s="164" t="s">
        <v>1261</v>
      </c>
      <c r="D1001" s="163">
        <v>0</v>
      </c>
      <c r="E1001" s="163">
        <v>29310667.310000002</v>
      </c>
    </row>
    <row r="1002" spans="3:5">
      <c r="C1002" s="164" t="s">
        <v>1262</v>
      </c>
      <c r="D1002" s="163">
        <v>0</v>
      </c>
      <c r="E1002" s="163">
        <v>333600.88</v>
      </c>
    </row>
    <row r="1003" spans="3:5">
      <c r="C1003" s="164" t="s">
        <v>1263</v>
      </c>
      <c r="D1003" s="163">
        <v>0</v>
      </c>
      <c r="E1003" s="163">
        <v>0</v>
      </c>
    </row>
    <row r="1004" spans="3:5">
      <c r="C1004" s="164" t="s">
        <v>1264</v>
      </c>
      <c r="D1004" s="163">
        <v>0</v>
      </c>
      <c r="E1004" s="163">
        <v>0</v>
      </c>
    </row>
    <row r="1005" spans="3:5">
      <c r="C1005" s="121" t="s">
        <v>1265</v>
      </c>
      <c r="D1005" s="122">
        <v>835122585</v>
      </c>
      <c r="E1005" s="122">
        <v>325126601</v>
      </c>
    </row>
    <row r="1006" spans="3:5">
      <c r="C1006" s="162" t="s">
        <v>335</v>
      </c>
      <c r="D1006" s="163">
        <v>835122585</v>
      </c>
      <c r="E1006" s="163">
        <v>325126601</v>
      </c>
    </row>
    <row r="1007" spans="3:5">
      <c r="C1007" s="164" t="s">
        <v>1266</v>
      </c>
      <c r="D1007" s="163">
        <v>2030470</v>
      </c>
      <c r="E1007" s="163">
        <v>0</v>
      </c>
    </row>
    <row r="1008" spans="3:5">
      <c r="C1008" s="164" t="s">
        <v>1267</v>
      </c>
      <c r="D1008" s="163">
        <v>4617578</v>
      </c>
      <c r="E1008" s="163">
        <v>0</v>
      </c>
    </row>
    <row r="1009" spans="3:5">
      <c r="C1009" s="164" t="s">
        <v>1268</v>
      </c>
      <c r="D1009" s="163">
        <v>0</v>
      </c>
      <c r="E1009" s="163">
        <v>0</v>
      </c>
    </row>
    <row r="1010" spans="3:5">
      <c r="C1010" s="164" t="s">
        <v>1269</v>
      </c>
      <c r="D1010" s="163">
        <v>2030470</v>
      </c>
      <c r="E1010" s="163">
        <v>0</v>
      </c>
    </row>
    <row r="1011" spans="3:5">
      <c r="C1011" s="164" t="s">
        <v>1270</v>
      </c>
      <c r="D1011" s="163">
        <v>0</v>
      </c>
      <c r="E1011" s="163">
        <v>0</v>
      </c>
    </row>
    <row r="1012" spans="3:5">
      <c r="C1012" s="164" t="s">
        <v>1271</v>
      </c>
      <c r="D1012" s="163">
        <v>6731310</v>
      </c>
      <c r="E1012" s="163">
        <v>0</v>
      </c>
    </row>
    <row r="1013" spans="3:5">
      <c r="C1013" s="164" t="s">
        <v>1272</v>
      </c>
      <c r="D1013" s="163">
        <v>0</v>
      </c>
      <c r="E1013" s="163">
        <v>0</v>
      </c>
    </row>
    <row r="1014" spans="3:5">
      <c r="C1014" s="164" t="s">
        <v>1273</v>
      </c>
      <c r="D1014" s="163">
        <v>1253439</v>
      </c>
      <c r="E1014" s="163">
        <v>0</v>
      </c>
    </row>
    <row r="1015" spans="3:5">
      <c r="C1015" s="164" t="s">
        <v>1274</v>
      </c>
      <c r="D1015" s="163">
        <v>0</v>
      </c>
      <c r="E1015" s="163">
        <v>0</v>
      </c>
    </row>
    <row r="1016" spans="3:5">
      <c r="C1016" s="164" t="s">
        <v>1275</v>
      </c>
      <c r="D1016" s="163">
        <v>1073222</v>
      </c>
      <c r="E1016" s="163">
        <v>3714372.2</v>
      </c>
    </row>
    <row r="1017" spans="3:5">
      <c r="C1017" s="164" t="s">
        <v>1276</v>
      </c>
      <c r="D1017" s="163">
        <v>2790925</v>
      </c>
      <c r="E1017" s="163">
        <v>0</v>
      </c>
    </row>
    <row r="1018" spans="3:5">
      <c r="C1018" s="164" t="s">
        <v>1277</v>
      </c>
      <c r="D1018" s="163">
        <v>2790925</v>
      </c>
      <c r="E1018" s="163">
        <v>0</v>
      </c>
    </row>
    <row r="1019" spans="3:5">
      <c r="C1019" s="164" t="s">
        <v>1278</v>
      </c>
      <c r="D1019" s="163">
        <v>777731</v>
      </c>
      <c r="E1019" s="163">
        <v>0</v>
      </c>
    </row>
    <row r="1020" spans="3:5">
      <c r="C1020" s="164" t="s">
        <v>1279</v>
      </c>
      <c r="D1020" s="163">
        <v>22315101</v>
      </c>
      <c r="E1020" s="163">
        <v>3221986.22</v>
      </c>
    </row>
    <row r="1021" spans="3:5">
      <c r="C1021" s="164" t="s">
        <v>1280</v>
      </c>
      <c r="D1021" s="163">
        <v>78916280</v>
      </c>
      <c r="E1021" s="163">
        <v>31826048.090000004</v>
      </c>
    </row>
    <row r="1022" spans="3:5">
      <c r="C1022" s="164" t="s">
        <v>1281</v>
      </c>
      <c r="D1022" s="163">
        <v>4081155</v>
      </c>
      <c r="E1022" s="163">
        <v>0</v>
      </c>
    </row>
    <row r="1023" spans="3:5">
      <c r="C1023" s="164" t="s">
        <v>1282</v>
      </c>
      <c r="D1023" s="163">
        <v>20000000</v>
      </c>
      <c r="E1023" s="163">
        <v>14898894.220000001</v>
      </c>
    </row>
    <row r="1024" spans="3:5">
      <c r="C1024" s="164" t="s">
        <v>1283</v>
      </c>
      <c r="D1024" s="163">
        <v>4125127</v>
      </c>
      <c r="E1024" s="163">
        <v>0</v>
      </c>
    </row>
    <row r="1025" spans="3:5">
      <c r="C1025" s="164" t="s">
        <v>1284</v>
      </c>
      <c r="D1025" s="163">
        <v>7364139</v>
      </c>
      <c r="E1025" s="163">
        <v>0</v>
      </c>
    </row>
    <row r="1026" spans="3:5">
      <c r="C1026" s="164" t="s">
        <v>1285</v>
      </c>
      <c r="D1026" s="163">
        <v>5848496</v>
      </c>
      <c r="E1026" s="163">
        <v>0</v>
      </c>
    </row>
    <row r="1027" spans="3:5">
      <c r="C1027" s="164" t="s">
        <v>1286</v>
      </c>
      <c r="D1027" s="163">
        <v>4125127</v>
      </c>
      <c r="E1027" s="163">
        <v>0</v>
      </c>
    </row>
    <row r="1028" spans="3:5">
      <c r="C1028" s="164" t="s">
        <v>1287</v>
      </c>
      <c r="D1028" s="163">
        <v>1411678</v>
      </c>
      <c r="E1028" s="163">
        <v>0</v>
      </c>
    </row>
    <row r="1029" spans="3:5">
      <c r="C1029" s="164" t="s">
        <v>1288</v>
      </c>
      <c r="D1029" s="163">
        <v>2080338</v>
      </c>
      <c r="E1029" s="163">
        <v>0</v>
      </c>
    </row>
    <row r="1030" spans="3:5">
      <c r="C1030" s="164" t="s">
        <v>1289</v>
      </c>
      <c r="D1030" s="163">
        <v>1901132</v>
      </c>
      <c r="E1030" s="163">
        <v>0</v>
      </c>
    </row>
    <row r="1031" spans="3:5">
      <c r="C1031" s="164" t="s">
        <v>1290</v>
      </c>
      <c r="D1031" s="163">
        <v>2589059</v>
      </c>
      <c r="E1031" s="163">
        <v>0</v>
      </c>
    </row>
    <row r="1032" spans="3:5">
      <c r="C1032" s="164" t="s">
        <v>1291</v>
      </c>
      <c r="D1032" s="163">
        <v>22105301</v>
      </c>
      <c r="E1032" s="163">
        <v>13446167.949999999</v>
      </c>
    </row>
    <row r="1033" spans="3:5">
      <c r="C1033" s="164" t="s">
        <v>1292</v>
      </c>
      <c r="D1033" s="163">
        <v>5881088</v>
      </c>
      <c r="E1033" s="163">
        <v>0</v>
      </c>
    </row>
    <row r="1034" spans="3:5">
      <c r="C1034" s="164" t="s">
        <v>1293</v>
      </c>
      <c r="D1034" s="163">
        <v>3000000</v>
      </c>
      <c r="E1034" s="163">
        <v>0</v>
      </c>
    </row>
    <row r="1035" spans="3:5">
      <c r="C1035" s="164" t="s">
        <v>1294</v>
      </c>
      <c r="D1035" s="163">
        <v>5404360</v>
      </c>
      <c r="E1035" s="163">
        <v>3089463.31</v>
      </c>
    </row>
    <row r="1036" spans="3:5">
      <c r="C1036" s="164" t="s">
        <v>1295</v>
      </c>
      <c r="D1036" s="163">
        <v>1759695</v>
      </c>
      <c r="E1036" s="163">
        <v>0</v>
      </c>
    </row>
    <row r="1037" spans="3:5">
      <c r="C1037" s="164" t="s">
        <v>1296</v>
      </c>
      <c r="D1037" s="163">
        <v>5881088</v>
      </c>
      <c r="E1037" s="163">
        <v>0</v>
      </c>
    </row>
    <row r="1038" spans="3:5">
      <c r="C1038" s="164" t="s">
        <v>1297</v>
      </c>
      <c r="D1038" s="163">
        <v>1104373</v>
      </c>
      <c r="E1038" s="163">
        <v>0</v>
      </c>
    </row>
    <row r="1039" spans="3:5">
      <c r="C1039" s="164" t="s">
        <v>1298</v>
      </c>
      <c r="D1039" s="163">
        <v>4076234</v>
      </c>
      <c r="E1039" s="163">
        <v>0</v>
      </c>
    </row>
    <row r="1040" spans="3:5">
      <c r="C1040" s="164" t="s">
        <v>1299</v>
      </c>
      <c r="D1040" s="163">
        <v>0</v>
      </c>
      <c r="E1040" s="163">
        <v>0</v>
      </c>
    </row>
    <row r="1041" spans="3:5">
      <c r="C1041" s="164" t="s">
        <v>1300</v>
      </c>
      <c r="D1041" s="163">
        <v>4076234</v>
      </c>
      <c r="E1041" s="163">
        <v>0</v>
      </c>
    </row>
    <row r="1042" spans="3:5">
      <c r="C1042" s="164" t="s">
        <v>1301</v>
      </c>
      <c r="D1042" s="163">
        <v>2080338</v>
      </c>
      <c r="E1042" s="163">
        <v>0</v>
      </c>
    </row>
    <row r="1043" spans="3:5">
      <c r="C1043" s="164" t="s">
        <v>1302</v>
      </c>
      <c r="D1043" s="163">
        <v>779923</v>
      </c>
      <c r="E1043" s="163">
        <v>0</v>
      </c>
    </row>
    <row r="1044" spans="3:5">
      <c r="C1044" s="164" t="s">
        <v>1303</v>
      </c>
      <c r="D1044" s="163">
        <v>1769301</v>
      </c>
      <c r="E1044" s="163">
        <v>0</v>
      </c>
    </row>
    <row r="1045" spans="3:5">
      <c r="C1045" s="164" t="s">
        <v>1304</v>
      </c>
      <c r="D1045" s="163">
        <v>779923</v>
      </c>
      <c r="E1045" s="163">
        <v>0</v>
      </c>
    </row>
    <row r="1046" spans="3:5">
      <c r="C1046" s="164" t="s">
        <v>1305</v>
      </c>
      <c r="D1046" s="163">
        <v>779923</v>
      </c>
      <c r="E1046" s="163">
        <v>0</v>
      </c>
    </row>
    <row r="1047" spans="3:5">
      <c r="C1047" s="164" t="s">
        <v>1306</v>
      </c>
      <c r="D1047" s="163">
        <v>141034127</v>
      </c>
      <c r="E1047" s="163">
        <v>17690087.559999999</v>
      </c>
    </row>
    <row r="1048" spans="3:5">
      <c r="C1048" s="164" t="s">
        <v>1307</v>
      </c>
      <c r="D1048" s="163">
        <v>3856383</v>
      </c>
      <c r="E1048" s="163">
        <v>0</v>
      </c>
    </row>
    <row r="1049" spans="3:5">
      <c r="C1049" s="164" t="s">
        <v>1308</v>
      </c>
      <c r="D1049" s="163">
        <v>46924815</v>
      </c>
      <c r="E1049" s="163">
        <v>19000000</v>
      </c>
    </row>
    <row r="1050" spans="3:5">
      <c r="C1050" s="164" t="s">
        <v>1309</v>
      </c>
      <c r="D1050" s="163">
        <v>5499812</v>
      </c>
      <c r="E1050" s="163">
        <v>0</v>
      </c>
    </row>
    <row r="1051" spans="3:5">
      <c r="C1051" s="164" t="s">
        <v>1310</v>
      </c>
      <c r="D1051" s="163">
        <v>38071704</v>
      </c>
      <c r="E1051" s="163">
        <v>14000000</v>
      </c>
    </row>
    <row r="1052" spans="3:5">
      <c r="C1052" s="164" t="s">
        <v>1311</v>
      </c>
      <c r="D1052" s="163">
        <v>3850402</v>
      </c>
      <c r="E1052" s="163">
        <v>0</v>
      </c>
    </row>
    <row r="1053" spans="3:5">
      <c r="C1053" s="164" t="s">
        <v>1312</v>
      </c>
      <c r="D1053" s="163">
        <v>4783393</v>
      </c>
      <c r="E1053" s="163">
        <v>0</v>
      </c>
    </row>
    <row r="1054" spans="3:5">
      <c r="C1054" s="164" t="s">
        <v>1313</v>
      </c>
      <c r="D1054" s="163">
        <v>1376080</v>
      </c>
      <c r="E1054" s="163">
        <v>0</v>
      </c>
    </row>
    <row r="1055" spans="3:5">
      <c r="C1055" s="164" t="s">
        <v>1314</v>
      </c>
      <c r="D1055" s="163">
        <v>5881087</v>
      </c>
      <c r="E1055" s="163">
        <v>0</v>
      </c>
    </row>
    <row r="1056" spans="3:5">
      <c r="C1056" s="164" t="s">
        <v>1315</v>
      </c>
      <c r="D1056" s="163">
        <v>9721888</v>
      </c>
      <c r="E1056" s="163">
        <v>0</v>
      </c>
    </row>
    <row r="1057" spans="3:5">
      <c r="C1057" s="164" t="s">
        <v>1316</v>
      </c>
      <c r="D1057" s="163">
        <v>10000000</v>
      </c>
      <c r="E1057" s="163">
        <v>0</v>
      </c>
    </row>
    <row r="1058" spans="3:5">
      <c r="C1058" s="164" t="s">
        <v>1317</v>
      </c>
      <c r="D1058" s="163">
        <v>4076234</v>
      </c>
      <c r="E1058" s="163">
        <v>0</v>
      </c>
    </row>
    <row r="1059" spans="3:5">
      <c r="C1059" s="164" t="s">
        <v>1318</v>
      </c>
      <c r="D1059" s="163">
        <v>4076234</v>
      </c>
      <c r="E1059" s="163">
        <v>0</v>
      </c>
    </row>
    <row r="1060" spans="3:5">
      <c r="C1060" s="164" t="s">
        <v>1319</v>
      </c>
      <c r="D1060" s="163">
        <v>5881088</v>
      </c>
      <c r="E1060" s="163">
        <v>0</v>
      </c>
    </row>
    <row r="1061" spans="3:5">
      <c r="C1061" s="164" t="s">
        <v>1320</v>
      </c>
      <c r="D1061" s="163">
        <v>5963974</v>
      </c>
      <c r="E1061" s="163">
        <v>0</v>
      </c>
    </row>
    <row r="1062" spans="3:5">
      <c r="C1062" s="164" t="s">
        <v>1321</v>
      </c>
      <c r="D1062" s="163">
        <v>26126598</v>
      </c>
      <c r="E1062" s="163">
        <v>0</v>
      </c>
    </row>
    <row r="1063" spans="3:5">
      <c r="C1063" s="164" t="s">
        <v>1322</v>
      </c>
      <c r="D1063" s="163">
        <v>61031571</v>
      </c>
      <c r="E1063" s="163">
        <v>55786429.339999996</v>
      </c>
    </row>
    <row r="1064" spans="3:5">
      <c r="C1064" s="164" t="s">
        <v>1323</v>
      </c>
      <c r="D1064" s="163">
        <v>5963974</v>
      </c>
      <c r="E1064" s="163">
        <v>0</v>
      </c>
    </row>
    <row r="1065" spans="3:5">
      <c r="C1065" s="164" t="s">
        <v>1324</v>
      </c>
      <c r="D1065" s="163">
        <v>4073271</v>
      </c>
      <c r="E1065" s="163">
        <v>0</v>
      </c>
    </row>
    <row r="1066" spans="3:5">
      <c r="C1066" s="164" t="s">
        <v>1325</v>
      </c>
      <c r="D1066" s="163">
        <v>15000000</v>
      </c>
      <c r="E1066" s="163">
        <v>8351196.2000000002</v>
      </c>
    </row>
    <row r="1067" spans="3:5">
      <c r="C1067" s="164" t="s">
        <v>1326</v>
      </c>
      <c r="D1067" s="163">
        <v>9000000</v>
      </c>
      <c r="E1067" s="163">
        <v>0</v>
      </c>
    </row>
    <row r="1068" spans="3:5">
      <c r="C1068" s="164" t="s">
        <v>1327</v>
      </c>
      <c r="D1068" s="163">
        <v>183602467</v>
      </c>
      <c r="E1068" s="163">
        <v>135063982.44</v>
      </c>
    </row>
    <row r="1069" spans="3:5">
      <c r="C1069" s="164" t="s">
        <v>1328</v>
      </c>
      <c r="D1069" s="163">
        <v>498000</v>
      </c>
      <c r="E1069" s="163">
        <v>0</v>
      </c>
    </row>
    <row r="1070" spans="3:5">
      <c r="C1070" s="164" t="s">
        <v>1329</v>
      </c>
      <c r="D1070" s="163">
        <v>0</v>
      </c>
      <c r="E1070" s="163">
        <v>0</v>
      </c>
    </row>
    <row r="1071" spans="3:5">
      <c r="C1071" s="164" t="s">
        <v>1330</v>
      </c>
      <c r="D1071" s="163">
        <v>498000</v>
      </c>
      <c r="E1071" s="163">
        <v>0</v>
      </c>
    </row>
    <row r="1072" spans="3:5">
      <c r="C1072" s="164" t="s">
        <v>1331</v>
      </c>
      <c r="D1072" s="163">
        <v>0</v>
      </c>
      <c r="E1072" s="163">
        <v>5037973.47</v>
      </c>
    </row>
    <row r="1073" spans="3:5">
      <c r="C1073" s="164" t="s">
        <v>1332</v>
      </c>
      <c r="D1073" s="163">
        <v>0</v>
      </c>
      <c r="E1073" s="163">
        <v>0</v>
      </c>
    </row>
    <row r="1074" spans="3:5">
      <c r="C1074" s="121" t="s">
        <v>1333</v>
      </c>
      <c r="D1074" s="122">
        <v>1670250027</v>
      </c>
      <c r="E1074" s="122">
        <v>333192641.61000001</v>
      </c>
    </row>
    <row r="1075" spans="3:5">
      <c r="C1075" s="162" t="s">
        <v>335</v>
      </c>
      <c r="D1075" s="163">
        <v>1328199092</v>
      </c>
      <c r="E1075" s="163">
        <v>299532996.91999996</v>
      </c>
    </row>
    <row r="1076" spans="3:5">
      <c r="C1076" s="164" t="s">
        <v>1334</v>
      </c>
      <c r="D1076" s="163">
        <v>21411478</v>
      </c>
      <c r="E1076" s="163">
        <v>0</v>
      </c>
    </row>
    <row r="1077" spans="3:5">
      <c r="C1077" s="164" t="s">
        <v>1335</v>
      </c>
      <c r="D1077" s="163">
        <v>44000000</v>
      </c>
      <c r="E1077" s="163">
        <v>0</v>
      </c>
    </row>
    <row r="1078" spans="3:5">
      <c r="C1078" s="164" t="s">
        <v>1336</v>
      </c>
      <c r="D1078" s="163">
        <v>1111230</v>
      </c>
      <c r="E1078" s="163">
        <v>0</v>
      </c>
    </row>
    <row r="1079" spans="3:5">
      <c r="C1079" s="164" t="s">
        <v>1337</v>
      </c>
      <c r="D1079" s="163">
        <v>8000000</v>
      </c>
      <c r="E1079" s="163">
        <v>0</v>
      </c>
    </row>
    <row r="1080" spans="3:5">
      <c r="C1080" s="164" t="s">
        <v>1338</v>
      </c>
      <c r="D1080" s="163">
        <v>5001203</v>
      </c>
      <c r="E1080" s="163">
        <v>0</v>
      </c>
    </row>
    <row r="1081" spans="3:5">
      <c r="C1081" s="164" t="s">
        <v>1339</v>
      </c>
      <c r="D1081" s="163">
        <v>7256885</v>
      </c>
      <c r="E1081" s="163">
        <v>0</v>
      </c>
    </row>
    <row r="1082" spans="3:5">
      <c r="C1082" s="164" t="s">
        <v>1340</v>
      </c>
      <c r="D1082" s="163">
        <v>7262350</v>
      </c>
      <c r="E1082" s="163">
        <v>0</v>
      </c>
    </row>
    <row r="1083" spans="3:5">
      <c r="C1083" s="164" t="s">
        <v>1341</v>
      </c>
      <c r="D1083" s="163">
        <v>3000000</v>
      </c>
      <c r="E1083" s="163">
        <v>0</v>
      </c>
    </row>
    <row r="1084" spans="3:5">
      <c r="C1084" s="164" t="s">
        <v>1342</v>
      </c>
      <c r="D1084" s="163">
        <v>4989515</v>
      </c>
      <c r="E1084" s="163">
        <v>0</v>
      </c>
    </row>
    <row r="1085" spans="3:5">
      <c r="C1085" s="164" t="s">
        <v>1343</v>
      </c>
      <c r="D1085" s="163">
        <v>7804941</v>
      </c>
      <c r="E1085" s="163">
        <v>5000000</v>
      </c>
    </row>
    <row r="1086" spans="3:5">
      <c r="C1086" s="164" t="s">
        <v>1344</v>
      </c>
      <c r="D1086" s="163">
        <v>3386383</v>
      </c>
      <c r="E1086" s="163">
        <v>0</v>
      </c>
    </row>
    <row r="1087" spans="3:5">
      <c r="C1087" s="164" t="s">
        <v>1345</v>
      </c>
      <c r="D1087" s="163">
        <v>56402241</v>
      </c>
      <c r="E1087" s="163">
        <v>0</v>
      </c>
    </row>
    <row r="1088" spans="3:5">
      <c r="C1088" s="164" t="s">
        <v>1346</v>
      </c>
      <c r="D1088" s="163">
        <v>19404819</v>
      </c>
      <c r="E1088" s="163">
        <v>0</v>
      </c>
    </row>
    <row r="1089" spans="3:5">
      <c r="C1089" s="164" t="s">
        <v>1347</v>
      </c>
      <c r="D1089" s="163">
        <v>5000000</v>
      </c>
      <c r="E1089" s="163">
        <v>0</v>
      </c>
    </row>
    <row r="1090" spans="3:5">
      <c r="C1090" s="164" t="s">
        <v>1348</v>
      </c>
      <c r="D1090" s="163">
        <v>1170135</v>
      </c>
      <c r="E1090" s="163">
        <v>0</v>
      </c>
    </row>
    <row r="1091" spans="3:5">
      <c r="C1091" s="164" t="s">
        <v>1349</v>
      </c>
      <c r="D1091" s="163">
        <v>16594591</v>
      </c>
      <c r="E1091" s="163">
        <v>0</v>
      </c>
    </row>
    <row r="1092" spans="3:5">
      <c r="C1092" s="164" t="s">
        <v>1350</v>
      </c>
      <c r="D1092" s="163">
        <v>2469363</v>
      </c>
      <c r="E1092" s="163">
        <v>0</v>
      </c>
    </row>
    <row r="1093" spans="3:5">
      <c r="C1093" s="164" t="s">
        <v>1351</v>
      </c>
      <c r="D1093" s="163">
        <v>5042740</v>
      </c>
      <c r="E1093" s="163">
        <v>0</v>
      </c>
    </row>
    <row r="1094" spans="3:5">
      <c r="C1094" s="164" t="s">
        <v>1352</v>
      </c>
      <c r="D1094" s="163">
        <v>111166406</v>
      </c>
      <c r="E1094" s="163">
        <v>54619652.640000001</v>
      </c>
    </row>
    <row r="1095" spans="3:5">
      <c r="C1095" s="164" t="s">
        <v>1353</v>
      </c>
      <c r="D1095" s="163">
        <v>56720062</v>
      </c>
      <c r="E1095" s="163">
        <v>37895348.479999997</v>
      </c>
    </row>
    <row r="1096" spans="3:5">
      <c r="C1096" s="164" t="s">
        <v>1354</v>
      </c>
      <c r="D1096" s="163">
        <v>5525987</v>
      </c>
      <c r="E1096" s="163">
        <v>0</v>
      </c>
    </row>
    <row r="1097" spans="3:5">
      <c r="C1097" s="164" t="s">
        <v>1355</v>
      </c>
      <c r="D1097" s="163">
        <v>40942547</v>
      </c>
      <c r="E1097" s="163">
        <v>32648436.850000001</v>
      </c>
    </row>
    <row r="1098" spans="3:5">
      <c r="C1098" s="164" t="s">
        <v>1356</v>
      </c>
      <c r="D1098" s="163">
        <v>6669416</v>
      </c>
      <c r="E1098" s="163">
        <v>0</v>
      </c>
    </row>
    <row r="1099" spans="3:5">
      <c r="C1099" s="164" t="s">
        <v>1357</v>
      </c>
      <c r="D1099" s="163">
        <v>30000000</v>
      </c>
      <c r="E1099" s="163">
        <v>32440877.989999998</v>
      </c>
    </row>
    <row r="1100" spans="3:5">
      <c r="C1100" s="164" t="s">
        <v>1358</v>
      </c>
      <c r="D1100" s="163">
        <v>103374369</v>
      </c>
      <c r="E1100" s="163">
        <v>11016562.67</v>
      </c>
    </row>
    <row r="1101" spans="3:5">
      <c r="C1101" s="164" t="s">
        <v>1359</v>
      </c>
      <c r="D1101" s="163">
        <v>13511580</v>
      </c>
      <c r="E1101" s="163">
        <v>0</v>
      </c>
    </row>
    <row r="1102" spans="3:5">
      <c r="C1102" s="164" t="s">
        <v>1360</v>
      </c>
      <c r="D1102" s="163">
        <v>538658</v>
      </c>
      <c r="E1102" s="163">
        <v>0</v>
      </c>
    </row>
    <row r="1103" spans="3:5">
      <c r="C1103" s="164" t="s">
        <v>1361</v>
      </c>
      <c r="D1103" s="163">
        <v>67056947</v>
      </c>
      <c r="E1103" s="163">
        <v>4805112.4000000004</v>
      </c>
    </row>
    <row r="1104" spans="3:5">
      <c r="C1104" s="164" t="s">
        <v>1362</v>
      </c>
      <c r="D1104" s="163">
        <v>155656045</v>
      </c>
      <c r="E1104" s="163">
        <v>39725591.849999994</v>
      </c>
    </row>
    <row r="1105" spans="3:5">
      <c r="C1105" s="164" t="s">
        <v>1363</v>
      </c>
      <c r="D1105" s="163">
        <v>8000000</v>
      </c>
      <c r="E1105" s="163">
        <v>0</v>
      </c>
    </row>
    <row r="1106" spans="3:5">
      <c r="C1106" s="164" t="s">
        <v>1364</v>
      </c>
      <c r="D1106" s="163">
        <v>230794055</v>
      </c>
      <c r="E1106" s="163">
        <v>3986964</v>
      </c>
    </row>
    <row r="1107" spans="3:5">
      <c r="C1107" s="164" t="s">
        <v>1365</v>
      </c>
      <c r="D1107" s="163">
        <v>103935146</v>
      </c>
      <c r="E1107" s="163">
        <v>71039147.170000002</v>
      </c>
    </row>
    <row r="1108" spans="3:5">
      <c r="C1108" s="164" t="s">
        <v>1366</v>
      </c>
      <c r="D1108" s="163">
        <v>135000000</v>
      </c>
      <c r="E1108" s="163">
        <v>6355302.8700000001</v>
      </c>
    </row>
    <row r="1109" spans="3:5">
      <c r="C1109" s="164" t="s">
        <v>1367</v>
      </c>
      <c r="D1109" s="163">
        <v>40000000</v>
      </c>
      <c r="E1109" s="163">
        <v>0</v>
      </c>
    </row>
    <row r="1110" spans="3:5">
      <c r="C1110" s="162" t="s">
        <v>406</v>
      </c>
      <c r="D1110" s="163">
        <v>67749732</v>
      </c>
      <c r="E1110" s="163">
        <v>33659644.689999998</v>
      </c>
    </row>
    <row r="1111" spans="3:5">
      <c r="C1111" s="164" t="s">
        <v>1368</v>
      </c>
      <c r="D1111" s="163">
        <v>57208005</v>
      </c>
      <c r="E1111" s="163">
        <v>23284265.309999999</v>
      </c>
    </row>
    <row r="1112" spans="3:5">
      <c r="C1112" s="164" t="s">
        <v>1369</v>
      </c>
      <c r="D1112" s="163">
        <v>3555960</v>
      </c>
      <c r="E1112" s="163">
        <v>0</v>
      </c>
    </row>
    <row r="1113" spans="3:5">
      <c r="C1113" s="164" t="s">
        <v>1370</v>
      </c>
      <c r="D1113" s="163">
        <v>6985767</v>
      </c>
      <c r="E1113" s="163">
        <v>0</v>
      </c>
    </row>
    <row r="1114" spans="3:5">
      <c r="C1114" s="164" t="s">
        <v>1371</v>
      </c>
      <c r="D1114" s="163">
        <v>0</v>
      </c>
      <c r="E1114" s="163">
        <v>10375379.379999999</v>
      </c>
    </row>
    <row r="1115" spans="3:5">
      <c r="C1115" s="162" t="s">
        <v>411</v>
      </c>
      <c r="D1115" s="163">
        <v>274301203</v>
      </c>
      <c r="E1115" s="163">
        <v>0</v>
      </c>
    </row>
    <row r="1116" spans="3:5">
      <c r="C1116" s="164" t="s">
        <v>1372</v>
      </c>
      <c r="D1116" s="163">
        <v>274301203</v>
      </c>
      <c r="E1116" s="163">
        <v>0</v>
      </c>
    </row>
    <row r="1117" spans="3:5">
      <c r="C1117" s="121" t="s">
        <v>1373</v>
      </c>
      <c r="D1117" s="122">
        <v>4088437272</v>
      </c>
      <c r="E1117" s="122">
        <v>858615806.9799999</v>
      </c>
    </row>
    <row r="1118" spans="3:5">
      <c r="C1118" s="162" t="s">
        <v>335</v>
      </c>
      <c r="D1118" s="163">
        <v>691977336</v>
      </c>
      <c r="E1118" s="163">
        <v>284543546.06999999</v>
      </c>
    </row>
    <row r="1119" spans="3:5">
      <c r="C1119" s="164" t="s">
        <v>1374</v>
      </c>
      <c r="D1119" s="163">
        <v>34603615</v>
      </c>
      <c r="E1119" s="163">
        <v>0</v>
      </c>
    </row>
    <row r="1120" spans="3:5">
      <c r="C1120" s="164" t="s">
        <v>1375</v>
      </c>
      <c r="D1120" s="163">
        <v>21000000</v>
      </c>
      <c r="E1120" s="163">
        <v>14132285.48</v>
      </c>
    </row>
    <row r="1121" spans="3:5">
      <c r="C1121" s="164" t="s">
        <v>1376</v>
      </c>
      <c r="D1121" s="163">
        <v>73507758</v>
      </c>
      <c r="E1121" s="163">
        <v>0</v>
      </c>
    </row>
    <row r="1122" spans="3:5">
      <c r="C1122" s="164" t="s">
        <v>1377</v>
      </c>
      <c r="D1122" s="163">
        <v>84027878</v>
      </c>
      <c r="E1122" s="163">
        <v>86056891.719999999</v>
      </c>
    </row>
    <row r="1123" spans="3:5">
      <c r="C1123" s="164" t="s">
        <v>1378</v>
      </c>
      <c r="D1123" s="163">
        <v>51610779</v>
      </c>
      <c r="E1123" s="163">
        <v>0</v>
      </c>
    </row>
    <row r="1124" spans="3:5">
      <c r="C1124" s="164" t="s">
        <v>1379</v>
      </c>
      <c r="D1124" s="163">
        <v>2542220</v>
      </c>
      <c r="E1124" s="163">
        <v>0</v>
      </c>
    </row>
    <row r="1125" spans="3:5">
      <c r="C1125" s="164" t="s">
        <v>1380</v>
      </c>
      <c r="D1125" s="163">
        <v>2542220</v>
      </c>
      <c r="E1125" s="163">
        <v>0</v>
      </c>
    </row>
    <row r="1126" spans="3:5">
      <c r="C1126" s="164" t="s">
        <v>1381</v>
      </c>
      <c r="D1126" s="163">
        <v>2523769</v>
      </c>
      <c r="E1126" s="163">
        <v>0</v>
      </c>
    </row>
    <row r="1127" spans="3:5">
      <c r="C1127" s="164" t="s">
        <v>1382</v>
      </c>
      <c r="D1127" s="163">
        <v>6071992</v>
      </c>
      <c r="E1127" s="163">
        <v>0</v>
      </c>
    </row>
    <row r="1128" spans="3:5">
      <c r="C1128" s="164" t="s">
        <v>1383</v>
      </c>
      <c r="D1128" s="163">
        <v>3689328</v>
      </c>
      <c r="E1128" s="163">
        <v>0</v>
      </c>
    </row>
    <row r="1129" spans="3:5">
      <c r="C1129" s="164" t="s">
        <v>1384</v>
      </c>
      <c r="D1129" s="163">
        <v>3689328</v>
      </c>
      <c r="E1129" s="163">
        <v>0</v>
      </c>
    </row>
    <row r="1130" spans="3:5">
      <c r="C1130" s="164" t="s">
        <v>1385</v>
      </c>
      <c r="D1130" s="163">
        <v>3689328</v>
      </c>
      <c r="E1130" s="163">
        <v>0</v>
      </c>
    </row>
    <row r="1131" spans="3:5">
      <c r="C1131" s="164" t="s">
        <v>1386</v>
      </c>
      <c r="D1131" s="163">
        <v>2523767</v>
      </c>
      <c r="E1131" s="163">
        <v>0</v>
      </c>
    </row>
    <row r="1132" spans="3:5">
      <c r="C1132" s="164" t="s">
        <v>1387</v>
      </c>
      <c r="D1132" s="163">
        <v>3689328</v>
      </c>
      <c r="E1132" s="163">
        <v>0</v>
      </c>
    </row>
    <row r="1133" spans="3:5">
      <c r="C1133" s="164" t="s">
        <v>1388</v>
      </c>
      <c r="D1133" s="163">
        <v>3689328</v>
      </c>
      <c r="E1133" s="163">
        <v>0</v>
      </c>
    </row>
    <row r="1134" spans="3:5">
      <c r="C1134" s="164" t="s">
        <v>1389</v>
      </c>
      <c r="D1134" s="163">
        <v>3689328</v>
      </c>
      <c r="E1134" s="163">
        <v>0</v>
      </c>
    </row>
    <row r="1135" spans="3:5">
      <c r="C1135" s="164" t="s">
        <v>1390</v>
      </c>
      <c r="D1135" s="163">
        <v>1407491</v>
      </c>
      <c r="E1135" s="163">
        <v>0</v>
      </c>
    </row>
    <row r="1136" spans="3:5">
      <c r="C1136" s="164" t="s">
        <v>1391</v>
      </c>
      <c r="D1136" s="163">
        <v>2113557</v>
      </c>
      <c r="E1136" s="163">
        <v>0</v>
      </c>
    </row>
    <row r="1137" spans="3:5">
      <c r="C1137" s="164" t="s">
        <v>1392</v>
      </c>
      <c r="D1137" s="163">
        <v>5103177</v>
      </c>
      <c r="E1137" s="163">
        <v>0</v>
      </c>
    </row>
    <row r="1138" spans="3:5">
      <c r="C1138" s="164" t="s">
        <v>1393</v>
      </c>
      <c r="D1138" s="163">
        <v>6071992</v>
      </c>
      <c r="E1138" s="163">
        <v>0</v>
      </c>
    </row>
    <row r="1139" spans="3:5">
      <c r="C1139" s="164" t="s">
        <v>1394</v>
      </c>
      <c r="D1139" s="163">
        <v>3609752</v>
      </c>
      <c r="E1139" s="163">
        <v>0</v>
      </c>
    </row>
    <row r="1140" spans="3:5">
      <c r="C1140" s="164" t="s">
        <v>1395</v>
      </c>
      <c r="D1140" s="163">
        <v>3689328</v>
      </c>
      <c r="E1140" s="163">
        <v>0</v>
      </c>
    </row>
    <row r="1141" spans="3:5">
      <c r="C1141" s="164" t="s">
        <v>1396</v>
      </c>
      <c r="D1141" s="163">
        <v>59238928</v>
      </c>
      <c r="E1141" s="163">
        <v>35670605.579999998</v>
      </c>
    </row>
    <row r="1142" spans="3:5">
      <c r="C1142" s="164" t="s">
        <v>1397</v>
      </c>
      <c r="D1142" s="163">
        <v>92860473</v>
      </c>
      <c r="E1142" s="163">
        <v>51537448.5</v>
      </c>
    </row>
    <row r="1143" spans="3:5">
      <c r="C1143" s="164" t="s">
        <v>1398</v>
      </c>
      <c r="D1143" s="163">
        <v>3689328</v>
      </c>
      <c r="E1143" s="163">
        <v>0</v>
      </c>
    </row>
    <row r="1144" spans="3:5">
      <c r="C1144" s="164" t="s">
        <v>1399</v>
      </c>
      <c r="D1144" s="163">
        <v>6071992</v>
      </c>
      <c r="E1144" s="163">
        <v>0</v>
      </c>
    </row>
    <row r="1145" spans="3:5">
      <c r="C1145" s="164" t="s">
        <v>1400</v>
      </c>
      <c r="D1145" s="163">
        <v>57592521</v>
      </c>
      <c r="E1145" s="163">
        <v>34124763</v>
      </c>
    </row>
    <row r="1146" spans="3:5">
      <c r="C1146" s="164" t="s">
        <v>1401</v>
      </c>
      <c r="D1146" s="163">
        <v>10000000</v>
      </c>
      <c r="E1146" s="163">
        <v>0</v>
      </c>
    </row>
    <row r="1147" spans="3:5">
      <c r="C1147" s="164" t="s">
        <v>1402</v>
      </c>
      <c r="D1147" s="163">
        <v>137438831</v>
      </c>
      <c r="E1147" s="163">
        <v>63021551.789999999</v>
      </c>
    </row>
    <row r="1148" spans="3:5">
      <c r="C1148" s="162" t="s">
        <v>406</v>
      </c>
      <c r="D1148" s="163">
        <v>240959936</v>
      </c>
      <c r="E1148" s="163">
        <v>50503325.159999996</v>
      </c>
    </row>
    <row r="1149" spans="3:5">
      <c r="C1149" s="164" t="s">
        <v>1403</v>
      </c>
      <c r="D1149" s="163">
        <v>207951833</v>
      </c>
      <c r="E1149" s="163">
        <v>22147719.149999999</v>
      </c>
    </row>
    <row r="1150" spans="3:5">
      <c r="C1150" s="164" t="s">
        <v>1404</v>
      </c>
      <c r="D1150" s="163">
        <v>33008103</v>
      </c>
      <c r="E1150" s="163">
        <v>28355606.010000002</v>
      </c>
    </row>
    <row r="1151" spans="3:5">
      <c r="C1151" s="162" t="s">
        <v>410</v>
      </c>
      <c r="D1151" s="163">
        <v>0</v>
      </c>
      <c r="E1151" s="163">
        <v>13394340.99</v>
      </c>
    </row>
    <row r="1152" spans="3:5">
      <c r="C1152" s="164" t="s">
        <v>1377</v>
      </c>
      <c r="D1152" s="163">
        <v>0</v>
      </c>
      <c r="E1152" s="163">
        <v>13394340.99</v>
      </c>
    </row>
    <row r="1153" spans="3:5">
      <c r="C1153" s="162" t="s">
        <v>411</v>
      </c>
      <c r="D1153" s="163">
        <v>3155500000</v>
      </c>
      <c r="E1153" s="163">
        <v>510174594.75999993</v>
      </c>
    </row>
    <row r="1154" spans="3:5">
      <c r="C1154" s="164" t="s">
        <v>1405</v>
      </c>
      <c r="D1154" s="163">
        <v>3155500000</v>
      </c>
      <c r="E1154" s="163">
        <v>510174594.75999993</v>
      </c>
    </row>
    <row r="1155" spans="3:5">
      <c r="C1155" s="121" t="s">
        <v>1406</v>
      </c>
      <c r="D1155" s="122">
        <v>3391840772</v>
      </c>
      <c r="E1155" s="122">
        <v>1712261787.2499998</v>
      </c>
    </row>
    <row r="1156" spans="3:5">
      <c r="C1156" s="162" t="s">
        <v>335</v>
      </c>
      <c r="D1156" s="163">
        <v>3044735772</v>
      </c>
      <c r="E1156" s="163">
        <v>1138916237.25</v>
      </c>
    </row>
    <row r="1157" spans="3:5">
      <c r="C1157" s="164" t="s">
        <v>1407</v>
      </c>
      <c r="D1157" s="163">
        <v>100001</v>
      </c>
      <c r="E1157" s="163">
        <v>0</v>
      </c>
    </row>
    <row r="1158" spans="3:5">
      <c r="C1158" s="164" t="s">
        <v>1408</v>
      </c>
      <c r="D1158" s="163">
        <v>887087444</v>
      </c>
      <c r="E1158" s="163">
        <v>0</v>
      </c>
    </row>
    <row r="1159" spans="3:5">
      <c r="C1159" s="164" t="s">
        <v>1409</v>
      </c>
      <c r="D1159" s="163">
        <v>130146458</v>
      </c>
      <c r="E1159" s="163">
        <v>0</v>
      </c>
    </row>
    <row r="1160" spans="3:5">
      <c r="C1160" s="164" t="s">
        <v>1410</v>
      </c>
      <c r="D1160" s="163">
        <v>0</v>
      </c>
      <c r="E1160" s="163">
        <v>44572767.579999998</v>
      </c>
    </row>
    <row r="1161" spans="3:5">
      <c r="C1161" s="164" t="s">
        <v>1411</v>
      </c>
      <c r="D1161" s="163">
        <v>11196288</v>
      </c>
      <c r="E1161" s="163">
        <v>0</v>
      </c>
    </row>
    <row r="1162" spans="3:5">
      <c r="C1162" s="164" t="s">
        <v>1412</v>
      </c>
      <c r="D1162" s="163">
        <v>16077858</v>
      </c>
      <c r="E1162" s="163">
        <v>0</v>
      </c>
    </row>
    <row r="1163" spans="3:5">
      <c r="C1163" s="164" t="s">
        <v>1413</v>
      </c>
      <c r="D1163" s="163">
        <v>3492752</v>
      </c>
      <c r="E1163" s="163">
        <v>0</v>
      </c>
    </row>
    <row r="1164" spans="3:5">
      <c r="C1164" s="164" t="s">
        <v>1414</v>
      </c>
      <c r="D1164" s="163">
        <v>3835091</v>
      </c>
      <c r="E1164" s="163">
        <v>3402857.55</v>
      </c>
    </row>
    <row r="1165" spans="3:5">
      <c r="C1165" s="164" t="s">
        <v>1415</v>
      </c>
      <c r="D1165" s="163">
        <v>2783204</v>
      </c>
      <c r="E1165" s="163">
        <v>2633104</v>
      </c>
    </row>
    <row r="1166" spans="3:5">
      <c r="C1166" s="164" t="s">
        <v>1416</v>
      </c>
      <c r="D1166" s="163">
        <v>1521692</v>
      </c>
      <c r="E1166" s="163">
        <v>0</v>
      </c>
    </row>
    <row r="1167" spans="3:5">
      <c r="C1167" s="164" t="s">
        <v>1417</v>
      </c>
      <c r="D1167" s="163">
        <v>10000000</v>
      </c>
      <c r="E1167" s="163">
        <v>8593594.4900000002</v>
      </c>
    </row>
    <row r="1168" spans="3:5">
      <c r="C1168" s="164" t="s">
        <v>1418</v>
      </c>
      <c r="D1168" s="163">
        <v>0</v>
      </c>
      <c r="E1168" s="163">
        <v>0</v>
      </c>
    </row>
    <row r="1169" spans="3:5">
      <c r="C1169" s="164" t="s">
        <v>1419</v>
      </c>
      <c r="D1169" s="163">
        <v>75000000</v>
      </c>
      <c r="E1169" s="163">
        <v>55512564.729999989</v>
      </c>
    </row>
    <row r="1170" spans="3:5">
      <c r="C1170" s="164" t="s">
        <v>1420</v>
      </c>
      <c r="D1170" s="163">
        <v>131058</v>
      </c>
      <c r="E1170" s="163">
        <v>0</v>
      </c>
    </row>
    <row r="1171" spans="3:5">
      <c r="C1171" s="164" t="s">
        <v>1421</v>
      </c>
      <c r="D1171" s="163">
        <v>50250419</v>
      </c>
      <c r="E1171" s="163">
        <v>24295927.98</v>
      </c>
    </row>
    <row r="1172" spans="3:5">
      <c r="C1172" s="164" t="s">
        <v>1422</v>
      </c>
      <c r="D1172" s="163">
        <v>45904305</v>
      </c>
      <c r="E1172" s="163">
        <v>20697479</v>
      </c>
    </row>
    <row r="1173" spans="3:5">
      <c r="C1173" s="164" t="s">
        <v>1423</v>
      </c>
      <c r="D1173" s="163">
        <v>58496679</v>
      </c>
      <c r="E1173" s="163">
        <v>35444289.990000002</v>
      </c>
    </row>
    <row r="1174" spans="3:5">
      <c r="C1174" s="164" t="s">
        <v>1424</v>
      </c>
      <c r="D1174" s="163">
        <v>12000000</v>
      </c>
      <c r="E1174" s="163">
        <v>0</v>
      </c>
    </row>
    <row r="1175" spans="3:5">
      <c r="C1175" s="164" t="s">
        <v>1425</v>
      </c>
      <c r="D1175" s="163">
        <v>9261623</v>
      </c>
      <c r="E1175" s="163">
        <v>0</v>
      </c>
    </row>
    <row r="1176" spans="3:5">
      <c r="C1176" s="164" t="s">
        <v>1426</v>
      </c>
      <c r="D1176" s="163">
        <v>92033458</v>
      </c>
      <c r="E1176" s="163">
        <v>55578857.399999999</v>
      </c>
    </row>
    <row r="1177" spans="3:5">
      <c r="C1177" s="164" t="s">
        <v>1427</v>
      </c>
      <c r="D1177" s="163">
        <v>811151</v>
      </c>
      <c r="E1177" s="163">
        <v>0</v>
      </c>
    </row>
    <row r="1178" spans="3:5">
      <c r="C1178" s="164" t="s">
        <v>1428</v>
      </c>
      <c r="D1178" s="163">
        <v>38549089</v>
      </c>
      <c r="E1178" s="163">
        <v>9381000</v>
      </c>
    </row>
    <row r="1179" spans="3:5">
      <c r="C1179" s="164" t="s">
        <v>1429</v>
      </c>
      <c r="D1179" s="163">
        <v>121446905</v>
      </c>
      <c r="E1179" s="163">
        <v>0</v>
      </c>
    </row>
    <row r="1180" spans="3:5">
      <c r="C1180" s="164" t="s">
        <v>1430</v>
      </c>
      <c r="D1180" s="163">
        <v>811351</v>
      </c>
      <c r="E1180" s="163">
        <v>0</v>
      </c>
    </row>
    <row r="1181" spans="3:5">
      <c r="C1181" s="164" t="s">
        <v>1431</v>
      </c>
      <c r="D1181" s="163">
        <v>72982996</v>
      </c>
      <c r="E1181" s="163">
        <v>48959189</v>
      </c>
    </row>
    <row r="1182" spans="3:5">
      <c r="C1182" s="164" t="s">
        <v>1432</v>
      </c>
      <c r="D1182" s="163">
        <v>2047022</v>
      </c>
      <c r="E1182" s="163">
        <v>0</v>
      </c>
    </row>
    <row r="1183" spans="3:5">
      <c r="C1183" s="164" t="s">
        <v>1433</v>
      </c>
      <c r="D1183" s="163">
        <v>24381867</v>
      </c>
      <c r="E1183" s="163">
        <v>0</v>
      </c>
    </row>
    <row r="1184" spans="3:5">
      <c r="C1184" s="164" t="s">
        <v>1434</v>
      </c>
      <c r="D1184" s="163">
        <v>93836919</v>
      </c>
      <c r="E1184" s="163">
        <v>0</v>
      </c>
    </row>
    <row r="1185" spans="3:5">
      <c r="C1185" s="164" t="s">
        <v>1435</v>
      </c>
      <c r="D1185" s="163">
        <v>787856</v>
      </c>
      <c r="E1185" s="163">
        <v>0</v>
      </c>
    </row>
    <row r="1186" spans="3:5">
      <c r="C1186" s="164" t="s">
        <v>1436</v>
      </c>
      <c r="D1186" s="163">
        <v>28490997</v>
      </c>
      <c r="E1186" s="163">
        <v>21065416</v>
      </c>
    </row>
    <row r="1187" spans="3:5">
      <c r="C1187" s="164" t="s">
        <v>1437</v>
      </c>
      <c r="D1187" s="163">
        <v>1578136</v>
      </c>
      <c r="E1187" s="163">
        <v>0</v>
      </c>
    </row>
    <row r="1188" spans="3:5">
      <c r="C1188" s="164" t="s">
        <v>1438</v>
      </c>
      <c r="D1188" s="163">
        <v>681879</v>
      </c>
      <c r="E1188" s="163">
        <v>0</v>
      </c>
    </row>
    <row r="1189" spans="3:5">
      <c r="C1189" s="164" t="s">
        <v>1439</v>
      </c>
      <c r="D1189" s="163">
        <v>2394236</v>
      </c>
      <c r="E1189" s="163">
        <v>0</v>
      </c>
    </row>
    <row r="1190" spans="3:5">
      <c r="C1190" s="164" t="s">
        <v>1440</v>
      </c>
      <c r="D1190" s="163">
        <v>20000000</v>
      </c>
      <c r="E1190" s="163">
        <v>0</v>
      </c>
    </row>
    <row r="1191" spans="3:5">
      <c r="C1191" s="164" t="s">
        <v>1441</v>
      </c>
      <c r="D1191" s="163">
        <v>1375936</v>
      </c>
      <c r="E1191" s="163">
        <v>0</v>
      </c>
    </row>
    <row r="1192" spans="3:5">
      <c r="C1192" s="164" t="s">
        <v>1442</v>
      </c>
      <c r="D1192" s="163">
        <v>61878395</v>
      </c>
      <c r="E1192" s="163">
        <v>35314347.609999999</v>
      </c>
    </row>
    <row r="1193" spans="3:5">
      <c r="C1193" s="164" t="s">
        <v>1443</v>
      </c>
      <c r="D1193" s="163">
        <v>2658544</v>
      </c>
      <c r="E1193" s="163">
        <v>0</v>
      </c>
    </row>
    <row r="1194" spans="3:5">
      <c r="C1194" s="164" t="s">
        <v>1444</v>
      </c>
      <c r="D1194" s="163">
        <v>9413897</v>
      </c>
      <c r="E1194" s="163">
        <v>77205715.769999996</v>
      </c>
    </row>
    <row r="1195" spans="3:5">
      <c r="C1195" s="164" t="s">
        <v>1445</v>
      </c>
      <c r="D1195" s="163">
        <v>2658544</v>
      </c>
      <c r="E1195" s="163">
        <v>0</v>
      </c>
    </row>
    <row r="1196" spans="3:5">
      <c r="C1196" s="164" t="s">
        <v>1446</v>
      </c>
      <c r="D1196" s="163">
        <v>4988020</v>
      </c>
      <c r="E1196" s="163">
        <v>0</v>
      </c>
    </row>
    <row r="1197" spans="3:5">
      <c r="C1197" s="164" t="s">
        <v>1447</v>
      </c>
      <c r="D1197" s="163">
        <v>1366852</v>
      </c>
      <c r="E1197" s="163">
        <v>0</v>
      </c>
    </row>
    <row r="1198" spans="3:5">
      <c r="C1198" s="164" t="s">
        <v>1448</v>
      </c>
      <c r="D1198" s="163">
        <v>250000000</v>
      </c>
      <c r="E1198" s="163">
        <v>0</v>
      </c>
    </row>
    <row r="1199" spans="3:5">
      <c r="C1199" s="164" t="s">
        <v>1449</v>
      </c>
      <c r="D1199" s="163">
        <v>1173513</v>
      </c>
      <c r="E1199" s="163">
        <v>0</v>
      </c>
    </row>
    <row r="1200" spans="3:5">
      <c r="C1200" s="164" t="s">
        <v>1450</v>
      </c>
      <c r="D1200" s="163">
        <v>334551</v>
      </c>
      <c r="E1200" s="163">
        <v>0</v>
      </c>
    </row>
    <row r="1201" spans="3:5">
      <c r="C1201" s="164" t="s">
        <v>1451</v>
      </c>
      <c r="D1201" s="163">
        <v>926225</v>
      </c>
      <c r="E1201" s="163">
        <v>0</v>
      </c>
    </row>
    <row r="1202" spans="3:5">
      <c r="C1202" s="164" t="s">
        <v>1452</v>
      </c>
      <c r="D1202" s="163">
        <v>7299770</v>
      </c>
      <c r="E1202" s="163">
        <v>0</v>
      </c>
    </row>
    <row r="1203" spans="3:5">
      <c r="C1203" s="164" t="s">
        <v>1453</v>
      </c>
      <c r="D1203" s="163">
        <v>5047821</v>
      </c>
      <c r="E1203" s="163">
        <v>0</v>
      </c>
    </row>
    <row r="1204" spans="3:5">
      <c r="C1204" s="164" t="s">
        <v>1454</v>
      </c>
      <c r="D1204" s="163">
        <v>2423798</v>
      </c>
      <c r="E1204" s="163">
        <v>0</v>
      </c>
    </row>
    <row r="1205" spans="3:5">
      <c r="C1205" s="164" t="s">
        <v>1455</v>
      </c>
      <c r="D1205" s="163">
        <v>12177968</v>
      </c>
      <c r="E1205" s="163">
        <v>0</v>
      </c>
    </row>
    <row r="1206" spans="3:5">
      <c r="C1206" s="164" t="s">
        <v>1456</v>
      </c>
      <c r="D1206" s="163">
        <v>1307788</v>
      </c>
      <c r="E1206" s="163">
        <v>0</v>
      </c>
    </row>
    <row r="1207" spans="3:5">
      <c r="C1207" s="164" t="s">
        <v>1457</v>
      </c>
      <c r="D1207" s="163">
        <v>2419653</v>
      </c>
      <c r="E1207" s="163">
        <v>0</v>
      </c>
    </row>
    <row r="1208" spans="3:5">
      <c r="C1208" s="164" t="s">
        <v>1458</v>
      </c>
      <c r="D1208" s="163">
        <v>0</v>
      </c>
      <c r="E1208" s="163">
        <v>0</v>
      </c>
    </row>
    <row r="1209" spans="3:5">
      <c r="C1209" s="164" t="s">
        <v>1459</v>
      </c>
      <c r="D1209" s="163">
        <v>1523118</v>
      </c>
      <c r="E1209" s="163">
        <v>0</v>
      </c>
    </row>
    <row r="1210" spans="3:5">
      <c r="C1210" s="164" t="s">
        <v>1460</v>
      </c>
      <c r="D1210" s="163">
        <v>0</v>
      </c>
      <c r="E1210" s="163">
        <v>24497200</v>
      </c>
    </row>
    <row r="1211" spans="3:5">
      <c r="C1211" s="164" t="s">
        <v>1461</v>
      </c>
      <c r="D1211" s="163">
        <v>1523118</v>
      </c>
      <c r="E1211" s="163">
        <v>0</v>
      </c>
    </row>
    <row r="1212" spans="3:5">
      <c r="C1212" s="164" t="s">
        <v>1462</v>
      </c>
      <c r="D1212" s="163">
        <v>1493665</v>
      </c>
      <c r="E1212" s="163">
        <v>0</v>
      </c>
    </row>
    <row r="1213" spans="3:5">
      <c r="C1213" s="164" t="s">
        <v>1463</v>
      </c>
      <c r="D1213" s="163">
        <v>2413782</v>
      </c>
      <c r="E1213" s="163">
        <v>0</v>
      </c>
    </row>
    <row r="1214" spans="3:5">
      <c r="C1214" s="164" t="s">
        <v>1464</v>
      </c>
      <c r="D1214" s="163">
        <v>1493665</v>
      </c>
      <c r="E1214" s="163">
        <v>0</v>
      </c>
    </row>
    <row r="1215" spans="3:5">
      <c r="C1215" s="164" t="s">
        <v>1465</v>
      </c>
      <c r="D1215" s="163">
        <v>2731352</v>
      </c>
      <c r="E1215" s="163">
        <v>0</v>
      </c>
    </row>
    <row r="1216" spans="3:5">
      <c r="C1216" s="164" t="s">
        <v>1466</v>
      </c>
      <c r="D1216" s="163">
        <v>1665477</v>
      </c>
      <c r="E1216" s="163">
        <v>0</v>
      </c>
    </row>
    <row r="1217" spans="3:5">
      <c r="C1217" s="164" t="s">
        <v>1467</v>
      </c>
      <c r="D1217" s="163">
        <v>1000000</v>
      </c>
      <c r="E1217" s="163">
        <v>0</v>
      </c>
    </row>
    <row r="1218" spans="3:5">
      <c r="C1218" s="164" t="s">
        <v>1468</v>
      </c>
      <c r="D1218" s="163">
        <v>23000000</v>
      </c>
      <c r="E1218" s="163">
        <v>0</v>
      </c>
    </row>
    <row r="1219" spans="3:5">
      <c r="C1219" s="164" t="s">
        <v>1469</v>
      </c>
      <c r="D1219" s="163">
        <v>1665477</v>
      </c>
      <c r="E1219" s="163">
        <v>0</v>
      </c>
    </row>
    <row r="1220" spans="3:5">
      <c r="C1220" s="164" t="s">
        <v>1470</v>
      </c>
      <c r="D1220" s="163">
        <v>1880812</v>
      </c>
      <c r="E1220" s="163">
        <v>0</v>
      </c>
    </row>
    <row r="1221" spans="3:5">
      <c r="C1221" s="164" t="s">
        <v>1471</v>
      </c>
      <c r="D1221" s="163">
        <v>2420044</v>
      </c>
      <c r="E1221" s="163">
        <v>0</v>
      </c>
    </row>
    <row r="1222" spans="3:5">
      <c r="C1222" s="164" t="s">
        <v>1472</v>
      </c>
      <c r="D1222" s="163">
        <v>2420044</v>
      </c>
      <c r="E1222" s="163">
        <v>0</v>
      </c>
    </row>
    <row r="1223" spans="3:5">
      <c r="C1223" s="164" t="s">
        <v>1473</v>
      </c>
      <c r="D1223" s="163">
        <v>105000000</v>
      </c>
      <c r="E1223" s="163">
        <v>30453162.549999997</v>
      </c>
    </row>
    <row r="1224" spans="3:5">
      <c r="C1224" s="164" t="s">
        <v>1474</v>
      </c>
      <c r="D1224" s="163">
        <v>1378176</v>
      </c>
      <c r="E1224" s="163">
        <v>0</v>
      </c>
    </row>
    <row r="1225" spans="3:5">
      <c r="C1225" s="164" t="s">
        <v>1475</v>
      </c>
      <c r="D1225" s="163">
        <v>1641497</v>
      </c>
      <c r="E1225" s="163">
        <v>0</v>
      </c>
    </row>
    <row r="1226" spans="3:5">
      <c r="C1226" s="164" t="s">
        <v>1476</v>
      </c>
      <c r="D1226" s="163">
        <v>1991636</v>
      </c>
      <c r="E1226" s="163">
        <v>0</v>
      </c>
    </row>
    <row r="1227" spans="3:5">
      <c r="C1227" s="164" t="s">
        <v>1477</v>
      </c>
      <c r="D1227" s="163">
        <v>1991636</v>
      </c>
      <c r="E1227" s="163">
        <v>0</v>
      </c>
    </row>
    <row r="1228" spans="3:5">
      <c r="C1228" s="164" t="s">
        <v>1478</v>
      </c>
      <c r="D1228" s="163">
        <v>466982</v>
      </c>
      <c r="E1228" s="163">
        <v>0</v>
      </c>
    </row>
    <row r="1229" spans="3:5">
      <c r="C1229" s="164" t="s">
        <v>1479</v>
      </c>
      <c r="D1229" s="163">
        <v>1991636</v>
      </c>
      <c r="E1229" s="163">
        <v>0</v>
      </c>
    </row>
    <row r="1230" spans="3:5">
      <c r="C1230" s="164" t="s">
        <v>1480</v>
      </c>
      <c r="D1230" s="163">
        <v>35000000</v>
      </c>
      <c r="E1230" s="163">
        <v>0</v>
      </c>
    </row>
    <row r="1231" spans="3:5">
      <c r="C1231" s="164" t="s">
        <v>1481</v>
      </c>
      <c r="D1231" s="163">
        <v>1230541</v>
      </c>
      <c r="E1231" s="163">
        <v>0</v>
      </c>
    </row>
    <row r="1232" spans="3:5">
      <c r="C1232" s="164" t="s">
        <v>1482</v>
      </c>
      <c r="D1232" s="163">
        <v>2654072</v>
      </c>
      <c r="E1232" s="163">
        <v>0</v>
      </c>
    </row>
    <row r="1233" spans="3:5">
      <c r="C1233" s="164" t="s">
        <v>1483</v>
      </c>
      <c r="D1233" s="163">
        <v>2654072</v>
      </c>
      <c r="E1233" s="163">
        <v>0</v>
      </c>
    </row>
    <row r="1234" spans="3:5">
      <c r="C1234" s="164" t="s">
        <v>1484</v>
      </c>
      <c r="D1234" s="163">
        <v>1375936</v>
      </c>
      <c r="E1234" s="163">
        <v>0</v>
      </c>
    </row>
    <row r="1235" spans="3:5">
      <c r="C1235" s="164" t="s">
        <v>1485</v>
      </c>
      <c r="D1235" s="163">
        <v>0</v>
      </c>
      <c r="E1235" s="163">
        <v>0</v>
      </c>
    </row>
    <row r="1236" spans="3:5">
      <c r="C1236" s="164" t="s">
        <v>1486</v>
      </c>
      <c r="D1236" s="163">
        <v>2309159</v>
      </c>
      <c r="E1236" s="163">
        <v>0</v>
      </c>
    </row>
    <row r="1237" spans="3:5">
      <c r="C1237" s="164" t="s">
        <v>1487</v>
      </c>
      <c r="D1237" s="163">
        <v>2654072</v>
      </c>
      <c r="E1237" s="163">
        <v>0</v>
      </c>
    </row>
    <row r="1238" spans="3:5">
      <c r="C1238" s="164" t="s">
        <v>1488</v>
      </c>
      <c r="D1238" s="163">
        <v>215335</v>
      </c>
      <c r="E1238" s="163">
        <v>0</v>
      </c>
    </row>
    <row r="1239" spans="3:5">
      <c r="C1239" s="164" t="s">
        <v>1489</v>
      </c>
      <c r="D1239" s="163">
        <v>2654072</v>
      </c>
      <c r="E1239" s="163">
        <v>0</v>
      </c>
    </row>
    <row r="1240" spans="3:5">
      <c r="C1240" s="164" t="s">
        <v>1490</v>
      </c>
      <c r="D1240" s="163">
        <v>18377817</v>
      </c>
      <c r="E1240" s="163">
        <v>0</v>
      </c>
    </row>
    <row r="1241" spans="3:5">
      <c r="C1241" s="164" t="s">
        <v>1491</v>
      </c>
      <c r="D1241" s="163">
        <v>2654072</v>
      </c>
      <c r="E1241" s="163">
        <v>0</v>
      </c>
    </row>
    <row r="1242" spans="3:5">
      <c r="C1242" s="164" t="s">
        <v>1492</v>
      </c>
      <c r="D1242" s="163">
        <v>1375936</v>
      </c>
      <c r="E1242" s="163">
        <v>0</v>
      </c>
    </row>
    <row r="1243" spans="3:5">
      <c r="C1243" s="164" t="s">
        <v>1493</v>
      </c>
      <c r="D1243" s="163">
        <v>85248595</v>
      </c>
      <c r="E1243" s="163">
        <v>55931131.450000003</v>
      </c>
    </row>
    <row r="1244" spans="3:5">
      <c r="C1244" s="164" t="s">
        <v>1494</v>
      </c>
      <c r="D1244" s="163">
        <v>2654072</v>
      </c>
      <c r="E1244" s="163">
        <v>0</v>
      </c>
    </row>
    <row r="1245" spans="3:5">
      <c r="C1245" s="164" t="s">
        <v>1495</v>
      </c>
      <c r="D1245" s="163">
        <v>1312634</v>
      </c>
      <c r="E1245" s="163">
        <v>0</v>
      </c>
    </row>
    <row r="1246" spans="3:5">
      <c r="C1246" s="164" t="s">
        <v>1496</v>
      </c>
      <c r="D1246" s="163">
        <v>2445396</v>
      </c>
      <c r="E1246" s="163">
        <v>0</v>
      </c>
    </row>
    <row r="1247" spans="3:5">
      <c r="C1247" s="164" t="s">
        <v>1497</v>
      </c>
      <c r="D1247" s="163">
        <v>2445396</v>
      </c>
      <c r="E1247" s="163">
        <v>0</v>
      </c>
    </row>
    <row r="1248" spans="3:5">
      <c r="C1248" s="164" t="s">
        <v>1498</v>
      </c>
      <c r="D1248" s="163">
        <v>21704683</v>
      </c>
      <c r="E1248" s="163">
        <v>0</v>
      </c>
    </row>
    <row r="1249" spans="3:5">
      <c r="C1249" s="164" t="s">
        <v>1499</v>
      </c>
      <c r="D1249" s="163">
        <v>2445396</v>
      </c>
      <c r="E1249" s="163">
        <v>0</v>
      </c>
    </row>
    <row r="1250" spans="3:5">
      <c r="C1250" s="164" t="s">
        <v>1500</v>
      </c>
      <c r="D1250" s="163">
        <v>2454667</v>
      </c>
      <c r="E1250" s="163">
        <v>0</v>
      </c>
    </row>
    <row r="1251" spans="3:5">
      <c r="C1251" s="164" t="s">
        <v>1501</v>
      </c>
      <c r="D1251" s="163">
        <v>1284813</v>
      </c>
      <c r="E1251" s="163">
        <v>0</v>
      </c>
    </row>
    <row r="1252" spans="3:5">
      <c r="C1252" s="164" t="s">
        <v>1502</v>
      </c>
      <c r="D1252" s="163">
        <v>2454667</v>
      </c>
      <c r="E1252" s="163">
        <v>0</v>
      </c>
    </row>
    <row r="1253" spans="3:5">
      <c r="C1253" s="164" t="s">
        <v>1503</v>
      </c>
      <c r="D1253" s="163">
        <v>0</v>
      </c>
      <c r="E1253" s="163">
        <v>515936490.73000002</v>
      </c>
    </row>
    <row r="1254" spans="3:5">
      <c r="C1254" s="164" t="s">
        <v>1504</v>
      </c>
      <c r="D1254" s="163">
        <v>496723</v>
      </c>
      <c r="E1254" s="163">
        <v>0</v>
      </c>
    </row>
    <row r="1255" spans="3:5">
      <c r="C1255" s="164" t="s">
        <v>1505</v>
      </c>
      <c r="D1255" s="163">
        <v>474875</v>
      </c>
      <c r="E1255" s="163">
        <v>0</v>
      </c>
    </row>
    <row r="1256" spans="3:5">
      <c r="C1256" s="164" t="s">
        <v>1506</v>
      </c>
      <c r="D1256" s="163">
        <v>60378413</v>
      </c>
      <c r="E1256" s="163">
        <v>29497438.73</v>
      </c>
    </row>
    <row r="1257" spans="3:5">
      <c r="C1257" s="164" t="s">
        <v>1507</v>
      </c>
      <c r="D1257" s="163">
        <v>496723</v>
      </c>
      <c r="E1257" s="163">
        <v>0</v>
      </c>
    </row>
    <row r="1258" spans="3:5">
      <c r="C1258" s="164" t="s">
        <v>1508</v>
      </c>
      <c r="D1258" s="163">
        <v>306326996</v>
      </c>
      <c r="E1258" s="163">
        <v>37255562.380000003</v>
      </c>
    </row>
    <row r="1259" spans="3:5">
      <c r="C1259" s="164" t="s">
        <v>1509</v>
      </c>
      <c r="D1259" s="163">
        <v>760823</v>
      </c>
      <c r="E1259" s="163">
        <v>0</v>
      </c>
    </row>
    <row r="1260" spans="3:5">
      <c r="C1260" s="164" t="s">
        <v>1510</v>
      </c>
      <c r="D1260" s="163">
        <v>760823</v>
      </c>
      <c r="E1260" s="163">
        <v>0</v>
      </c>
    </row>
    <row r="1261" spans="3:5">
      <c r="C1261" s="164" t="s">
        <v>1511</v>
      </c>
      <c r="D1261" s="163">
        <v>5056888</v>
      </c>
      <c r="E1261" s="163">
        <v>0</v>
      </c>
    </row>
    <row r="1262" spans="3:5">
      <c r="C1262" s="164" t="s">
        <v>1512</v>
      </c>
      <c r="D1262" s="163">
        <v>3128008</v>
      </c>
      <c r="E1262" s="163">
        <v>0</v>
      </c>
    </row>
    <row r="1263" spans="3:5">
      <c r="C1263" s="164" t="s">
        <v>1513</v>
      </c>
      <c r="D1263" s="163">
        <v>114292123</v>
      </c>
      <c r="E1263" s="163">
        <v>2688140.31</v>
      </c>
    </row>
    <row r="1264" spans="3:5">
      <c r="C1264" s="164" t="s">
        <v>1514</v>
      </c>
      <c r="D1264" s="163">
        <v>2367205</v>
      </c>
      <c r="E1264" s="163">
        <v>0</v>
      </c>
    </row>
    <row r="1265" spans="3:5">
      <c r="C1265" s="164" t="s">
        <v>1515</v>
      </c>
      <c r="D1265" s="163">
        <v>1492003</v>
      </c>
      <c r="E1265" s="163">
        <v>0</v>
      </c>
    </row>
    <row r="1266" spans="3:5">
      <c r="C1266" s="164" t="s">
        <v>1516</v>
      </c>
      <c r="D1266" s="163">
        <v>1375936</v>
      </c>
      <c r="E1266" s="163">
        <v>0</v>
      </c>
    </row>
    <row r="1267" spans="3:5">
      <c r="C1267" s="164" t="s">
        <v>1517</v>
      </c>
      <c r="D1267" s="163">
        <v>2046922</v>
      </c>
      <c r="E1267" s="163">
        <v>0</v>
      </c>
    </row>
    <row r="1268" spans="3:5">
      <c r="C1268" s="164" t="s">
        <v>1518</v>
      </c>
      <c r="D1268" s="163">
        <v>2413782</v>
      </c>
      <c r="E1268" s="163">
        <v>0</v>
      </c>
    </row>
    <row r="1269" spans="3:5">
      <c r="C1269" s="162" t="s">
        <v>410</v>
      </c>
      <c r="D1269" s="163">
        <v>0</v>
      </c>
      <c r="E1269" s="163">
        <v>250217912</v>
      </c>
    </row>
    <row r="1270" spans="3:5">
      <c r="C1270" s="164" t="s">
        <v>1408</v>
      </c>
      <c r="D1270" s="163">
        <v>0</v>
      </c>
      <c r="E1270" s="163">
        <v>250217912</v>
      </c>
    </row>
    <row r="1271" spans="3:5">
      <c r="C1271" s="162" t="s">
        <v>411</v>
      </c>
      <c r="D1271" s="163">
        <v>347105000</v>
      </c>
      <c r="E1271" s="163">
        <v>323127638</v>
      </c>
    </row>
    <row r="1272" spans="3:5">
      <c r="C1272" s="164" t="s">
        <v>412</v>
      </c>
      <c r="D1272" s="163">
        <v>347105000</v>
      </c>
      <c r="E1272" s="163">
        <v>3345550</v>
      </c>
    </row>
    <row r="1273" spans="3:5">
      <c r="C1273" s="164" t="s">
        <v>1408</v>
      </c>
      <c r="D1273" s="163">
        <v>0</v>
      </c>
      <c r="E1273" s="163">
        <v>319782088</v>
      </c>
    </row>
    <row r="1274" spans="3:5">
      <c r="C1274" s="121" t="s">
        <v>1519</v>
      </c>
      <c r="D1274" s="122">
        <v>224237198</v>
      </c>
      <c r="E1274" s="122">
        <v>56921523.459999993</v>
      </c>
    </row>
    <row r="1275" spans="3:5">
      <c r="C1275" s="162" t="s">
        <v>335</v>
      </c>
      <c r="D1275" s="163">
        <v>219237198</v>
      </c>
      <c r="E1275" s="163">
        <v>56921523.459999993</v>
      </c>
    </row>
    <row r="1276" spans="3:5">
      <c r="C1276" s="164" t="s">
        <v>1520</v>
      </c>
      <c r="D1276" s="163">
        <v>2000000</v>
      </c>
      <c r="E1276" s="163">
        <v>0</v>
      </c>
    </row>
    <row r="1277" spans="3:5">
      <c r="C1277" s="164" t="s">
        <v>1521</v>
      </c>
      <c r="D1277" s="163">
        <v>5000000</v>
      </c>
      <c r="E1277" s="163">
        <v>4193227.87</v>
      </c>
    </row>
    <row r="1278" spans="3:5">
      <c r="C1278" s="164" t="s">
        <v>1522</v>
      </c>
      <c r="D1278" s="163">
        <v>4826380</v>
      </c>
      <c r="E1278" s="163">
        <v>0</v>
      </c>
    </row>
    <row r="1279" spans="3:5">
      <c r="C1279" s="164" t="s">
        <v>1523</v>
      </c>
      <c r="D1279" s="163">
        <v>2448638</v>
      </c>
      <c r="E1279" s="163">
        <v>0</v>
      </c>
    </row>
    <row r="1280" spans="3:5">
      <c r="C1280" s="164" t="s">
        <v>1524</v>
      </c>
      <c r="D1280" s="163">
        <v>2425754</v>
      </c>
      <c r="E1280" s="163">
        <v>0</v>
      </c>
    </row>
    <row r="1281" spans="3:5">
      <c r="C1281" s="164" t="s">
        <v>1525</v>
      </c>
      <c r="D1281" s="163">
        <v>2425754</v>
      </c>
      <c r="E1281" s="163">
        <v>0</v>
      </c>
    </row>
    <row r="1282" spans="3:5">
      <c r="C1282" s="164" t="s">
        <v>1526</v>
      </c>
      <c r="D1282" s="163">
        <v>1556180</v>
      </c>
      <c r="E1282" s="163">
        <v>0</v>
      </c>
    </row>
    <row r="1283" spans="3:5">
      <c r="C1283" s="164" t="s">
        <v>1527</v>
      </c>
      <c r="D1283" s="163">
        <v>31787417</v>
      </c>
      <c r="E1283" s="163">
        <v>17296946</v>
      </c>
    </row>
    <row r="1284" spans="3:5">
      <c r="C1284" s="164" t="s">
        <v>1528</v>
      </c>
      <c r="D1284" s="163">
        <v>1556180</v>
      </c>
      <c r="E1284" s="163">
        <v>0</v>
      </c>
    </row>
    <row r="1285" spans="3:5">
      <c r="C1285" s="164" t="s">
        <v>1529</v>
      </c>
      <c r="D1285" s="163">
        <v>4067285</v>
      </c>
      <c r="E1285" s="163">
        <v>0</v>
      </c>
    </row>
    <row r="1286" spans="3:5">
      <c r="C1286" s="164" t="s">
        <v>1530</v>
      </c>
      <c r="D1286" s="163">
        <v>33147489</v>
      </c>
      <c r="E1286" s="163">
        <v>25754265</v>
      </c>
    </row>
    <row r="1287" spans="3:5">
      <c r="C1287" s="164" t="s">
        <v>1531</v>
      </c>
      <c r="D1287" s="163">
        <v>892319</v>
      </c>
      <c r="E1287" s="163">
        <v>0</v>
      </c>
    </row>
    <row r="1288" spans="3:5">
      <c r="C1288" s="164" t="s">
        <v>1532</v>
      </c>
      <c r="D1288" s="163">
        <v>2052030</v>
      </c>
      <c r="E1288" s="163">
        <v>0</v>
      </c>
    </row>
    <row r="1289" spans="3:5">
      <c r="C1289" s="164" t="s">
        <v>1533</v>
      </c>
      <c r="D1289" s="163">
        <v>2052030</v>
      </c>
      <c r="E1289" s="163">
        <v>0</v>
      </c>
    </row>
    <row r="1290" spans="3:5">
      <c r="C1290" s="164" t="s">
        <v>1534</v>
      </c>
      <c r="D1290" s="163">
        <v>95168846</v>
      </c>
      <c r="E1290" s="163">
        <v>0</v>
      </c>
    </row>
    <row r="1291" spans="3:5">
      <c r="C1291" s="164" t="s">
        <v>1535</v>
      </c>
      <c r="D1291" s="163">
        <v>5000000</v>
      </c>
      <c r="E1291" s="163">
        <v>0</v>
      </c>
    </row>
    <row r="1292" spans="3:5">
      <c r="C1292" s="164" t="s">
        <v>1536</v>
      </c>
      <c r="D1292" s="163">
        <v>22830896</v>
      </c>
      <c r="E1292" s="163">
        <v>9677084.5899999999</v>
      </c>
    </row>
    <row r="1293" spans="3:5">
      <c r="C1293" s="162" t="s">
        <v>406</v>
      </c>
      <c r="D1293" s="163">
        <v>5000000</v>
      </c>
      <c r="E1293" s="163">
        <v>0</v>
      </c>
    </row>
    <row r="1294" spans="3:5">
      <c r="C1294" s="164" t="s">
        <v>1537</v>
      </c>
      <c r="D1294" s="163">
        <v>5000000</v>
      </c>
      <c r="E1294" s="163">
        <v>0</v>
      </c>
    </row>
    <row r="1295" spans="3:5">
      <c r="C1295" s="121" t="s">
        <v>1538</v>
      </c>
      <c r="D1295" s="122">
        <v>257316285</v>
      </c>
      <c r="E1295" s="122">
        <v>313721973.86000001</v>
      </c>
    </row>
    <row r="1296" spans="3:5">
      <c r="C1296" s="162" t="s">
        <v>335</v>
      </c>
      <c r="D1296" s="163">
        <v>257316285</v>
      </c>
      <c r="E1296" s="163">
        <v>313721973.85999995</v>
      </c>
    </row>
    <row r="1297" spans="3:5">
      <c r="C1297" s="164" t="s">
        <v>1539</v>
      </c>
      <c r="D1297" s="163">
        <v>2434110</v>
      </c>
      <c r="E1297" s="163">
        <v>0</v>
      </c>
    </row>
    <row r="1298" spans="3:5">
      <c r="C1298" s="164" t="s">
        <v>1540</v>
      </c>
      <c r="D1298" s="163">
        <v>1534460</v>
      </c>
      <c r="E1298" s="163">
        <v>0</v>
      </c>
    </row>
    <row r="1299" spans="3:5">
      <c r="C1299" s="164" t="s">
        <v>1541</v>
      </c>
      <c r="D1299" s="163">
        <v>2434110</v>
      </c>
      <c r="E1299" s="163">
        <v>0</v>
      </c>
    </row>
    <row r="1300" spans="3:5">
      <c r="C1300" s="164" t="s">
        <v>1542</v>
      </c>
      <c r="D1300" s="163">
        <v>1534460</v>
      </c>
      <c r="E1300" s="163">
        <v>0</v>
      </c>
    </row>
    <row r="1301" spans="3:5">
      <c r="C1301" s="164" t="s">
        <v>1543</v>
      </c>
      <c r="D1301" s="163">
        <v>2871043</v>
      </c>
      <c r="E1301" s="163">
        <v>0</v>
      </c>
    </row>
    <row r="1302" spans="3:5">
      <c r="C1302" s="164" t="s">
        <v>1544</v>
      </c>
      <c r="D1302" s="163">
        <v>4818780</v>
      </c>
      <c r="E1302" s="163">
        <v>0</v>
      </c>
    </row>
    <row r="1303" spans="3:5">
      <c r="C1303" s="164" t="s">
        <v>1545</v>
      </c>
      <c r="D1303" s="163">
        <v>1880094</v>
      </c>
      <c r="E1303" s="163">
        <v>0</v>
      </c>
    </row>
    <row r="1304" spans="3:5">
      <c r="C1304" s="164" t="s">
        <v>1546</v>
      </c>
      <c r="D1304" s="163">
        <v>723610</v>
      </c>
      <c r="E1304" s="163">
        <v>0</v>
      </c>
    </row>
    <row r="1305" spans="3:5">
      <c r="C1305" s="164" t="s">
        <v>1547</v>
      </c>
      <c r="D1305" s="163">
        <v>723610</v>
      </c>
      <c r="E1305" s="163">
        <v>0</v>
      </c>
    </row>
    <row r="1306" spans="3:5">
      <c r="C1306" s="164" t="s">
        <v>1548</v>
      </c>
      <c r="D1306" s="163">
        <v>4734410</v>
      </c>
      <c r="E1306" s="163">
        <v>0</v>
      </c>
    </row>
    <row r="1307" spans="3:5">
      <c r="C1307" s="164" t="s">
        <v>1549</v>
      </c>
      <c r="D1307" s="163">
        <v>2183018</v>
      </c>
      <c r="E1307" s="163">
        <v>0</v>
      </c>
    </row>
    <row r="1308" spans="3:5">
      <c r="C1308" s="164" t="s">
        <v>1550</v>
      </c>
      <c r="D1308" s="163">
        <v>2183018</v>
      </c>
      <c r="E1308" s="163">
        <v>0</v>
      </c>
    </row>
    <row r="1309" spans="3:5">
      <c r="C1309" s="164" t="s">
        <v>1551</v>
      </c>
      <c r="D1309" s="163">
        <v>882194</v>
      </c>
      <c r="E1309" s="163">
        <v>0</v>
      </c>
    </row>
    <row r="1310" spans="3:5">
      <c r="C1310" s="164" t="s">
        <v>1552</v>
      </c>
      <c r="D1310" s="163">
        <v>2183018</v>
      </c>
      <c r="E1310" s="163">
        <v>0</v>
      </c>
    </row>
    <row r="1311" spans="3:5">
      <c r="C1311" s="164" t="s">
        <v>1553</v>
      </c>
      <c r="D1311" s="163">
        <v>3000000</v>
      </c>
      <c r="E1311" s="163">
        <v>0</v>
      </c>
    </row>
    <row r="1312" spans="3:5">
      <c r="C1312" s="164" t="s">
        <v>1554</v>
      </c>
      <c r="D1312" s="163">
        <v>2004892</v>
      </c>
      <c r="E1312" s="163">
        <v>0</v>
      </c>
    </row>
    <row r="1313" spans="3:5">
      <c r="C1313" s="164" t="s">
        <v>1555</v>
      </c>
      <c r="D1313" s="163">
        <v>2179643</v>
      </c>
      <c r="E1313" s="163">
        <v>0</v>
      </c>
    </row>
    <row r="1314" spans="3:5">
      <c r="C1314" s="164" t="s">
        <v>1556</v>
      </c>
      <c r="D1314" s="163">
        <v>2179643</v>
      </c>
      <c r="E1314" s="163">
        <v>0</v>
      </c>
    </row>
    <row r="1315" spans="3:5">
      <c r="C1315" s="164" t="s">
        <v>1557</v>
      </c>
      <c r="D1315" s="163">
        <v>2179643</v>
      </c>
      <c r="E1315" s="163">
        <v>0</v>
      </c>
    </row>
    <row r="1316" spans="3:5">
      <c r="C1316" s="164" t="s">
        <v>1558</v>
      </c>
      <c r="D1316" s="163">
        <v>10849293</v>
      </c>
      <c r="E1316" s="163">
        <v>0</v>
      </c>
    </row>
    <row r="1317" spans="3:5">
      <c r="C1317" s="164" t="s">
        <v>1559</v>
      </c>
      <c r="D1317" s="163">
        <v>2052030</v>
      </c>
      <c r="E1317" s="163">
        <v>0</v>
      </c>
    </row>
    <row r="1318" spans="3:5">
      <c r="C1318" s="164" t="s">
        <v>1560</v>
      </c>
      <c r="D1318" s="163">
        <v>4103995</v>
      </c>
      <c r="E1318" s="163">
        <v>0</v>
      </c>
    </row>
    <row r="1319" spans="3:5">
      <c r="C1319" s="164" t="s">
        <v>1561</v>
      </c>
      <c r="D1319" s="163">
        <v>32918997</v>
      </c>
      <c r="E1319" s="163">
        <v>48396176</v>
      </c>
    </row>
    <row r="1320" spans="3:5">
      <c r="C1320" s="164" t="s">
        <v>1562</v>
      </c>
      <c r="D1320" s="163">
        <v>74223502</v>
      </c>
      <c r="E1320" s="163">
        <v>199086279.16999999</v>
      </c>
    </row>
    <row r="1321" spans="3:5">
      <c r="C1321" s="164" t="s">
        <v>1563</v>
      </c>
      <c r="D1321" s="163">
        <v>13388396</v>
      </c>
      <c r="E1321" s="163">
        <v>0</v>
      </c>
    </row>
    <row r="1322" spans="3:5">
      <c r="C1322" s="164" t="s">
        <v>1564</v>
      </c>
      <c r="D1322" s="163">
        <v>15000000</v>
      </c>
      <c r="E1322" s="163">
        <v>0</v>
      </c>
    </row>
    <row r="1323" spans="3:5">
      <c r="C1323" s="164" t="s">
        <v>1565</v>
      </c>
      <c r="D1323" s="163">
        <v>62116316</v>
      </c>
      <c r="E1323" s="163">
        <v>57152295.080000006</v>
      </c>
    </row>
    <row r="1324" spans="3:5">
      <c r="C1324" s="164" t="s">
        <v>1566</v>
      </c>
      <c r="D1324" s="163">
        <v>0</v>
      </c>
      <c r="E1324" s="163">
        <v>9087223.6099999994</v>
      </c>
    </row>
    <row r="1325" spans="3:5">
      <c r="C1325" s="121" t="s">
        <v>1567</v>
      </c>
      <c r="D1325" s="122">
        <v>699192504</v>
      </c>
      <c r="E1325" s="122">
        <v>124366027.42000002</v>
      </c>
    </row>
    <row r="1326" spans="3:5">
      <c r="C1326" s="162" t="s">
        <v>335</v>
      </c>
      <c r="D1326" s="163">
        <v>698547023</v>
      </c>
      <c r="E1326" s="163">
        <v>124366027.42</v>
      </c>
    </row>
    <row r="1327" spans="3:5">
      <c r="C1327" s="164" t="s">
        <v>1568</v>
      </c>
      <c r="D1327" s="163">
        <v>0</v>
      </c>
      <c r="E1327" s="163">
        <v>11439789.09</v>
      </c>
    </row>
    <row r="1328" spans="3:5">
      <c r="C1328" s="164" t="s">
        <v>1569</v>
      </c>
      <c r="D1328" s="163">
        <v>265169142</v>
      </c>
      <c r="E1328" s="163">
        <v>0</v>
      </c>
    </row>
    <row r="1329" spans="3:5">
      <c r="C1329" s="164" t="s">
        <v>1570</v>
      </c>
      <c r="D1329" s="163">
        <v>1197921</v>
      </c>
      <c r="E1329" s="163">
        <v>0</v>
      </c>
    </row>
    <row r="1330" spans="3:5">
      <c r="C1330" s="164" t="s">
        <v>1571</v>
      </c>
      <c r="D1330" s="163">
        <v>39359011</v>
      </c>
      <c r="E1330" s="163">
        <v>0</v>
      </c>
    </row>
    <row r="1331" spans="3:5">
      <c r="C1331" s="164" t="s">
        <v>1572</v>
      </c>
      <c r="D1331" s="163">
        <v>0</v>
      </c>
      <c r="E1331" s="163">
        <v>398403.5</v>
      </c>
    </row>
    <row r="1332" spans="3:5">
      <c r="C1332" s="164" t="s">
        <v>1573</v>
      </c>
      <c r="D1332" s="163">
        <v>29354</v>
      </c>
      <c r="E1332" s="163">
        <v>274258</v>
      </c>
    </row>
    <row r="1333" spans="3:5">
      <c r="C1333" s="164" t="s">
        <v>1574</v>
      </c>
      <c r="D1333" s="163">
        <v>0</v>
      </c>
      <c r="E1333" s="163">
        <v>2467824.85</v>
      </c>
    </row>
    <row r="1334" spans="3:5">
      <c r="C1334" s="164" t="s">
        <v>1575</v>
      </c>
      <c r="D1334" s="163">
        <v>0</v>
      </c>
      <c r="E1334" s="163">
        <v>425332.99</v>
      </c>
    </row>
    <row r="1335" spans="3:5">
      <c r="C1335" s="164" t="s">
        <v>1576</v>
      </c>
      <c r="D1335" s="163">
        <v>0</v>
      </c>
      <c r="E1335" s="163">
        <v>0</v>
      </c>
    </row>
    <row r="1336" spans="3:5">
      <c r="C1336" s="164" t="s">
        <v>1577</v>
      </c>
      <c r="D1336" s="163">
        <v>0</v>
      </c>
      <c r="E1336" s="163">
        <v>0</v>
      </c>
    </row>
    <row r="1337" spans="3:5">
      <c r="C1337" s="164" t="s">
        <v>1578</v>
      </c>
      <c r="D1337" s="163">
        <v>3784204</v>
      </c>
      <c r="E1337" s="163">
        <v>0</v>
      </c>
    </row>
    <row r="1338" spans="3:5">
      <c r="C1338" s="164" t="s">
        <v>1579</v>
      </c>
      <c r="D1338" s="163">
        <v>3784204</v>
      </c>
      <c r="E1338" s="163">
        <v>0</v>
      </c>
    </row>
    <row r="1339" spans="3:5">
      <c r="C1339" s="164" t="s">
        <v>1580</v>
      </c>
      <c r="D1339" s="163">
        <v>6679438</v>
      </c>
      <c r="E1339" s="163">
        <v>0</v>
      </c>
    </row>
    <row r="1340" spans="3:5">
      <c r="C1340" s="164" t="s">
        <v>1581</v>
      </c>
      <c r="D1340" s="163">
        <v>7298589</v>
      </c>
      <c r="E1340" s="163">
        <v>0</v>
      </c>
    </row>
    <row r="1341" spans="3:5">
      <c r="C1341" s="164" t="s">
        <v>1582</v>
      </c>
      <c r="D1341" s="163">
        <v>30055331</v>
      </c>
      <c r="E1341" s="163">
        <v>19163363.030000001</v>
      </c>
    </row>
    <row r="1342" spans="3:5">
      <c r="C1342" s="164" t="s">
        <v>1583</v>
      </c>
      <c r="D1342" s="163">
        <v>65424950</v>
      </c>
      <c r="E1342" s="163">
        <v>0</v>
      </c>
    </row>
    <row r="1343" spans="3:5">
      <c r="C1343" s="164" t="s">
        <v>1584</v>
      </c>
      <c r="D1343" s="163">
        <v>6071992</v>
      </c>
      <c r="E1343" s="163">
        <v>0</v>
      </c>
    </row>
    <row r="1344" spans="3:5">
      <c r="C1344" s="164" t="s">
        <v>1585</v>
      </c>
      <c r="D1344" s="163">
        <v>56195690</v>
      </c>
      <c r="E1344" s="163">
        <v>0</v>
      </c>
    </row>
    <row r="1345" spans="3:5">
      <c r="C1345" s="164" t="s">
        <v>1586</v>
      </c>
      <c r="D1345" s="163">
        <v>627725</v>
      </c>
      <c r="E1345" s="163">
        <v>0</v>
      </c>
    </row>
    <row r="1346" spans="3:5">
      <c r="C1346" s="164" t="s">
        <v>1587</v>
      </c>
      <c r="D1346" s="163">
        <v>14504078</v>
      </c>
      <c r="E1346" s="163">
        <v>0</v>
      </c>
    </row>
    <row r="1347" spans="3:5">
      <c r="C1347" s="164" t="s">
        <v>1588</v>
      </c>
      <c r="D1347" s="163">
        <v>4736551</v>
      </c>
      <c r="E1347" s="163">
        <v>0</v>
      </c>
    </row>
    <row r="1348" spans="3:5">
      <c r="C1348" s="164" t="s">
        <v>1589</v>
      </c>
      <c r="D1348" s="163">
        <v>12144488</v>
      </c>
      <c r="E1348" s="163">
        <v>0</v>
      </c>
    </row>
    <row r="1349" spans="3:5">
      <c r="C1349" s="164" t="s">
        <v>1590</v>
      </c>
      <c r="D1349" s="163">
        <v>4883815</v>
      </c>
      <c r="E1349" s="163">
        <v>3567434.69</v>
      </c>
    </row>
    <row r="1350" spans="3:5">
      <c r="C1350" s="164" t="s">
        <v>1591</v>
      </c>
      <c r="D1350" s="163">
        <v>2094888</v>
      </c>
      <c r="E1350" s="163">
        <v>0</v>
      </c>
    </row>
    <row r="1351" spans="3:5">
      <c r="C1351" s="164" t="s">
        <v>1592</v>
      </c>
      <c r="D1351" s="163">
        <v>1129568</v>
      </c>
      <c r="E1351" s="163">
        <v>0</v>
      </c>
    </row>
    <row r="1352" spans="3:5">
      <c r="C1352" s="164" t="s">
        <v>1593</v>
      </c>
      <c r="D1352" s="163">
        <v>7132499</v>
      </c>
      <c r="E1352" s="163">
        <v>0</v>
      </c>
    </row>
    <row r="1353" spans="3:5">
      <c r="C1353" s="164" t="s">
        <v>1594</v>
      </c>
      <c r="D1353" s="163">
        <v>2985453</v>
      </c>
      <c r="E1353" s="163">
        <v>0</v>
      </c>
    </row>
    <row r="1354" spans="3:5">
      <c r="C1354" s="164" t="s">
        <v>1595</v>
      </c>
      <c r="D1354" s="163">
        <v>3689328</v>
      </c>
      <c r="E1354" s="163">
        <v>0</v>
      </c>
    </row>
    <row r="1355" spans="3:5">
      <c r="C1355" s="164" t="s">
        <v>1596</v>
      </c>
      <c r="D1355" s="163">
        <v>3689328</v>
      </c>
      <c r="E1355" s="163">
        <v>0</v>
      </c>
    </row>
    <row r="1356" spans="3:5">
      <c r="C1356" s="164" t="s">
        <v>1597</v>
      </c>
      <c r="D1356" s="163">
        <v>14387174</v>
      </c>
      <c r="E1356" s="163">
        <v>0</v>
      </c>
    </row>
    <row r="1357" spans="3:5">
      <c r="C1357" s="164" t="s">
        <v>1598</v>
      </c>
      <c r="D1357" s="163">
        <v>137077398</v>
      </c>
      <c r="E1357" s="163">
        <v>84110910.849999994</v>
      </c>
    </row>
    <row r="1358" spans="3:5">
      <c r="C1358" s="164" t="s">
        <v>1599</v>
      </c>
      <c r="D1358" s="163">
        <v>0</v>
      </c>
      <c r="E1358" s="163">
        <v>0</v>
      </c>
    </row>
    <row r="1359" spans="3:5">
      <c r="C1359" s="164" t="s">
        <v>1600</v>
      </c>
      <c r="D1359" s="163">
        <v>0</v>
      </c>
      <c r="E1359" s="163">
        <v>2518710.42</v>
      </c>
    </row>
    <row r="1360" spans="3:5">
      <c r="C1360" s="164" t="s">
        <v>1601</v>
      </c>
      <c r="D1360" s="163">
        <v>4414904</v>
      </c>
      <c r="E1360" s="163">
        <v>0</v>
      </c>
    </row>
    <row r="1361" spans="3:5">
      <c r="C1361" s="162" t="s">
        <v>406</v>
      </c>
      <c r="D1361" s="163">
        <v>645481</v>
      </c>
      <c r="E1361" s="163">
        <v>0</v>
      </c>
    </row>
    <row r="1362" spans="3:5">
      <c r="C1362" s="164" t="s">
        <v>1587</v>
      </c>
      <c r="D1362" s="163">
        <v>645481</v>
      </c>
      <c r="E1362" s="163">
        <v>0</v>
      </c>
    </row>
    <row r="1363" spans="3:5">
      <c r="C1363" s="162" t="s">
        <v>411</v>
      </c>
      <c r="D1363" s="163">
        <v>0</v>
      </c>
      <c r="E1363" s="163">
        <v>0</v>
      </c>
    </row>
    <row r="1364" spans="3:5">
      <c r="C1364" s="164" t="s">
        <v>1602</v>
      </c>
      <c r="D1364" s="163">
        <v>0</v>
      </c>
      <c r="E1364" s="163">
        <v>0</v>
      </c>
    </row>
    <row r="1365" spans="3:5">
      <c r="C1365" s="121" t="s">
        <v>1603</v>
      </c>
      <c r="D1365" s="122">
        <v>1595945099</v>
      </c>
      <c r="E1365" s="122">
        <v>316353309.26999992</v>
      </c>
    </row>
    <row r="1366" spans="3:5">
      <c r="C1366" s="162" t="s">
        <v>335</v>
      </c>
      <c r="D1366" s="163">
        <v>1587689099</v>
      </c>
      <c r="E1366" s="163">
        <v>292112283.20999998</v>
      </c>
    </row>
    <row r="1367" spans="3:5">
      <c r="C1367" s="164" t="s">
        <v>1604</v>
      </c>
      <c r="D1367" s="163">
        <v>785524</v>
      </c>
      <c r="E1367" s="163">
        <v>0</v>
      </c>
    </row>
    <row r="1368" spans="3:5">
      <c r="C1368" s="164" t="s">
        <v>1605</v>
      </c>
      <c r="D1368" s="163">
        <v>785524</v>
      </c>
      <c r="E1368" s="163">
        <v>0</v>
      </c>
    </row>
    <row r="1369" spans="3:5">
      <c r="C1369" s="164" t="s">
        <v>1606</v>
      </c>
      <c r="D1369" s="163">
        <v>7805395</v>
      </c>
      <c r="E1369" s="163">
        <v>4077253</v>
      </c>
    </row>
    <row r="1370" spans="3:5">
      <c r="C1370" s="164" t="s">
        <v>1607</v>
      </c>
      <c r="D1370" s="163">
        <v>2389237</v>
      </c>
      <c r="E1370" s="163">
        <v>0</v>
      </c>
    </row>
    <row r="1371" spans="3:5">
      <c r="C1371" s="164" t="s">
        <v>1608</v>
      </c>
      <c r="D1371" s="163">
        <v>785524</v>
      </c>
      <c r="E1371" s="163">
        <v>0</v>
      </c>
    </row>
    <row r="1372" spans="3:5">
      <c r="C1372" s="164" t="s">
        <v>1609</v>
      </c>
      <c r="D1372" s="163">
        <v>5000000</v>
      </c>
      <c r="E1372" s="163">
        <v>0</v>
      </c>
    </row>
    <row r="1373" spans="3:5">
      <c r="C1373" s="164" t="s">
        <v>1610</v>
      </c>
      <c r="D1373" s="163">
        <v>91315016</v>
      </c>
      <c r="E1373" s="163">
        <v>0</v>
      </c>
    </row>
    <row r="1374" spans="3:5">
      <c r="C1374" s="164" t="s">
        <v>1611</v>
      </c>
      <c r="D1374" s="163">
        <v>56921068</v>
      </c>
      <c r="E1374" s="163">
        <v>0</v>
      </c>
    </row>
    <row r="1375" spans="3:5">
      <c r="C1375" s="164" t="s">
        <v>1612</v>
      </c>
      <c r="D1375" s="163">
        <v>71000000</v>
      </c>
      <c r="E1375" s="163">
        <v>0</v>
      </c>
    </row>
    <row r="1376" spans="3:5">
      <c r="C1376" s="164" t="s">
        <v>1613</v>
      </c>
      <c r="D1376" s="163">
        <v>37115924</v>
      </c>
      <c r="E1376" s="163">
        <v>0</v>
      </c>
    </row>
    <row r="1377" spans="3:5">
      <c r="C1377" s="164" t="s">
        <v>1614</v>
      </c>
      <c r="D1377" s="163">
        <v>17056142</v>
      </c>
      <c r="E1377" s="163">
        <v>17056142</v>
      </c>
    </row>
    <row r="1378" spans="3:5">
      <c r="C1378" s="164" t="s">
        <v>1615</v>
      </c>
      <c r="D1378" s="163">
        <v>1350000</v>
      </c>
      <c r="E1378" s="163">
        <v>0</v>
      </c>
    </row>
    <row r="1379" spans="3:5">
      <c r="C1379" s="164" t="s">
        <v>1616</v>
      </c>
      <c r="D1379" s="163">
        <v>3886577</v>
      </c>
      <c r="E1379" s="163">
        <v>0</v>
      </c>
    </row>
    <row r="1380" spans="3:5">
      <c r="C1380" s="164" t="s">
        <v>1617</v>
      </c>
      <c r="D1380" s="163">
        <v>0</v>
      </c>
      <c r="E1380" s="163">
        <v>0</v>
      </c>
    </row>
    <row r="1381" spans="3:5">
      <c r="C1381" s="164" t="s">
        <v>1618</v>
      </c>
      <c r="D1381" s="163">
        <v>1048064</v>
      </c>
      <c r="E1381" s="163">
        <v>926187</v>
      </c>
    </row>
    <row r="1382" spans="3:5">
      <c r="C1382" s="164" t="s">
        <v>1619</v>
      </c>
      <c r="D1382" s="163">
        <v>3890701</v>
      </c>
      <c r="E1382" s="163">
        <v>0</v>
      </c>
    </row>
    <row r="1383" spans="3:5">
      <c r="C1383" s="164" t="s">
        <v>1620</v>
      </c>
      <c r="D1383" s="163">
        <v>9357241</v>
      </c>
      <c r="E1383" s="163">
        <v>0</v>
      </c>
    </row>
    <row r="1384" spans="3:5">
      <c r="C1384" s="164" t="s">
        <v>1621</v>
      </c>
      <c r="D1384" s="163">
        <v>0</v>
      </c>
      <c r="E1384" s="163">
        <v>7887227</v>
      </c>
    </row>
    <row r="1385" spans="3:5">
      <c r="C1385" s="164" t="s">
        <v>1622</v>
      </c>
      <c r="D1385" s="163">
        <v>20000000</v>
      </c>
      <c r="E1385" s="163">
        <v>0</v>
      </c>
    </row>
    <row r="1386" spans="3:5">
      <c r="C1386" s="164" t="s">
        <v>1623</v>
      </c>
      <c r="D1386" s="163">
        <v>10235232</v>
      </c>
      <c r="E1386" s="163">
        <v>0</v>
      </c>
    </row>
    <row r="1387" spans="3:5">
      <c r="C1387" s="164" t="s">
        <v>1624</v>
      </c>
      <c r="D1387" s="163">
        <v>84954779</v>
      </c>
      <c r="E1387" s="163">
        <v>59508080.800000004</v>
      </c>
    </row>
    <row r="1388" spans="3:5">
      <c r="C1388" s="164" t="s">
        <v>1625</v>
      </c>
      <c r="D1388" s="163">
        <v>50000000</v>
      </c>
      <c r="E1388" s="163">
        <v>0</v>
      </c>
    </row>
    <row r="1389" spans="3:5">
      <c r="C1389" s="164" t="s">
        <v>1626</v>
      </c>
      <c r="D1389" s="163">
        <v>30000000</v>
      </c>
      <c r="E1389" s="163">
        <v>0</v>
      </c>
    </row>
    <row r="1390" spans="3:5">
      <c r="C1390" s="164" t="s">
        <v>1627</v>
      </c>
      <c r="D1390" s="163">
        <v>14157037</v>
      </c>
      <c r="E1390" s="163">
        <v>6485621.4800000004</v>
      </c>
    </row>
    <row r="1391" spans="3:5">
      <c r="C1391" s="164" t="s">
        <v>1628</v>
      </c>
      <c r="D1391" s="163">
        <v>30000000</v>
      </c>
      <c r="E1391" s="163">
        <v>0</v>
      </c>
    </row>
    <row r="1392" spans="3:5">
      <c r="C1392" s="164" t="s">
        <v>1629</v>
      </c>
      <c r="D1392" s="163">
        <v>26731745</v>
      </c>
      <c r="E1392" s="163">
        <v>0</v>
      </c>
    </row>
    <row r="1393" spans="3:5">
      <c r="C1393" s="164" t="s">
        <v>1630</v>
      </c>
      <c r="D1393" s="163">
        <v>7564426</v>
      </c>
      <c r="E1393" s="163">
        <v>0</v>
      </c>
    </row>
    <row r="1394" spans="3:5">
      <c r="C1394" s="164" t="s">
        <v>1631</v>
      </c>
      <c r="D1394" s="163">
        <v>71052120</v>
      </c>
      <c r="E1394" s="163">
        <v>0</v>
      </c>
    </row>
    <row r="1395" spans="3:5">
      <c r="C1395" s="164" t="s">
        <v>1632</v>
      </c>
      <c r="D1395" s="163">
        <v>54690059</v>
      </c>
      <c r="E1395" s="163">
        <v>30422745.710000001</v>
      </c>
    </row>
    <row r="1396" spans="3:5">
      <c r="C1396" s="164" t="s">
        <v>1633</v>
      </c>
      <c r="D1396" s="163">
        <v>53144182</v>
      </c>
      <c r="E1396" s="163">
        <v>20647014.629999999</v>
      </c>
    </row>
    <row r="1397" spans="3:5">
      <c r="C1397" s="164" t="s">
        <v>1634</v>
      </c>
      <c r="D1397" s="163">
        <v>82755391</v>
      </c>
      <c r="E1397" s="163">
        <v>39434470.18</v>
      </c>
    </row>
    <row r="1398" spans="3:5">
      <c r="C1398" s="164" t="s">
        <v>1635</v>
      </c>
      <c r="D1398" s="163">
        <v>19012173</v>
      </c>
      <c r="E1398" s="163">
        <v>19012173</v>
      </c>
    </row>
    <row r="1399" spans="3:5">
      <c r="C1399" s="164" t="s">
        <v>1636</v>
      </c>
      <c r="D1399" s="163">
        <v>11354101</v>
      </c>
      <c r="E1399" s="163">
        <v>0</v>
      </c>
    </row>
    <row r="1400" spans="3:5">
      <c r="C1400" s="164" t="s">
        <v>1637</v>
      </c>
      <c r="D1400" s="163">
        <v>7317947</v>
      </c>
      <c r="E1400" s="163">
        <v>0</v>
      </c>
    </row>
    <row r="1401" spans="3:5">
      <c r="C1401" s="164" t="s">
        <v>1638</v>
      </c>
      <c r="D1401" s="163">
        <v>34156083</v>
      </c>
      <c r="E1401" s="163">
        <v>0</v>
      </c>
    </row>
    <row r="1402" spans="3:5">
      <c r="C1402" s="164" t="s">
        <v>1639</v>
      </c>
      <c r="D1402" s="163">
        <v>12018533</v>
      </c>
      <c r="E1402" s="163">
        <v>0</v>
      </c>
    </row>
    <row r="1403" spans="3:5">
      <c r="C1403" s="164" t="s">
        <v>1640</v>
      </c>
      <c r="D1403" s="163">
        <v>10000000</v>
      </c>
      <c r="E1403" s="163">
        <v>0</v>
      </c>
    </row>
    <row r="1404" spans="3:5">
      <c r="C1404" s="164" t="s">
        <v>1641</v>
      </c>
      <c r="D1404" s="163">
        <v>7281426</v>
      </c>
      <c r="E1404" s="163">
        <v>0</v>
      </c>
    </row>
    <row r="1405" spans="3:5">
      <c r="C1405" s="164" t="s">
        <v>1642</v>
      </c>
      <c r="D1405" s="163">
        <v>20000000</v>
      </c>
      <c r="E1405" s="163">
        <v>0</v>
      </c>
    </row>
    <row r="1406" spans="3:5">
      <c r="C1406" s="164" t="s">
        <v>1643</v>
      </c>
      <c r="D1406" s="163">
        <v>5124621</v>
      </c>
      <c r="E1406" s="163">
        <v>0</v>
      </c>
    </row>
    <row r="1407" spans="3:5">
      <c r="C1407" s="164" t="s">
        <v>1644</v>
      </c>
      <c r="D1407" s="163">
        <v>45570901</v>
      </c>
      <c r="E1407" s="163">
        <v>0</v>
      </c>
    </row>
    <row r="1408" spans="3:5">
      <c r="C1408" s="164" t="s">
        <v>1645</v>
      </c>
      <c r="D1408" s="163">
        <v>10000000</v>
      </c>
      <c r="E1408" s="163">
        <v>0</v>
      </c>
    </row>
    <row r="1409" spans="3:5">
      <c r="C1409" s="164" t="s">
        <v>1646</v>
      </c>
      <c r="D1409" s="163">
        <v>10000000</v>
      </c>
      <c r="E1409" s="163">
        <v>0</v>
      </c>
    </row>
    <row r="1410" spans="3:5">
      <c r="C1410" s="164" t="s">
        <v>1647</v>
      </c>
      <c r="D1410" s="163">
        <v>19947439</v>
      </c>
      <c r="E1410" s="163">
        <v>0</v>
      </c>
    </row>
    <row r="1411" spans="3:5">
      <c r="C1411" s="164" t="s">
        <v>1648</v>
      </c>
      <c r="D1411" s="163">
        <v>110423597</v>
      </c>
      <c r="E1411" s="163">
        <v>0</v>
      </c>
    </row>
    <row r="1412" spans="3:5">
      <c r="C1412" s="164" t="s">
        <v>1649</v>
      </c>
      <c r="D1412" s="163">
        <v>7278512</v>
      </c>
      <c r="E1412" s="163">
        <v>0</v>
      </c>
    </row>
    <row r="1413" spans="3:5">
      <c r="C1413" s="164" t="s">
        <v>1650</v>
      </c>
      <c r="D1413" s="163">
        <v>685956</v>
      </c>
      <c r="E1413" s="163">
        <v>0</v>
      </c>
    </row>
    <row r="1414" spans="3:5">
      <c r="C1414" s="164" t="s">
        <v>1651</v>
      </c>
      <c r="D1414" s="163">
        <v>21530521</v>
      </c>
      <c r="E1414" s="163">
        <v>0</v>
      </c>
    </row>
    <row r="1415" spans="3:5">
      <c r="C1415" s="164" t="s">
        <v>1652</v>
      </c>
      <c r="D1415" s="163">
        <v>2000000</v>
      </c>
      <c r="E1415" s="163">
        <v>0</v>
      </c>
    </row>
    <row r="1416" spans="3:5">
      <c r="C1416" s="164" t="s">
        <v>1653</v>
      </c>
      <c r="D1416" s="163">
        <v>100000000</v>
      </c>
      <c r="E1416" s="163">
        <v>0</v>
      </c>
    </row>
    <row r="1417" spans="3:5">
      <c r="C1417" s="164" t="s">
        <v>1654</v>
      </c>
      <c r="D1417" s="163">
        <v>7264502</v>
      </c>
      <c r="E1417" s="163">
        <v>0</v>
      </c>
    </row>
    <row r="1418" spans="3:5">
      <c r="C1418" s="164" t="s">
        <v>1655</v>
      </c>
      <c r="D1418" s="163">
        <v>13310723</v>
      </c>
      <c r="E1418" s="163">
        <v>0</v>
      </c>
    </row>
    <row r="1419" spans="3:5">
      <c r="C1419" s="164" t="s">
        <v>1656</v>
      </c>
      <c r="D1419" s="163">
        <v>101397996</v>
      </c>
      <c r="E1419" s="163">
        <v>86655368.409999996</v>
      </c>
    </row>
    <row r="1420" spans="3:5">
      <c r="C1420" s="164" t="s">
        <v>1657</v>
      </c>
      <c r="D1420" s="163">
        <v>7281033</v>
      </c>
      <c r="E1420" s="163">
        <v>0</v>
      </c>
    </row>
    <row r="1421" spans="3:5">
      <c r="C1421" s="164" t="s">
        <v>1658</v>
      </c>
      <c r="D1421" s="163">
        <v>25000000</v>
      </c>
      <c r="E1421" s="163">
        <v>0</v>
      </c>
    </row>
    <row r="1422" spans="3:5">
      <c r="C1422" s="164" t="s">
        <v>1659</v>
      </c>
      <c r="D1422" s="163">
        <v>0</v>
      </c>
      <c r="E1422" s="163">
        <v>0</v>
      </c>
    </row>
    <row r="1423" spans="3:5">
      <c r="C1423" s="164" t="s">
        <v>1660</v>
      </c>
      <c r="D1423" s="163">
        <v>78000000</v>
      </c>
      <c r="E1423" s="163">
        <v>0</v>
      </c>
    </row>
    <row r="1424" spans="3:5">
      <c r="C1424" s="164" t="s">
        <v>1661</v>
      </c>
      <c r="D1424" s="163">
        <v>5050000</v>
      </c>
      <c r="E1424" s="163">
        <v>0</v>
      </c>
    </row>
    <row r="1425" spans="3:5">
      <c r="C1425" s="164" t="s">
        <v>1662</v>
      </c>
      <c r="D1425" s="163">
        <v>0</v>
      </c>
      <c r="E1425" s="163">
        <v>0</v>
      </c>
    </row>
    <row r="1426" spans="3:5">
      <c r="C1426" s="164" t="s">
        <v>1663</v>
      </c>
      <c r="D1426" s="163">
        <v>7281426</v>
      </c>
      <c r="E1426" s="163">
        <v>0</v>
      </c>
    </row>
    <row r="1427" spans="3:5">
      <c r="C1427" s="164" t="s">
        <v>1664</v>
      </c>
      <c r="D1427" s="163">
        <v>10000000</v>
      </c>
      <c r="E1427" s="163">
        <v>0</v>
      </c>
    </row>
    <row r="1428" spans="3:5">
      <c r="C1428" s="164" t="s">
        <v>1665</v>
      </c>
      <c r="D1428" s="163">
        <v>2803805</v>
      </c>
      <c r="E1428" s="163">
        <v>0</v>
      </c>
    </row>
    <row r="1429" spans="3:5">
      <c r="C1429" s="164" t="s">
        <v>1666</v>
      </c>
      <c r="D1429" s="163">
        <v>30820896</v>
      </c>
      <c r="E1429" s="163">
        <v>0</v>
      </c>
    </row>
    <row r="1430" spans="3:5">
      <c r="C1430" s="162" t="s">
        <v>406</v>
      </c>
      <c r="D1430" s="163">
        <v>8256000</v>
      </c>
      <c r="E1430" s="163">
        <v>24241026.060000002</v>
      </c>
    </row>
    <row r="1431" spans="3:5">
      <c r="C1431" s="164" t="s">
        <v>1667</v>
      </c>
      <c r="D1431" s="163">
        <v>0</v>
      </c>
      <c r="E1431" s="163">
        <v>22032971.560000002</v>
      </c>
    </row>
    <row r="1432" spans="3:5">
      <c r="C1432" s="164" t="s">
        <v>1656</v>
      </c>
      <c r="D1432" s="163">
        <v>8256000</v>
      </c>
      <c r="E1432" s="163">
        <v>2208054.5</v>
      </c>
    </row>
    <row r="1433" spans="3:5">
      <c r="C1433" s="121" t="s">
        <v>1668</v>
      </c>
      <c r="D1433" s="122">
        <v>1141004658</v>
      </c>
      <c r="E1433" s="122">
        <v>411644410.90000004</v>
      </c>
    </row>
    <row r="1434" spans="3:5">
      <c r="C1434" s="162" t="s">
        <v>335</v>
      </c>
      <c r="D1434" s="163">
        <v>1124202528</v>
      </c>
      <c r="E1434" s="163">
        <v>406053300.98000002</v>
      </c>
    </row>
    <row r="1435" spans="3:5">
      <c r="C1435" s="164" t="s">
        <v>1669</v>
      </c>
      <c r="D1435" s="163">
        <v>170900000</v>
      </c>
      <c r="E1435" s="163">
        <v>7366998.7699999996</v>
      </c>
    </row>
    <row r="1436" spans="3:5">
      <c r="C1436" s="164" t="s">
        <v>1670</v>
      </c>
      <c r="D1436" s="163">
        <v>3355957</v>
      </c>
      <c r="E1436" s="163">
        <v>0</v>
      </c>
    </row>
    <row r="1437" spans="3:5">
      <c r="C1437" s="164" t="s">
        <v>1671</v>
      </c>
      <c r="D1437" s="163">
        <v>31984150</v>
      </c>
      <c r="E1437" s="163">
        <v>20000000</v>
      </c>
    </row>
    <row r="1438" spans="3:5">
      <c r="C1438" s="164" t="s">
        <v>1672</v>
      </c>
      <c r="D1438" s="163">
        <v>25587303</v>
      </c>
      <c r="E1438" s="163">
        <v>20000000</v>
      </c>
    </row>
    <row r="1439" spans="3:5">
      <c r="C1439" s="164" t="s">
        <v>1673</v>
      </c>
      <c r="D1439" s="163">
        <v>38000000</v>
      </c>
      <c r="E1439" s="163">
        <v>30000000</v>
      </c>
    </row>
    <row r="1440" spans="3:5">
      <c r="C1440" s="164" t="s">
        <v>1674</v>
      </c>
      <c r="D1440" s="163">
        <v>192022862</v>
      </c>
      <c r="E1440" s="163">
        <v>62922776.859999999</v>
      </c>
    </row>
    <row r="1441" spans="3:5">
      <c r="C1441" s="164" t="s">
        <v>1675</v>
      </c>
      <c r="D1441" s="163">
        <v>13339999</v>
      </c>
      <c r="E1441" s="163">
        <v>8441415.3599999994</v>
      </c>
    </row>
    <row r="1442" spans="3:5">
      <c r="C1442" s="164" t="s">
        <v>1676</v>
      </c>
      <c r="D1442" s="163">
        <v>245823407</v>
      </c>
      <c r="E1442" s="163">
        <v>22981960.93</v>
      </c>
    </row>
    <row r="1443" spans="3:5">
      <c r="C1443" s="164" t="s">
        <v>1677</v>
      </c>
      <c r="D1443" s="163">
        <v>5045444</v>
      </c>
      <c r="E1443" s="163">
        <v>0</v>
      </c>
    </row>
    <row r="1444" spans="3:5">
      <c r="C1444" s="164" t="s">
        <v>1678</v>
      </c>
      <c r="D1444" s="163">
        <v>28835516</v>
      </c>
      <c r="E1444" s="163">
        <v>55973368.079999998</v>
      </c>
    </row>
    <row r="1445" spans="3:5">
      <c r="C1445" s="164" t="s">
        <v>1679</v>
      </c>
      <c r="D1445" s="163">
        <v>1394931</v>
      </c>
      <c r="E1445" s="163">
        <v>0</v>
      </c>
    </row>
    <row r="1446" spans="3:5">
      <c r="C1446" s="164" t="s">
        <v>1680</v>
      </c>
      <c r="D1446" s="163">
        <v>0</v>
      </c>
      <c r="E1446" s="163">
        <v>0</v>
      </c>
    </row>
    <row r="1447" spans="3:5">
      <c r="C1447" s="164" t="s">
        <v>1681</v>
      </c>
      <c r="D1447" s="163">
        <v>17690642</v>
      </c>
      <c r="E1447" s="163">
        <v>0</v>
      </c>
    </row>
    <row r="1448" spans="3:5">
      <c r="C1448" s="164" t="s">
        <v>1682</v>
      </c>
      <c r="D1448" s="163">
        <v>67437623</v>
      </c>
      <c r="E1448" s="163">
        <v>62797736</v>
      </c>
    </row>
    <row r="1449" spans="3:5">
      <c r="C1449" s="164" t="s">
        <v>1683</v>
      </c>
      <c r="D1449" s="163">
        <v>26976614</v>
      </c>
      <c r="E1449" s="163">
        <v>0</v>
      </c>
    </row>
    <row r="1450" spans="3:5">
      <c r="C1450" s="164" t="s">
        <v>1684</v>
      </c>
      <c r="D1450" s="163">
        <v>6195995</v>
      </c>
      <c r="E1450" s="163">
        <v>0</v>
      </c>
    </row>
    <row r="1451" spans="3:5">
      <c r="C1451" s="164" t="s">
        <v>1685</v>
      </c>
      <c r="D1451" s="163">
        <v>10000000</v>
      </c>
      <c r="E1451" s="163">
        <v>0</v>
      </c>
    </row>
    <row r="1452" spans="3:5">
      <c r="C1452" s="164" t="s">
        <v>1686</v>
      </c>
      <c r="D1452" s="163">
        <v>239612085</v>
      </c>
      <c r="E1452" s="163">
        <v>115569044.97999999</v>
      </c>
    </row>
    <row r="1453" spans="3:5">
      <c r="C1453" s="162" t="s">
        <v>406</v>
      </c>
      <c r="D1453" s="163">
        <v>16802130</v>
      </c>
      <c r="E1453" s="163">
        <v>0</v>
      </c>
    </row>
    <row r="1454" spans="3:5">
      <c r="C1454" s="164" t="s">
        <v>1686</v>
      </c>
      <c r="D1454" s="163">
        <v>16802130</v>
      </c>
      <c r="E1454" s="163">
        <v>0</v>
      </c>
    </row>
    <row r="1455" spans="3:5">
      <c r="C1455" s="162" t="s">
        <v>410</v>
      </c>
      <c r="D1455" s="163">
        <v>0</v>
      </c>
      <c r="E1455" s="163">
        <v>5591109.9199999999</v>
      </c>
    </row>
    <row r="1456" spans="3:5">
      <c r="C1456" s="164" t="s">
        <v>1678</v>
      </c>
      <c r="D1456" s="163">
        <v>0</v>
      </c>
      <c r="E1456" s="163">
        <v>5591109.9199999999</v>
      </c>
    </row>
    <row r="1457" spans="3:5">
      <c r="C1457" s="121" t="s">
        <v>1687</v>
      </c>
      <c r="D1457" s="122">
        <v>883749625</v>
      </c>
      <c r="E1457" s="122">
        <v>232844255.96000004</v>
      </c>
    </row>
    <row r="1458" spans="3:5">
      <c r="C1458" s="162" t="s">
        <v>335</v>
      </c>
      <c r="D1458" s="163">
        <v>768749625</v>
      </c>
      <c r="E1458" s="163">
        <v>225197664.09000003</v>
      </c>
    </row>
    <row r="1459" spans="3:5">
      <c r="C1459" s="164" t="s">
        <v>1688</v>
      </c>
      <c r="D1459" s="163">
        <v>16837546</v>
      </c>
      <c r="E1459" s="163">
        <v>7652665.9100000001</v>
      </c>
    </row>
    <row r="1460" spans="3:5">
      <c r="C1460" s="164" t="s">
        <v>1689</v>
      </c>
      <c r="D1460" s="163">
        <v>62600000</v>
      </c>
      <c r="E1460" s="163">
        <v>0</v>
      </c>
    </row>
    <row r="1461" spans="3:5">
      <c r="C1461" s="164" t="s">
        <v>1690</v>
      </c>
      <c r="D1461" s="163">
        <v>47785043</v>
      </c>
      <c r="E1461" s="163">
        <v>12419494.09</v>
      </c>
    </row>
    <row r="1462" spans="3:5">
      <c r="C1462" s="164" t="s">
        <v>1691</v>
      </c>
      <c r="D1462" s="163">
        <v>100000000</v>
      </c>
      <c r="E1462" s="163">
        <v>0</v>
      </c>
    </row>
    <row r="1463" spans="3:5">
      <c r="C1463" s="164" t="s">
        <v>1692</v>
      </c>
      <c r="D1463" s="163">
        <v>38876602</v>
      </c>
      <c r="E1463" s="163">
        <v>49727897.390000001</v>
      </c>
    </row>
    <row r="1464" spans="3:5">
      <c r="C1464" s="164" t="s">
        <v>1693</v>
      </c>
      <c r="D1464" s="163">
        <v>5000000</v>
      </c>
      <c r="E1464" s="163">
        <v>0</v>
      </c>
    </row>
    <row r="1465" spans="3:5">
      <c r="C1465" s="164" t="s">
        <v>1694</v>
      </c>
      <c r="D1465" s="163">
        <v>2080338</v>
      </c>
      <c r="E1465" s="163">
        <v>0</v>
      </c>
    </row>
    <row r="1466" spans="3:5">
      <c r="C1466" s="164" t="s">
        <v>1695</v>
      </c>
      <c r="D1466" s="163">
        <v>1787840</v>
      </c>
      <c r="E1466" s="163">
        <v>0</v>
      </c>
    </row>
    <row r="1467" spans="3:5">
      <c r="C1467" s="164" t="s">
        <v>1696</v>
      </c>
      <c r="D1467" s="163">
        <v>65220743</v>
      </c>
      <c r="E1467" s="163">
        <v>0</v>
      </c>
    </row>
    <row r="1468" spans="3:5">
      <c r="C1468" s="164" t="s">
        <v>1697</v>
      </c>
      <c r="D1468" s="163">
        <v>3148512</v>
      </c>
      <c r="E1468" s="163">
        <v>0</v>
      </c>
    </row>
    <row r="1469" spans="3:5">
      <c r="C1469" s="164" t="s">
        <v>1698</v>
      </c>
      <c r="D1469" s="163">
        <v>0</v>
      </c>
      <c r="E1469" s="163">
        <v>0</v>
      </c>
    </row>
    <row r="1470" spans="3:5">
      <c r="C1470" s="164" t="s">
        <v>1699</v>
      </c>
      <c r="D1470" s="163">
        <v>3534444</v>
      </c>
      <c r="E1470" s="163">
        <v>0</v>
      </c>
    </row>
    <row r="1471" spans="3:5">
      <c r="C1471" s="164" t="s">
        <v>1700</v>
      </c>
      <c r="D1471" s="163">
        <v>99753891</v>
      </c>
      <c r="E1471" s="163">
        <v>57727645.920000002</v>
      </c>
    </row>
    <row r="1472" spans="3:5">
      <c r="C1472" s="164" t="s">
        <v>1701</v>
      </c>
      <c r="D1472" s="163">
        <v>21660226</v>
      </c>
      <c r="E1472" s="163">
        <v>0</v>
      </c>
    </row>
    <row r="1473" spans="3:5">
      <c r="C1473" s="164" t="s">
        <v>1702</v>
      </c>
      <c r="D1473" s="163">
        <v>5000000</v>
      </c>
      <c r="E1473" s="163">
        <v>0</v>
      </c>
    </row>
    <row r="1474" spans="3:5">
      <c r="C1474" s="164" t="s">
        <v>1703</v>
      </c>
      <c r="D1474" s="163">
        <v>35607958</v>
      </c>
      <c r="E1474" s="163">
        <v>16295470.060000001</v>
      </c>
    </row>
    <row r="1475" spans="3:5">
      <c r="C1475" s="164" t="s">
        <v>1704</v>
      </c>
      <c r="D1475" s="163">
        <v>36368030</v>
      </c>
      <c r="E1475" s="163">
        <v>28718037.289999999</v>
      </c>
    </row>
    <row r="1476" spans="3:5">
      <c r="C1476" s="164" t="s">
        <v>1705</v>
      </c>
      <c r="D1476" s="163">
        <v>123841896</v>
      </c>
      <c r="E1476" s="163">
        <v>52656453.43</v>
      </c>
    </row>
    <row r="1477" spans="3:5">
      <c r="C1477" s="164" t="s">
        <v>1706</v>
      </c>
      <c r="D1477" s="163">
        <v>24700</v>
      </c>
      <c r="E1477" s="163">
        <v>0</v>
      </c>
    </row>
    <row r="1478" spans="3:5">
      <c r="C1478" s="164" t="s">
        <v>1707</v>
      </c>
      <c r="D1478" s="163">
        <v>20000000</v>
      </c>
      <c r="E1478" s="163">
        <v>0</v>
      </c>
    </row>
    <row r="1479" spans="3:5">
      <c r="C1479" s="164" t="s">
        <v>1708</v>
      </c>
      <c r="D1479" s="163">
        <v>5000000</v>
      </c>
      <c r="E1479" s="163">
        <v>0</v>
      </c>
    </row>
    <row r="1480" spans="3:5">
      <c r="C1480" s="164" t="s">
        <v>1709</v>
      </c>
      <c r="D1480" s="163">
        <v>74621856</v>
      </c>
      <c r="E1480" s="163">
        <v>0</v>
      </c>
    </row>
    <row r="1481" spans="3:5">
      <c r="C1481" s="162" t="s">
        <v>406</v>
      </c>
      <c r="D1481" s="163">
        <v>115000000</v>
      </c>
      <c r="E1481" s="163">
        <v>7646591.8700000001</v>
      </c>
    </row>
    <row r="1482" spans="3:5">
      <c r="C1482" s="164" t="s">
        <v>1710</v>
      </c>
      <c r="D1482" s="163">
        <v>10000000</v>
      </c>
      <c r="E1482" s="163">
        <v>7646591.8700000001</v>
      </c>
    </row>
    <row r="1483" spans="3:5">
      <c r="C1483" s="164" t="s">
        <v>1708</v>
      </c>
      <c r="D1483" s="163">
        <v>105000000</v>
      </c>
      <c r="E1483" s="163">
        <v>0</v>
      </c>
    </row>
    <row r="1484" spans="3:5">
      <c r="C1484" s="121" t="s">
        <v>1711</v>
      </c>
      <c r="D1484" s="122">
        <v>23638967274</v>
      </c>
      <c r="E1484" s="122">
        <v>8723390439.1399975</v>
      </c>
    </row>
    <row r="1485" spans="3:5">
      <c r="C1485" s="162" t="s">
        <v>335</v>
      </c>
      <c r="D1485" s="163">
        <v>8185911633</v>
      </c>
      <c r="E1485" s="163">
        <v>5040447980.5699997</v>
      </c>
    </row>
    <row r="1486" spans="3:5">
      <c r="C1486" s="164" t="s">
        <v>1712</v>
      </c>
      <c r="D1486" s="163">
        <v>4990656</v>
      </c>
      <c r="E1486" s="163">
        <v>0</v>
      </c>
    </row>
    <row r="1487" spans="3:5">
      <c r="C1487" s="164" t="s">
        <v>1713</v>
      </c>
      <c r="D1487" s="163">
        <v>2371860</v>
      </c>
      <c r="E1487" s="163">
        <v>0</v>
      </c>
    </row>
    <row r="1488" spans="3:5">
      <c r="C1488" s="164" t="s">
        <v>1714</v>
      </c>
      <c r="D1488" s="163">
        <v>1000000</v>
      </c>
      <c r="E1488" s="163">
        <v>0</v>
      </c>
    </row>
    <row r="1489" spans="3:5">
      <c r="C1489" s="164" t="s">
        <v>1715</v>
      </c>
      <c r="D1489" s="163">
        <v>194161377</v>
      </c>
      <c r="E1489" s="163">
        <v>55227649.189999998</v>
      </c>
    </row>
    <row r="1490" spans="3:5">
      <c r="C1490" s="164" t="s">
        <v>1716</v>
      </c>
      <c r="D1490" s="163">
        <v>25000000</v>
      </c>
      <c r="E1490" s="163">
        <v>0</v>
      </c>
    </row>
    <row r="1491" spans="3:5">
      <c r="C1491" s="164" t="s">
        <v>1717</v>
      </c>
      <c r="D1491" s="163">
        <v>6228157</v>
      </c>
      <c r="E1491" s="163">
        <v>0</v>
      </c>
    </row>
    <row r="1492" spans="3:5">
      <c r="C1492" s="164" t="s">
        <v>1718</v>
      </c>
      <c r="D1492" s="163">
        <v>4329132</v>
      </c>
      <c r="E1492" s="163">
        <v>0</v>
      </c>
    </row>
    <row r="1493" spans="3:5">
      <c r="C1493" s="164" t="s">
        <v>1719</v>
      </c>
      <c r="D1493" s="163">
        <v>2000130</v>
      </c>
      <c r="E1493" s="163">
        <v>0</v>
      </c>
    </row>
    <row r="1494" spans="3:5">
      <c r="C1494" s="164" t="s">
        <v>1720</v>
      </c>
      <c r="D1494" s="163">
        <v>512992</v>
      </c>
      <c r="E1494" s="163">
        <v>0</v>
      </c>
    </row>
    <row r="1495" spans="3:5">
      <c r="C1495" s="164" t="s">
        <v>1721</v>
      </c>
      <c r="D1495" s="163">
        <v>150000000</v>
      </c>
      <c r="E1495" s="163">
        <v>48615739.799999997</v>
      </c>
    </row>
    <row r="1496" spans="3:5">
      <c r="C1496" s="164" t="s">
        <v>1722</v>
      </c>
      <c r="D1496" s="163">
        <v>1300000000</v>
      </c>
      <c r="E1496" s="163">
        <v>1042915867.9599999</v>
      </c>
    </row>
    <row r="1497" spans="3:5">
      <c r="C1497" s="164" t="s">
        <v>1723</v>
      </c>
      <c r="D1497" s="163">
        <v>0</v>
      </c>
      <c r="E1497" s="163">
        <v>0</v>
      </c>
    </row>
    <row r="1498" spans="3:5">
      <c r="C1498" s="164" t="s">
        <v>1724</v>
      </c>
      <c r="D1498" s="163">
        <v>9000000</v>
      </c>
      <c r="E1498" s="163">
        <v>0</v>
      </c>
    </row>
    <row r="1499" spans="3:5">
      <c r="C1499" s="164" t="s">
        <v>1725</v>
      </c>
      <c r="D1499" s="163">
        <v>77011014</v>
      </c>
      <c r="E1499" s="163">
        <v>30916557.940000001</v>
      </c>
    </row>
    <row r="1500" spans="3:5">
      <c r="C1500" s="164" t="s">
        <v>1726</v>
      </c>
      <c r="D1500" s="163">
        <v>2000000</v>
      </c>
      <c r="E1500" s="163">
        <v>0</v>
      </c>
    </row>
    <row r="1501" spans="3:5">
      <c r="C1501" s="164" t="s">
        <v>1727</v>
      </c>
      <c r="D1501" s="163">
        <v>65535117</v>
      </c>
      <c r="E1501" s="163">
        <v>33808216.619999997</v>
      </c>
    </row>
    <row r="1502" spans="3:5">
      <c r="C1502" s="164" t="s">
        <v>1728</v>
      </c>
      <c r="D1502" s="163">
        <v>610000001</v>
      </c>
      <c r="E1502" s="163">
        <v>835406985.64999986</v>
      </c>
    </row>
    <row r="1503" spans="3:5">
      <c r="C1503" s="164" t="s">
        <v>1729</v>
      </c>
      <c r="D1503" s="163">
        <v>0</v>
      </c>
      <c r="E1503" s="163">
        <v>0</v>
      </c>
    </row>
    <row r="1504" spans="3:5">
      <c r="C1504" s="164" t="s">
        <v>1730</v>
      </c>
      <c r="D1504" s="163">
        <v>0</v>
      </c>
      <c r="E1504" s="163">
        <v>52326556.109999999</v>
      </c>
    </row>
    <row r="1505" spans="3:5">
      <c r="C1505" s="164" t="s">
        <v>1731</v>
      </c>
      <c r="D1505" s="163">
        <v>779207</v>
      </c>
      <c r="E1505" s="163">
        <v>0</v>
      </c>
    </row>
    <row r="1506" spans="3:5">
      <c r="C1506" s="164" t="s">
        <v>1732</v>
      </c>
      <c r="D1506" s="163">
        <v>940000000</v>
      </c>
      <c r="E1506" s="163">
        <v>316321568.47000003</v>
      </c>
    </row>
    <row r="1507" spans="3:5">
      <c r="C1507" s="164" t="s">
        <v>1733</v>
      </c>
      <c r="D1507" s="163">
        <v>0</v>
      </c>
      <c r="E1507" s="163">
        <v>0</v>
      </c>
    </row>
    <row r="1508" spans="3:5">
      <c r="C1508" s="164" t="s">
        <v>1734</v>
      </c>
      <c r="D1508" s="163">
        <v>8415087</v>
      </c>
      <c r="E1508" s="163">
        <v>0</v>
      </c>
    </row>
    <row r="1509" spans="3:5">
      <c r="C1509" s="164" t="s">
        <v>1735</v>
      </c>
      <c r="D1509" s="163">
        <v>17424123</v>
      </c>
      <c r="E1509" s="163">
        <v>0</v>
      </c>
    </row>
    <row r="1510" spans="3:5">
      <c r="C1510" s="164" t="s">
        <v>1736</v>
      </c>
      <c r="D1510" s="163">
        <v>0</v>
      </c>
      <c r="E1510" s="163">
        <v>0</v>
      </c>
    </row>
    <row r="1511" spans="3:5">
      <c r="C1511" s="164" t="s">
        <v>1737</v>
      </c>
      <c r="D1511" s="163">
        <v>16847189</v>
      </c>
      <c r="E1511" s="163">
        <v>0</v>
      </c>
    </row>
    <row r="1512" spans="3:5">
      <c r="C1512" s="164" t="s">
        <v>1738</v>
      </c>
      <c r="D1512" s="163">
        <v>193657772</v>
      </c>
      <c r="E1512" s="163">
        <v>0</v>
      </c>
    </row>
    <row r="1513" spans="3:5">
      <c r="C1513" s="164" t="s">
        <v>1739</v>
      </c>
      <c r="D1513" s="163">
        <v>10554785</v>
      </c>
      <c r="E1513" s="163">
        <v>0</v>
      </c>
    </row>
    <row r="1514" spans="3:5">
      <c r="C1514" s="164" t="s">
        <v>1740</v>
      </c>
      <c r="D1514" s="163">
        <v>0</v>
      </c>
      <c r="E1514" s="163">
        <v>516724.65</v>
      </c>
    </row>
    <row r="1515" spans="3:5">
      <c r="C1515" s="164" t="s">
        <v>1741</v>
      </c>
      <c r="D1515" s="163">
        <v>1235409</v>
      </c>
      <c r="E1515" s="163">
        <v>0</v>
      </c>
    </row>
    <row r="1516" spans="3:5">
      <c r="C1516" s="164" t="s">
        <v>1742</v>
      </c>
      <c r="D1516" s="163">
        <v>6755924</v>
      </c>
      <c r="E1516" s="163">
        <v>0</v>
      </c>
    </row>
    <row r="1517" spans="3:5">
      <c r="C1517" s="164" t="s">
        <v>1743</v>
      </c>
      <c r="D1517" s="163">
        <v>0</v>
      </c>
      <c r="E1517" s="163">
        <v>391877834.93000001</v>
      </c>
    </row>
    <row r="1518" spans="3:5">
      <c r="C1518" s="164" t="s">
        <v>1744</v>
      </c>
      <c r="D1518" s="163">
        <v>41882</v>
      </c>
      <c r="E1518" s="163">
        <v>0</v>
      </c>
    </row>
    <row r="1519" spans="3:5">
      <c r="C1519" s="164" t="s">
        <v>1745</v>
      </c>
      <c r="D1519" s="163">
        <v>24000000</v>
      </c>
      <c r="E1519" s="163">
        <v>0</v>
      </c>
    </row>
    <row r="1520" spans="3:5">
      <c r="C1520" s="164" t="s">
        <v>1746</v>
      </c>
      <c r="D1520" s="163">
        <v>2873229</v>
      </c>
      <c r="E1520" s="163">
        <v>2860566.7</v>
      </c>
    </row>
    <row r="1521" spans="3:5">
      <c r="C1521" s="164" t="s">
        <v>1747</v>
      </c>
      <c r="D1521" s="163">
        <v>55999</v>
      </c>
      <c r="E1521" s="163">
        <v>0</v>
      </c>
    </row>
    <row r="1522" spans="3:5">
      <c r="C1522" s="164" t="s">
        <v>1748</v>
      </c>
      <c r="D1522" s="163">
        <v>3264355</v>
      </c>
      <c r="E1522" s="163">
        <v>1395593.77</v>
      </c>
    </row>
    <row r="1523" spans="3:5">
      <c r="C1523" s="164" t="s">
        <v>1749</v>
      </c>
      <c r="D1523" s="163">
        <v>46807313</v>
      </c>
      <c r="E1523" s="163">
        <v>26807313</v>
      </c>
    </row>
    <row r="1524" spans="3:5">
      <c r="C1524" s="164" t="s">
        <v>1750</v>
      </c>
      <c r="D1524" s="163">
        <v>575000000</v>
      </c>
      <c r="E1524" s="163">
        <v>1094359265.4099998</v>
      </c>
    </row>
    <row r="1525" spans="3:5">
      <c r="C1525" s="164" t="s">
        <v>1751</v>
      </c>
      <c r="D1525" s="163">
        <v>1235409</v>
      </c>
      <c r="E1525" s="163">
        <v>0</v>
      </c>
    </row>
    <row r="1526" spans="3:5">
      <c r="C1526" s="164" t="s">
        <v>1752</v>
      </c>
      <c r="D1526" s="163">
        <v>2000000</v>
      </c>
      <c r="E1526" s="163">
        <v>0</v>
      </c>
    </row>
    <row r="1527" spans="3:5">
      <c r="C1527" s="164" t="s">
        <v>1753</v>
      </c>
      <c r="D1527" s="163">
        <v>1235409</v>
      </c>
      <c r="E1527" s="163">
        <v>0</v>
      </c>
    </row>
    <row r="1528" spans="3:5">
      <c r="C1528" s="164" t="s">
        <v>1754</v>
      </c>
      <c r="D1528" s="163">
        <v>2223577</v>
      </c>
      <c r="E1528" s="163">
        <v>0</v>
      </c>
    </row>
    <row r="1529" spans="3:5">
      <c r="C1529" s="164" t="s">
        <v>1755</v>
      </c>
      <c r="D1529" s="163">
        <v>13816424</v>
      </c>
      <c r="E1529" s="163">
        <v>27852969.370000001</v>
      </c>
    </row>
    <row r="1530" spans="3:5">
      <c r="C1530" s="164" t="s">
        <v>1756</v>
      </c>
      <c r="D1530" s="163">
        <v>80162210</v>
      </c>
      <c r="E1530" s="163">
        <v>42134871.379999995</v>
      </c>
    </row>
    <row r="1531" spans="3:5">
      <c r="C1531" s="164" t="s">
        <v>1757</v>
      </c>
      <c r="D1531" s="163">
        <v>0</v>
      </c>
      <c r="E1531" s="163">
        <v>0</v>
      </c>
    </row>
    <row r="1532" spans="3:5">
      <c r="C1532" s="164" t="s">
        <v>1758</v>
      </c>
      <c r="D1532" s="163">
        <v>20632575</v>
      </c>
      <c r="E1532" s="163">
        <v>0</v>
      </c>
    </row>
    <row r="1533" spans="3:5">
      <c r="C1533" s="164" t="s">
        <v>1759</v>
      </c>
      <c r="D1533" s="163">
        <v>5885745</v>
      </c>
      <c r="E1533" s="163">
        <v>0</v>
      </c>
    </row>
    <row r="1534" spans="3:5">
      <c r="C1534" s="164" t="s">
        <v>1760</v>
      </c>
      <c r="D1534" s="163">
        <v>0</v>
      </c>
      <c r="E1534" s="163">
        <v>0</v>
      </c>
    </row>
    <row r="1535" spans="3:5">
      <c r="C1535" s="164" t="s">
        <v>1761</v>
      </c>
      <c r="D1535" s="163">
        <v>53691085</v>
      </c>
      <c r="E1535" s="163">
        <v>0</v>
      </c>
    </row>
    <row r="1536" spans="3:5">
      <c r="C1536" s="164" t="s">
        <v>1762</v>
      </c>
      <c r="D1536" s="163">
        <v>0</v>
      </c>
      <c r="E1536" s="163">
        <v>0</v>
      </c>
    </row>
    <row r="1537" spans="3:5">
      <c r="C1537" s="164" t="s">
        <v>1763</v>
      </c>
      <c r="D1537" s="163">
        <v>1217491</v>
      </c>
      <c r="E1537" s="163">
        <v>0</v>
      </c>
    </row>
    <row r="1538" spans="3:5">
      <c r="C1538" s="164" t="s">
        <v>1764</v>
      </c>
      <c r="D1538" s="163">
        <v>779207</v>
      </c>
      <c r="E1538" s="163">
        <v>0</v>
      </c>
    </row>
    <row r="1539" spans="3:5">
      <c r="C1539" s="164" t="s">
        <v>1765</v>
      </c>
      <c r="D1539" s="163">
        <v>1226842</v>
      </c>
      <c r="E1539" s="163">
        <v>0</v>
      </c>
    </row>
    <row r="1540" spans="3:5">
      <c r="C1540" s="164" t="s">
        <v>1766</v>
      </c>
      <c r="D1540" s="163">
        <v>50000000</v>
      </c>
      <c r="E1540" s="163">
        <v>107603821.52</v>
      </c>
    </row>
    <row r="1541" spans="3:5">
      <c r="C1541" s="164" t="s">
        <v>1767</v>
      </c>
      <c r="D1541" s="163">
        <v>75000000</v>
      </c>
      <c r="E1541" s="163">
        <v>0</v>
      </c>
    </row>
    <row r="1542" spans="3:5">
      <c r="C1542" s="164" t="s">
        <v>1768</v>
      </c>
      <c r="D1542" s="163">
        <v>0</v>
      </c>
      <c r="E1542" s="163">
        <v>0</v>
      </c>
    </row>
    <row r="1543" spans="3:5">
      <c r="C1543" s="164" t="s">
        <v>1769</v>
      </c>
      <c r="D1543" s="163">
        <v>0</v>
      </c>
      <c r="E1543" s="163">
        <v>0</v>
      </c>
    </row>
    <row r="1544" spans="3:5">
      <c r="C1544" s="164" t="s">
        <v>1770</v>
      </c>
      <c r="D1544" s="163">
        <v>0</v>
      </c>
      <c r="E1544" s="163">
        <v>0</v>
      </c>
    </row>
    <row r="1545" spans="3:5">
      <c r="C1545" s="164" t="s">
        <v>1771</v>
      </c>
      <c r="D1545" s="163">
        <v>0</v>
      </c>
      <c r="E1545" s="163">
        <v>0</v>
      </c>
    </row>
    <row r="1546" spans="3:5">
      <c r="C1546" s="164" t="s">
        <v>1772</v>
      </c>
      <c r="D1546" s="163">
        <v>0</v>
      </c>
      <c r="E1546" s="163">
        <v>0</v>
      </c>
    </row>
    <row r="1547" spans="3:5">
      <c r="C1547" s="164" t="s">
        <v>1773</v>
      </c>
      <c r="D1547" s="163">
        <v>5000000</v>
      </c>
      <c r="E1547" s="163">
        <v>1960357.84</v>
      </c>
    </row>
    <row r="1548" spans="3:5">
      <c r="C1548" s="164" t="s">
        <v>1774</v>
      </c>
      <c r="D1548" s="163">
        <v>80000000</v>
      </c>
      <c r="E1548" s="163">
        <v>0</v>
      </c>
    </row>
    <row r="1549" spans="3:5">
      <c r="C1549" s="164" t="s">
        <v>1775</v>
      </c>
      <c r="D1549" s="163">
        <v>0</v>
      </c>
      <c r="E1549" s="163">
        <v>665219949.79999995</v>
      </c>
    </row>
    <row r="1550" spans="3:5">
      <c r="C1550" s="164" t="s">
        <v>1776</v>
      </c>
      <c r="D1550" s="163">
        <v>0</v>
      </c>
      <c r="E1550" s="163">
        <v>0</v>
      </c>
    </row>
    <row r="1551" spans="3:5">
      <c r="C1551" s="164" t="s">
        <v>1777</v>
      </c>
      <c r="D1551" s="163">
        <v>31691995</v>
      </c>
      <c r="E1551" s="163">
        <v>0</v>
      </c>
    </row>
    <row r="1552" spans="3:5">
      <c r="C1552" s="164" t="s">
        <v>1778</v>
      </c>
      <c r="D1552" s="163">
        <v>3922569</v>
      </c>
      <c r="E1552" s="163">
        <v>0</v>
      </c>
    </row>
    <row r="1553" spans="3:5">
      <c r="C1553" s="164" t="s">
        <v>1779</v>
      </c>
      <c r="D1553" s="163">
        <v>0</v>
      </c>
      <c r="E1553" s="163">
        <v>0</v>
      </c>
    </row>
    <row r="1554" spans="3:5">
      <c r="C1554" s="164" t="s">
        <v>1780</v>
      </c>
      <c r="D1554" s="163">
        <v>2000000</v>
      </c>
      <c r="E1554" s="163">
        <v>0</v>
      </c>
    </row>
    <row r="1555" spans="3:5">
      <c r="C1555" s="164" t="s">
        <v>1781</v>
      </c>
      <c r="D1555" s="163">
        <v>1000000000</v>
      </c>
      <c r="E1555" s="163">
        <v>0</v>
      </c>
    </row>
    <row r="1556" spans="3:5">
      <c r="C1556" s="164" t="s">
        <v>1782</v>
      </c>
      <c r="D1556" s="163">
        <v>36754019</v>
      </c>
      <c r="E1556" s="163">
        <v>0</v>
      </c>
    </row>
    <row r="1557" spans="3:5">
      <c r="C1557" s="164" t="s">
        <v>1783</v>
      </c>
      <c r="D1557" s="163">
        <v>0</v>
      </c>
      <c r="E1557" s="163">
        <v>0</v>
      </c>
    </row>
    <row r="1558" spans="3:5">
      <c r="C1558" s="164" t="s">
        <v>1784</v>
      </c>
      <c r="D1558" s="163">
        <v>0</v>
      </c>
      <c r="E1558" s="163">
        <v>0</v>
      </c>
    </row>
    <row r="1559" spans="3:5">
      <c r="C1559" s="164" t="s">
        <v>1785</v>
      </c>
      <c r="D1559" s="163">
        <v>2642087</v>
      </c>
      <c r="E1559" s="163">
        <v>0</v>
      </c>
    </row>
    <row r="1560" spans="3:5">
      <c r="C1560" s="164" t="s">
        <v>1786</v>
      </c>
      <c r="D1560" s="163">
        <v>0</v>
      </c>
      <c r="E1560" s="163">
        <v>0</v>
      </c>
    </row>
    <row r="1561" spans="3:5">
      <c r="C1561" s="164" t="s">
        <v>1787</v>
      </c>
      <c r="D1561" s="163">
        <v>2083629</v>
      </c>
      <c r="E1561" s="163">
        <v>0</v>
      </c>
    </row>
    <row r="1562" spans="3:5">
      <c r="C1562" s="164" t="s">
        <v>1788</v>
      </c>
      <c r="D1562" s="163">
        <v>3397736</v>
      </c>
      <c r="E1562" s="163">
        <v>0</v>
      </c>
    </row>
    <row r="1563" spans="3:5">
      <c r="C1563" s="164" t="s">
        <v>1789</v>
      </c>
      <c r="D1563" s="163">
        <v>12635469</v>
      </c>
      <c r="E1563" s="163">
        <v>0</v>
      </c>
    </row>
    <row r="1564" spans="3:5">
      <c r="C1564" s="164" t="s">
        <v>1790</v>
      </c>
      <c r="D1564" s="163">
        <v>26665895</v>
      </c>
      <c r="E1564" s="163">
        <v>0</v>
      </c>
    </row>
    <row r="1565" spans="3:5">
      <c r="C1565" s="164" t="s">
        <v>1791</v>
      </c>
      <c r="D1565" s="163">
        <v>138712</v>
      </c>
      <c r="E1565" s="163">
        <v>0</v>
      </c>
    </row>
    <row r="1566" spans="3:5">
      <c r="C1566" s="164" t="s">
        <v>1792</v>
      </c>
      <c r="D1566" s="163">
        <v>0</v>
      </c>
      <c r="E1566" s="163">
        <v>0</v>
      </c>
    </row>
    <row r="1567" spans="3:5">
      <c r="C1567" s="164" t="s">
        <v>1793</v>
      </c>
      <c r="D1567" s="163">
        <v>0</v>
      </c>
      <c r="E1567" s="163">
        <v>0</v>
      </c>
    </row>
    <row r="1568" spans="3:5">
      <c r="C1568" s="164" t="s">
        <v>1794</v>
      </c>
      <c r="D1568" s="163">
        <v>3356164</v>
      </c>
      <c r="E1568" s="163">
        <v>0</v>
      </c>
    </row>
    <row r="1569" spans="3:5">
      <c r="C1569" s="164" t="s">
        <v>1795</v>
      </c>
      <c r="D1569" s="163">
        <v>14404663</v>
      </c>
      <c r="E1569" s="163">
        <v>0</v>
      </c>
    </row>
    <row r="1570" spans="3:5">
      <c r="C1570" s="164" t="s">
        <v>1796</v>
      </c>
      <c r="D1570" s="163">
        <v>5404349</v>
      </c>
      <c r="E1570" s="163">
        <v>0</v>
      </c>
    </row>
    <row r="1571" spans="3:5">
      <c r="C1571" s="164" t="s">
        <v>1797</v>
      </c>
      <c r="D1571" s="163">
        <v>3397736</v>
      </c>
      <c r="E1571" s="163">
        <v>0</v>
      </c>
    </row>
    <row r="1572" spans="3:5">
      <c r="C1572" s="164" t="s">
        <v>1798</v>
      </c>
      <c r="D1572" s="163">
        <v>70707142</v>
      </c>
      <c r="E1572" s="163">
        <v>21320164.830000002</v>
      </c>
    </row>
    <row r="1573" spans="3:5">
      <c r="C1573" s="164" t="s">
        <v>1799</v>
      </c>
      <c r="D1573" s="163">
        <v>25410175</v>
      </c>
      <c r="E1573" s="163">
        <v>0</v>
      </c>
    </row>
    <row r="1574" spans="3:5">
      <c r="C1574" s="164" t="s">
        <v>1800</v>
      </c>
      <c r="D1574" s="163">
        <v>19910520</v>
      </c>
      <c r="E1574" s="163">
        <v>0</v>
      </c>
    </row>
    <row r="1575" spans="3:5">
      <c r="C1575" s="164" t="s">
        <v>1801</v>
      </c>
      <c r="D1575" s="163">
        <v>3397736</v>
      </c>
      <c r="E1575" s="163">
        <v>0</v>
      </c>
    </row>
    <row r="1576" spans="3:5">
      <c r="C1576" s="164" t="s">
        <v>1802</v>
      </c>
      <c r="D1576" s="163">
        <v>13049408</v>
      </c>
      <c r="E1576" s="163">
        <v>0</v>
      </c>
    </row>
    <row r="1577" spans="3:5">
      <c r="C1577" s="164" t="s">
        <v>1803</v>
      </c>
      <c r="D1577" s="163">
        <v>3397736</v>
      </c>
      <c r="E1577" s="163">
        <v>0</v>
      </c>
    </row>
    <row r="1578" spans="3:5">
      <c r="C1578" s="164" t="s">
        <v>1804</v>
      </c>
      <c r="D1578" s="163">
        <v>10991381</v>
      </c>
      <c r="E1578" s="163">
        <v>0</v>
      </c>
    </row>
    <row r="1579" spans="3:5">
      <c r="C1579" s="164" t="s">
        <v>1805</v>
      </c>
      <c r="D1579" s="163">
        <v>0</v>
      </c>
      <c r="E1579" s="163">
        <v>0</v>
      </c>
    </row>
    <row r="1580" spans="3:5">
      <c r="C1580" s="164" t="s">
        <v>1806</v>
      </c>
      <c r="D1580" s="163">
        <v>327553</v>
      </c>
      <c r="E1580" s="163">
        <v>0</v>
      </c>
    </row>
    <row r="1581" spans="3:5">
      <c r="C1581" s="164" t="s">
        <v>1807</v>
      </c>
      <c r="D1581" s="163">
        <v>0</v>
      </c>
      <c r="E1581" s="163">
        <v>0</v>
      </c>
    </row>
    <row r="1582" spans="3:5">
      <c r="C1582" s="164" t="s">
        <v>1808</v>
      </c>
      <c r="D1582" s="163">
        <v>7508745</v>
      </c>
      <c r="E1582" s="163">
        <v>0</v>
      </c>
    </row>
    <row r="1583" spans="3:5">
      <c r="C1583" s="164" t="s">
        <v>1809</v>
      </c>
      <c r="D1583" s="163">
        <v>0</v>
      </c>
      <c r="E1583" s="163">
        <v>0</v>
      </c>
    </row>
    <row r="1584" spans="3:5">
      <c r="C1584" s="164" t="s">
        <v>1810</v>
      </c>
      <c r="D1584" s="163">
        <v>79000000</v>
      </c>
      <c r="E1584" s="163">
        <v>35834883.289999999</v>
      </c>
    </row>
    <row r="1585" spans="3:5">
      <c r="C1585" s="164" t="s">
        <v>1811</v>
      </c>
      <c r="D1585" s="163">
        <v>5872846</v>
      </c>
      <c r="E1585" s="163">
        <v>0</v>
      </c>
    </row>
    <row r="1586" spans="3:5">
      <c r="C1586" s="164" t="s">
        <v>1812</v>
      </c>
      <c r="D1586" s="163">
        <v>1000000</v>
      </c>
      <c r="E1586" s="163">
        <v>0</v>
      </c>
    </row>
    <row r="1587" spans="3:5">
      <c r="C1587" s="164" t="s">
        <v>1813</v>
      </c>
      <c r="D1587" s="163">
        <v>150000000</v>
      </c>
      <c r="E1587" s="163">
        <v>31305678.969999999</v>
      </c>
    </row>
    <row r="1588" spans="3:5">
      <c r="C1588" s="164" t="s">
        <v>1814</v>
      </c>
      <c r="D1588" s="163">
        <v>0</v>
      </c>
      <c r="E1588" s="163">
        <v>0</v>
      </c>
    </row>
    <row r="1589" spans="3:5">
      <c r="C1589" s="164" t="s">
        <v>1815</v>
      </c>
      <c r="D1589" s="163">
        <v>0</v>
      </c>
      <c r="E1589" s="163">
        <v>0</v>
      </c>
    </row>
    <row r="1590" spans="3:5">
      <c r="C1590" s="164" t="s">
        <v>1816</v>
      </c>
      <c r="D1590" s="163">
        <v>3397736</v>
      </c>
      <c r="E1590" s="163">
        <v>0</v>
      </c>
    </row>
    <row r="1591" spans="3:5">
      <c r="C1591" s="164" t="s">
        <v>1817</v>
      </c>
      <c r="D1591" s="163">
        <v>2768368</v>
      </c>
      <c r="E1591" s="163">
        <v>285927.18</v>
      </c>
    </row>
    <row r="1592" spans="3:5">
      <c r="C1592" s="164" t="s">
        <v>1818</v>
      </c>
      <c r="D1592" s="163">
        <v>2083629</v>
      </c>
      <c r="E1592" s="163">
        <v>0</v>
      </c>
    </row>
    <row r="1593" spans="3:5">
      <c r="C1593" s="164" t="s">
        <v>1819</v>
      </c>
      <c r="D1593" s="163">
        <v>113083454</v>
      </c>
      <c r="E1593" s="163">
        <v>12652879.620000001</v>
      </c>
    </row>
    <row r="1594" spans="3:5">
      <c r="C1594" s="164" t="s">
        <v>1820</v>
      </c>
      <c r="D1594" s="163">
        <v>0</v>
      </c>
      <c r="E1594" s="163">
        <v>0</v>
      </c>
    </row>
    <row r="1595" spans="3:5">
      <c r="C1595" s="164" t="s">
        <v>1821</v>
      </c>
      <c r="D1595" s="163">
        <v>3397736</v>
      </c>
      <c r="E1595" s="163">
        <v>0</v>
      </c>
    </row>
    <row r="1596" spans="3:5">
      <c r="C1596" s="164" t="s">
        <v>1822</v>
      </c>
      <c r="D1596" s="163">
        <v>511857547</v>
      </c>
      <c r="E1596" s="163">
        <v>0</v>
      </c>
    </row>
    <row r="1597" spans="3:5">
      <c r="C1597" s="164" t="s">
        <v>1823</v>
      </c>
      <c r="D1597" s="163">
        <v>0</v>
      </c>
      <c r="E1597" s="163">
        <v>0</v>
      </c>
    </row>
    <row r="1598" spans="3:5">
      <c r="C1598" s="164" t="s">
        <v>1824</v>
      </c>
      <c r="D1598" s="163">
        <v>1386558</v>
      </c>
      <c r="E1598" s="163">
        <v>0</v>
      </c>
    </row>
    <row r="1599" spans="3:5">
      <c r="C1599" s="164" t="s">
        <v>1825</v>
      </c>
      <c r="D1599" s="163">
        <v>162584301</v>
      </c>
      <c r="E1599" s="163">
        <v>22382582.420000002</v>
      </c>
    </row>
    <row r="1600" spans="3:5">
      <c r="C1600" s="164" t="s">
        <v>1826</v>
      </c>
      <c r="D1600" s="163">
        <v>10362072</v>
      </c>
      <c r="E1600" s="163">
        <v>0</v>
      </c>
    </row>
    <row r="1601" spans="3:5">
      <c r="C1601" s="164" t="s">
        <v>1827</v>
      </c>
      <c r="D1601" s="163">
        <v>0</v>
      </c>
      <c r="E1601" s="163">
        <v>0</v>
      </c>
    </row>
    <row r="1602" spans="3:5">
      <c r="C1602" s="164" t="s">
        <v>1828</v>
      </c>
      <c r="D1602" s="163">
        <v>4956061</v>
      </c>
      <c r="E1602" s="163">
        <v>0</v>
      </c>
    </row>
    <row r="1603" spans="3:5">
      <c r="C1603" s="164" t="s">
        <v>1829</v>
      </c>
      <c r="D1603" s="163">
        <v>3630913</v>
      </c>
      <c r="E1603" s="163">
        <v>0</v>
      </c>
    </row>
    <row r="1604" spans="3:5">
      <c r="C1604" s="166" t="s">
        <v>1830</v>
      </c>
      <c r="D1604" s="163">
        <v>0</v>
      </c>
      <c r="E1604" s="163">
        <v>0</v>
      </c>
    </row>
    <row r="1605" spans="3:5">
      <c r="C1605" s="164" t="s">
        <v>1831</v>
      </c>
      <c r="D1605" s="163">
        <v>0</v>
      </c>
      <c r="E1605" s="163">
        <v>0</v>
      </c>
    </row>
    <row r="1606" spans="3:5">
      <c r="C1606" s="164" t="s">
        <v>1832</v>
      </c>
      <c r="D1606" s="163">
        <v>2751631</v>
      </c>
      <c r="E1606" s="163">
        <v>0</v>
      </c>
    </row>
    <row r="1607" spans="3:5">
      <c r="C1607" s="164" t="s">
        <v>1833</v>
      </c>
      <c r="D1607" s="163">
        <v>26302201</v>
      </c>
      <c r="E1607" s="163">
        <v>6197312.9000000004</v>
      </c>
    </row>
    <row r="1608" spans="3:5">
      <c r="C1608" s="164" t="s">
        <v>1834</v>
      </c>
      <c r="D1608" s="163">
        <v>249956945</v>
      </c>
      <c r="E1608" s="163">
        <v>85389419.920000002</v>
      </c>
    </row>
    <row r="1609" spans="3:5">
      <c r="C1609" s="164" t="s">
        <v>1835</v>
      </c>
      <c r="D1609" s="163">
        <v>1900475</v>
      </c>
      <c r="E1609" s="163">
        <v>16726463.689999999</v>
      </c>
    </row>
    <row r="1610" spans="3:5">
      <c r="C1610" s="164" t="s">
        <v>1836</v>
      </c>
      <c r="D1610" s="163">
        <v>0</v>
      </c>
      <c r="E1610" s="163">
        <v>0</v>
      </c>
    </row>
    <row r="1611" spans="3:5">
      <c r="C1611" s="164" t="s">
        <v>1837</v>
      </c>
      <c r="D1611" s="163">
        <v>0</v>
      </c>
      <c r="E1611" s="163">
        <v>0</v>
      </c>
    </row>
    <row r="1612" spans="3:5">
      <c r="C1612" s="164" t="s">
        <v>1838</v>
      </c>
      <c r="D1612" s="163">
        <v>7000000</v>
      </c>
      <c r="E1612" s="163">
        <v>0</v>
      </c>
    </row>
    <row r="1613" spans="3:5">
      <c r="C1613" s="164" t="s">
        <v>1839</v>
      </c>
      <c r="D1613" s="163">
        <v>2692079</v>
      </c>
      <c r="E1613" s="163">
        <v>0</v>
      </c>
    </row>
    <row r="1614" spans="3:5">
      <c r="C1614" s="164" t="s">
        <v>1840</v>
      </c>
      <c r="D1614" s="163">
        <v>1572428</v>
      </c>
      <c r="E1614" s="163">
        <v>0</v>
      </c>
    </row>
    <row r="1615" spans="3:5">
      <c r="C1615" s="164" t="s">
        <v>1841</v>
      </c>
      <c r="D1615" s="163">
        <v>15000000</v>
      </c>
      <c r="E1615" s="163">
        <v>10671795.310000001</v>
      </c>
    </row>
    <row r="1616" spans="3:5">
      <c r="C1616" s="164" t="s">
        <v>1842</v>
      </c>
      <c r="D1616" s="163">
        <v>11067494</v>
      </c>
      <c r="E1616" s="163">
        <v>0</v>
      </c>
    </row>
    <row r="1617" spans="3:5">
      <c r="C1617" s="164" t="s">
        <v>1843</v>
      </c>
      <c r="D1617" s="163">
        <v>11067494</v>
      </c>
      <c r="E1617" s="163">
        <v>0</v>
      </c>
    </row>
    <row r="1618" spans="3:5">
      <c r="C1618" s="164" t="s">
        <v>1844</v>
      </c>
      <c r="D1618" s="163">
        <v>11602629</v>
      </c>
      <c r="E1618" s="163">
        <v>0</v>
      </c>
    </row>
    <row r="1619" spans="3:5">
      <c r="C1619" s="164" t="s">
        <v>1845</v>
      </c>
      <c r="D1619" s="163">
        <v>0</v>
      </c>
      <c r="E1619" s="163">
        <v>19552462.329999998</v>
      </c>
    </row>
    <row r="1620" spans="3:5">
      <c r="C1620" s="164" t="s">
        <v>1846</v>
      </c>
      <c r="D1620" s="163">
        <v>498000</v>
      </c>
      <c r="E1620" s="163">
        <v>0</v>
      </c>
    </row>
    <row r="1621" spans="3:5">
      <c r="C1621" s="164" t="s">
        <v>1847</v>
      </c>
      <c r="D1621" s="163">
        <v>7011234</v>
      </c>
      <c r="E1621" s="163">
        <v>0</v>
      </c>
    </row>
    <row r="1622" spans="3:5">
      <c r="C1622" s="164" t="s">
        <v>1848</v>
      </c>
      <c r="D1622" s="163">
        <v>498000</v>
      </c>
      <c r="E1622" s="163">
        <v>0</v>
      </c>
    </row>
    <row r="1623" spans="3:5">
      <c r="C1623" s="164" t="s">
        <v>1849</v>
      </c>
      <c r="D1623" s="163">
        <v>2083629</v>
      </c>
      <c r="E1623" s="163">
        <v>0</v>
      </c>
    </row>
    <row r="1624" spans="3:5">
      <c r="C1624" s="164" t="s">
        <v>1850</v>
      </c>
      <c r="D1624" s="163">
        <v>0</v>
      </c>
      <c r="E1624" s="163">
        <v>0</v>
      </c>
    </row>
    <row r="1625" spans="3:5">
      <c r="C1625" s="164" t="s">
        <v>1851</v>
      </c>
      <c r="D1625" s="163">
        <v>498000</v>
      </c>
      <c r="E1625" s="163">
        <v>0</v>
      </c>
    </row>
    <row r="1626" spans="3:5">
      <c r="C1626" s="164" t="s">
        <v>1852</v>
      </c>
      <c r="D1626" s="163">
        <v>3397736</v>
      </c>
      <c r="E1626" s="163">
        <v>0</v>
      </c>
    </row>
    <row r="1627" spans="3:5">
      <c r="C1627" s="164" t="s">
        <v>1853</v>
      </c>
      <c r="D1627" s="163">
        <v>3397736</v>
      </c>
      <c r="E1627" s="163">
        <v>0</v>
      </c>
    </row>
    <row r="1628" spans="3:5">
      <c r="C1628" s="164" t="s">
        <v>1854</v>
      </c>
      <c r="D1628" s="163">
        <v>3924529</v>
      </c>
      <c r="E1628" s="163">
        <v>0</v>
      </c>
    </row>
    <row r="1629" spans="3:5">
      <c r="C1629" s="164" t="s">
        <v>1855</v>
      </c>
      <c r="D1629" s="163">
        <v>745000000</v>
      </c>
      <c r="E1629" s="163">
        <v>0</v>
      </c>
    </row>
    <row r="1630" spans="3:5">
      <c r="C1630" s="164" t="s">
        <v>1856</v>
      </c>
      <c r="D1630" s="163">
        <v>11936392</v>
      </c>
      <c r="E1630" s="163">
        <v>0</v>
      </c>
    </row>
    <row r="1631" spans="3:5">
      <c r="C1631" s="164" t="s">
        <v>1857</v>
      </c>
      <c r="D1631" s="163">
        <v>3397736</v>
      </c>
      <c r="E1631" s="163">
        <v>0</v>
      </c>
    </row>
    <row r="1632" spans="3:5">
      <c r="C1632" s="164" t="s">
        <v>1858</v>
      </c>
      <c r="D1632" s="163">
        <v>1386558</v>
      </c>
      <c r="E1632" s="163">
        <v>0</v>
      </c>
    </row>
    <row r="1633" spans="3:5">
      <c r="C1633" s="164" t="s">
        <v>1859</v>
      </c>
      <c r="D1633" s="163">
        <v>3397736</v>
      </c>
      <c r="E1633" s="163">
        <v>0</v>
      </c>
    </row>
    <row r="1634" spans="3:5">
      <c r="C1634" s="164" t="s">
        <v>1860</v>
      </c>
      <c r="D1634" s="163">
        <v>2083629</v>
      </c>
      <c r="E1634" s="163">
        <v>0</v>
      </c>
    </row>
    <row r="1635" spans="3:5">
      <c r="C1635" s="164" t="s">
        <v>1861</v>
      </c>
      <c r="D1635" s="163">
        <v>976009</v>
      </c>
      <c r="E1635" s="163">
        <v>0</v>
      </c>
    </row>
    <row r="1636" spans="3:5">
      <c r="C1636" s="164" t="s">
        <v>1862</v>
      </c>
      <c r="D1636" s="163">
        <v>976009</v>
      </c>
      <c r="E1636" s="163">
        <v>0</v>
      </c>
    </row>
    <row r="1637" spans="3:5">
      <c r="C1637" s="162" t="s">
        <v>406</v>
      </c>
      <c r="D1637" s="163">
        <v>896795398</v>
      </c>
      <c r="E1637" s="163">
        <v>541066518.84000003</v>
      </c>
    </row>
    <row r="1638" spans="3:5">
      <c r="C1638" s="164" t="s">
        <v>1863</v>
      </c>
      <c r="D1638" s="163">
        <v>241231338</v>
      </c>
      <c r="E1638" s="163">
        <v>43662286.799999997</v>
      </c>
    </row>
    <row r="1639" spans="3:5">
      <c r="C1639" s="164" t="s">
        <v>1864</v>
      </c>
      <c r="D1639" s="163">
        <v>172342885</v>
      </c>
      <c r="E1639" s="163">
        <v>14304009.449999999</v>
      </c>
    </row>
    <row r="1640" spans="3:5">
      <c r="C1640" s="164" t="s">
        <v>1865</v>
      </c>
      <c r="D1640" s="163">
        <v>300000000</v>
      </c>
      <c r="E1640" s="163">
        <v>299995762.08000004</v>
      </c>
    </row>
    <row r="1641" spans="3:5">
      <c r="C1641" s="164" t="s">
        <v>1866</v>
      </c>
      <c r="D1641" s="163">
        <v>66984706</v>
      </c>
      <c r="E1641" s="163">
        <v>66983739.340000004</v>
      </c>
    </row>
    <row r="1642" spans="3:5">
      <c r="C1642" s="164" t="s">
        <v>1867</v>
      </c>
      <c r="D1642" s="163">
        <v>48027920</v>
      </c>
      <c r="E1642" s="163">
        <v>47970721.170000002</v>
      </c>
    </row>
    <row r="1643" spans="3:5">
      <c r="C1643" s="164" t="s">
        <v>1868</v>
      </c>
      <c r="D1643" s="163">
        <v>68208549</v>
      </c>
      <c r="E1643" s="163">
        <v>68150000</v>
      </c>
    </row>
    <row r="1644" spans="3:5">
      <c r="C1644" s="162" t="s">
        <v>410</v>
      </c>
      <c r="D1644" s="163">
        <v>3073696114</v>
      </c>
      <c r="E1644" s="163">
        <v>771885737.11999989</v>
      </c>
    </row>
    <row r="1645" spans="3:5">
      <c r="C1645" s="164" t="s">
        <v>1869</v>
      </c>
      <c r="D1645" s="163">
        <v>3073696114</v>
      </c>
      <c r="E1645" s="163">
        <v>771885737.11999989</v>
      </c>
    </row>
    <row r="1646" spans="3:5">
      <c r="C1646" s="162" t="s">
        <v>411</v>
      </c>
      <c r="D1646" s="163">
        <v>11482564129</v>
      </c>
      <c r="E1646" s="163">
        <v>2369990202.6099997</v>
      </c>
    </row>
    <row r="1647" spans="3:5">
      <c r="C1647" s="164" t="s">
        <v>1870</v>
      </c>
      <c r="D1647" s="163">
        <v>631100000</v>
      </c>
      <c r="E1647" s="163">
        <v>0</v>
      </c>
    </row>
    <row r="1648" spans="3:5">
      <c r="C1648" s="164" t="s">
        <v>1721</v>
      </c>
      <c r="D1648" s="163">
        <v>1914989645</v>
      </c>
      <c r="E1648" s="163">
        <v>212916993.44</v>
      </c>
    </row>
    <row r="1649" spans="3:5">
      <c r="C1649" s="164" t="s">
        <v>1728</v>
      </c>
      <c r="D1649" s="163">
        <v>7257650000</v>
      </c>
      <c r="E1649" s="163">
        <v>2016367820.3600004</v>
      </c>
    </row>
    <row r="1650" spans="3:5">
      <c r="C1650" s="164" t="s">
        <v>1871</v>
      </c>
      <c r="D1650" s="163">
        <v>12622000</v>
      </c>
      <c r="E1650" s="163">
        <v>2008408.53</v>
      </c>
    </row>
    <row r="1651" spans="3:5">
      <c r="C1651" s="164" t="s">
        <v>1738</v>
      </c>
      <c r="D1651" s="163">
        <v>167092639</v>
      </c>
      <c r="E1651" s="163">
        <v>0</v>
      </c>
    </row>
    <row r="1652" spans="3:5">
      <c r="C1652" s="164" t="s">
        <v>1745</v>
      </c>
      <c r="D1652" s="163">
        <v>607907361</v>
      </c>
      <c r="E1652" s="163">
        <v>0</v>
      </c>
    </row>
    <row r="1653" spans="3:5">
      <c r="C1653" s="164" t="s">
        <v>1872</v>
      </c>
      <c r="D1653" s="163">
        <v>750000000</v>
      </c>
      <c r="E1653" s="163">
        <v>0</v>
      </c>
    </row>
    <row r="1654" spans="3:5">
      <c r="C1654" s="164" t="s">
        <v>1813</v>
      </c>
      <c r="D1654" s="163">
        <v>0</v>
      </c>
      <c r="E1654" s="163">
        <v>96814648.840000004</v>
      </c>
    </row>
    <row r="1655" spans="3:5">
      <c r="C1655" s="164" t="s">
        <v>1865</v>
      </c>
      <c r="D1655" s="163">
        <v>141202484</v>
      </c>
      <c r="E1655" s="163">
        <v>41882331.439999998</v>
      </c>
    </row>
    <row r="1656" spans="3:5">
      <c r="C1656" s="121" t="s">
        <v>1873</v>
      </c>
      <c r="D1656" s="122">
        <v>5994134828</v>
      </c>
      <c r="E1656" s="122">
        <v>595549026.77999997</v>
      </c>
    </row>
    <row r="1657" spans="3:5">
      <c r="C1657" s="162" t="s">
        <v>335</v>
      </c>
      <c r="D1657" s="163">
        <v>1377504632</v>
      </c>
      <c r="E1657" s="163">
        <v>339294894.93000007</v>
      </c>
    </row>
    <row r="1658" spans="3:5">
      <c r="C1658" s="164" t="s">
        <v>412</v>
      </c>
      <c r="D1658" s="163">
        <v>352483469</v>
      </c>
      <c r="E1658" s="163">
        <v>66719128.899999999</v>
      </c>
    </row>
    <row r="1659" spans="3:5">
      <c r="C1659" s="164" t="s">
        <v>1874</v>
      </c>
      <c r="D1659" s="163">
        <v>29360000</v>
      </c>
      <c r="E1659" s="163">
        <v>14871236.950000001</v>
      </c>
    </row>
    <row r="1660" spans="3:5">
      <c r="C1660" s="164" t="s">
        <v>1875</v>
      </c>
      <c r="D1660" s="163">
        <v>4289420</v>
      </c>
      <c r="E1660" s="163">
        <v>0</v>
      </c>
    </row>
    <row r="1661" spans="3:5">
      <c r="C1661" s="164" t="s">
        <v>1876</v>
      </c>
      <c r="D1661" s="163">
        <v>50000000</v>
      </c>
      <c r="E1661" s="163">
        <v>1467916.85</v>
      </c>
    </row>
    <row r="1662" spans="3:5">
      <c r="C1662" s="164" t="s">
        <v>1877</v>
      </c>
      <c r="D1662" s="163">
        <v>50000001</v>
      </c>
      <c r="E1662" s="163">
        <v>14236003.1</v>
      </c>
    </row>
    <row r="1663" spans="3:5">
      <c r="C1663" s="164" t="s">
        <v>1878</v>
      </c>
      <c r="D1663" s="163">
        <v>9806189</v>
      </c>
      <c r="E1663" s="163">
        <v>1399636.9300000002</v>
      </c>
    </row>
    <row r="1664" spans="3:5">
      <c r="C1664" s="164" t="s">
        <v>1879</v>
      </c>
      <c r="D1664" s="163">
        <v>33681857</v>
      </c>
      <c r="E1664" s="163">
        <v>12282029.92</v>
      </c>
    </row>
    <row r="1665" spans="3:5">
      <c r="C1665" s="164" t="s">
        <v>1880</v>
      </c>
      <c r="D1665" s="163">
        <v>9418649</v>
      </c>
      <c r="E1665" s="163">
        <v>10123420.039999999</v>
      </c>
    </row>
    <row r="1666" spans="3:5">
      <c r="C1666" s="164" t="s">
        <v>1881</v>
      </c>
      <c r="D1666" s="163">
        <v>0</v>
      </c>
      <c r="E1666" s="163">
        <v>0</v>
      </c>
    </row>
    <row r="1667" spans="3:5">
      <c r="C1667" s="164" t="s">
        <v>1882</v>
      </c>
      <c r="D1667" s="163">
        <v>0</v>
      </c>
      <c r="E1667" s="163">
        <v>0</v>
      </c>
    </row>
    <row r="1668" spans="3:5">
      <c r="C1668" s="164" t="s">
        <v>1883</v>
      </c>
      <c r="D1668" s="163">
        <v>82824634</v>
      </c>
      <c r="E1668" s="163">
        <v>0</v>
      </c>
    </row>
    <row r="1669" spans="3:5">
      <c r="C1669" s="164" t="s">
        <v>1884</v>
      </c>
      <c r="D1669" s="163">
        <v>144114678</v>
      </c>
      <c r="E1669" s="163">
        <v>13202354.859999998</v>
      </c>
    </row>
    <row r="1670" spans="3:5">
      <c r="C1670" s="164" t="s">
        <v>1885</v>
      </c>
      <c r="D1670" s="163">
        <v>1712885</v>
      </c>
      <c r="E1670" s="163">
        <v>0</v>
      </c>
    </row>
    <row r="1671" spans="3:5">
      <c r="C1671" s="164" t="s">
        <v>1886</v>
      </c>
      <c r="D1671" s="163">
        <v>0</v>
      </c>
      <c r="E1671" s="163">
        <v>0</v>
      </c>
    </row>
    <row r="1672" spans="3:5">
      <c r="C1672" s="164" t="s">
        <v>1887</v>
      </c>
      <c r="D1672" s="163">
        <v>0</v>
      </c>
      <c r="E1672" s="163">
        <v>0</v>
      </c>
    </row>
    <row r="1673" spans="3:5">
      <c r="C1673" s="164" t="s">
        <v>1888</v>
      </c>
      <c r="D1673" s="163">
        <v>188726880</v>
      </c>
      <c r="E1673" s="163">
        <v>0</v>
      </c>
    </row>
    <row r="1674" spans="3:5">
      <c r="C1674" s="164" t="s">
        <v>1889</v>
      </c>
      <c r="D1674" s="163">
        <v>4654539</v>
      </c>
      <c r="E1674" s="163">
        <v>0</v>
      </c>
    </row>
    <row r="1675" spans="3:5">
      <c r="C1675" s="164" t="s">
        <v>1890</v>
      </c>
      <c r="D1675" s="163">
        <v>5000000</v>
      </c>
      <c r="E1675" s="163">
        <v>1500600.34</v>
      </c>
    </row>
    <row r="1676" spans="3:5">
      <c r="C1676" s="164" t="s">
        <v>1891</v>
      </c>
      <c r="D1676" s="163">
        <v>31324599</v>
      </c>
      <c r="E1676" s="163">
        <v>0</v>
      </c>
    </row>
    <row r="1677" spans="3:5">
      <c r="C1677" s="164" t="s">
        <v>1892</v>
      </c>
      <c r="D1677" s="163">
        <v>380106832</v>
      </c>
      <c r="E1677" s="163">
        <v>203492567.03999999</v>
      </c>
    </row>
    <row r="1678" spans="3:5">
      <c r="C1678" s="162" t="s">
        <v>406</v>
      </c>
      <c r="D1678" s="163">
        <v>20000000</v>
      </c>
      <c r="E1678" s="163">
        <v>0</v>
      </c>
    </row>
    <row r="1679" spans="3:5">
      <c r="C1679" s="164" t="s">
        <v>1893</v>
      </c>
      <c r="D1679" s="163">
        <v>20000000</v>
      </c>
      <c r="E1679" s="163">
        <v>0</v>
      </c>
    </row>
    <row r="1680" spans="3:5">
      <c r="C1680" s="162" t="s">
        <v>410</v>
      </c>
      <c r="D1680" s="163">
        <v>250000000</v>
      </c>
      <c r="E1680" s="163">
        <v>27527721</v>
      </c>
    </row>
    <row r="1681" spans="3:5">
      <c r="C1681" s="164" t="s">
        <v>1892</v>
      </c>
      <c r="D1681" s="163">
        <v>250000000</v>
      </c>
      <c r="E1681" s="163">
        <v>27527721</v>
      </c>
    </row>
    <row r="1682" spans="3:5">
      <c r="C1682" s="162" t="s">
        <v>411</v>
      </c>
      <c r="D1682" s="163">
        <v>3962605662</v>
      </c>
      <c r="E1682" s="163">
        <v>180036771.28999999</v>
      </c>
    </row>
    <row r="1683" spans="3:5">
      <c r="C1683" s="164" t="s">
        <v>412</v>
      </c>
      <c r="D1683" s="163">
        <v>2017388708</v>
      </c>
      <c r="E1683" s="163">
        <v>180036771.29000002</v>
      </c>
    </row>
    <row r="1684" spans="3:5">
      <c r="C1684" s="164" t="s">
        <v>1894</v>
      </c>
      <c r="D1684" s="163">
        <v>0</v>
      </c>
      <c r="E1684" s="163">
        <v>0</v>
      </c>
    </row>
    <row r="1685" spans="3:5">
      <c r="C1685" s="164" t="s">
        <v>1895</v>
      </c>
      <c r="D1685" s="163">
        <v>315550000</v>
      </c>
      <c r="E1685" s="163">
        <v>0</v>
      </c>
    </row>
    <row r="1686" spans="3:5">
      <c r="C1686" s="164" t="s">
        <v>1896</v>
      </c>
      <c r="D1686" s="163">
        <v>757320000</v>
      </c>
      <c r="E1686" s="163">
        <v>0</v>
      </c>
    </row>
    <row r="1687" spans="3:5">
      <c r="C1687" s="164" t="s">
        <v>1897</v>
      </c>
      <c r="D1687" s="163">
        <v>252440000</v>
      </c>
      <c r="E1687" s="163">
        <v>0</v>
      </c>
    </row>
    <row r="1688" spans="3:5">
      <c r="C1688" s="164" t="s">
        <v>1883</v>
      </c>
      <c r="D1688" s="163">
        <v>410215000</v>
      </c>
      <c r="E1688" s="163">
        <v>0</v>
      </c>
    </row>
    <row r="1689" spans="3:5">
      <c r="C1689" s="164" t="s">
        <v>1898</v>
      </c>
      <c r="D1689" s="163">
        <v>209691954</v>
      </c>
      <c r="E1689" s="163">
        <v>0</v>
      </c>
    </row>
    <row r="1690" spans="3:5">
      <c r="C1690" s="164" t="s">
        <v>1892</v>
      </c>
      <c r="D1690" s="163">
        <v>0</v>
      </c>
      <c r="E1690" s="163">
        <v>0</v>
      </c>
    </row>
    <row r="1691" spans="3:5">
      <c r="C1691" s="162" t="s">
        <v>664</v>
      </c>
      <c r="D1691" s="163">
        <v>384024534</v>
      </c>
      <c r="E1691" s="163">
        <v>48689639.560000002</v>
      </c>
    </row>
    <row r="1692" spans="3:5">
      <c r="C1692" s="164" t="s">
        <v>412</v>
      </c>
      <c r="D1692" s="163">
        <v>292042534</v>
      </c>
      <c r="E1692" s="163">
        <v>48689639.559999995</v>
      </c>
    </row>
    <row r="1693" spans="3:5">
      <c r="C1693" s="164" t="s">
        <v>1899</v>
      </c>
      <c r="D1693" s="163">
        <v>91982000</v>
      </c>
      <c r="E1693" s="163">
        <v>0</v>
      </c>
    </row>
    <row r="1694" spans="3:5">
      <c r="C1694" s="145" t="s">
        <v>1900</v>
      </c>
      <c r="D1694" s="146">
        <v>79003383385</v>
      </c>
      <c r="E1694" s="146">
        <v>27976443254.439999</v>
      </c>
    </row>
    <row r="1695" spans="3:5">
      <c r="C1695" s="30" t="s">
        <v>317</v>
      </c>
      <c r="D1695" s="211"/>
      <c r="E1695" s="211"/>
    </row>
    <row r="1696" spans="3:5">
      <c r="C1696" s="148" t="s">
        <v>1905</v>
      </c>
    </row>
    <row r="1697" spans="3:3">
      <c r="C1697" s="148" t="s">
        <v>1906</v>
      </c>
    </row>
    <row r="1698" spans="3:3" ht="22.5">
      <c r="C1698" s="150" t="s">
        <v>333</v>
      </c>
    </row>
    <row r="1699" spans="3:3">
      <c r="C1699" s="28" t="s">
        <v>315</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zoomScaleNormal="100" workbookViewId="0">
      <selection activeCell="G16" sqref="G16"/>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1" t="s">
        <v>0</v>
      </c>
      <c r="D1" s="171"/>
      <c r="E1" s="12"/>
    </row>
    <row r="2" spans="3:7" ht="31.5" customHeight="1">
      <c r="C2" s="200" t="s">
        <v>1</v>
      </c>
      <c r="D2" s="200"/>
      <c r="E2" s="73"/>
    </row>
    <row r="3" spans="3:7" ht="15.6" customHeight="1">
      <c r="C3" s="176" t="s">
        <v>2</v>
      </c>
      <c r="D3" s="176"/>
      <c r="E3" s="14"/>
    </row>
    <row r="4" spans="3:7" ht="13.9" customHeight="1">
      <c r="C4" s="13"/>
      <c r="D4" s="13"/>
      <c r="E4" s="13"/>
    </row>
    <row r="5" spans="3:7" ht="18.75">
      <c r="C5" s="174" t="s">
        <v>23</v>
      </c>
      <c r="D5" s="174"/>
      <c r="E5" s="39"/>
    </row>
    <row r="6" spans="3:7" ht="18.75">
      <c r="C6" s="174" t="s">
        <v>267</v>
      </c>
      <c r="D6" s="174"/>
      <c r="E6" s="39"/>
      <c r="G6" s="2"/>
    </row>
    <row r="7" spans="3:7" ht="18.75">
      <c r="C7" s="175" t="s">
        <v>331</v>
      </c>
      <c r="D7" s="175"/>
      <c r="E7" s="17"/>
      <c r="G7" s="2"/>
    </row>
    <row r="8" spans="3:7" ht="18.75">
      <c r="C8" s="181" t="s">
        <v>277</v>
      </c>
      <c r="D8" s="181"/>
      <c r="E8" s="17"/>
      <c r="F8" s="41"/>
      <c r="G8" s="2"/>
    </row>
    <row r="9" spans="3:7" ht="15.75">
      <c r="C9" s="170" t="s">
        <v>5</v>
      </c>
      <c r="D9" s="170"/>
      <c r="E9" s="18"/>
      <c r="G9" s="3"/>
    </row>
    <row r="10" spans="3:7">
      <c r="C10" s="13"/>
      <c r="D10" s="13"/>
      <c r="E10" s="13"/>
      <c r="G10" s="3"/>
    </row>
    <row r="11" spans="3:7" ht="14.45" customHeight="1">
      <c r="C11" s="8"/>
      <c r="D11" s="8"/>
      <c r="E11" s="8"/>
      <c r="G11" s="3"/>
    </row>
    <row r="12" spans="3:7" ht="9.6" customHeight="1">
      <c r="C12" s="187" t="s">
        <v>6</v>
      </c>
      <c r="D12" s="199" t="s">
        <v>318</v>
      </c>
      <c r="E12" s="199" t="s">
        <v>301</v>
      </c>
    </row>
    <row r="13" spans="3:7" ht="13.15" customHeight="1">
      <c r="C13" s="187"/>
      <c r="D13" s="199"/>
      <c r="E13" s="199"/>
      <c r="F13" s="10"/>
    </row>
    <row r="14" spans="3:7" ht="15" customHeight="1">
      <c r="C14" s="187"/>
      <c r="D14" s="74" t="s">
        <v>277</v>
      </c>
      <c r="E14" s="199"/>
      <c r="G14" s="4"/>
    </row>
    <row r="15" spans="3:7">
      <c r="C15" s="75" t="s">
        <v>305</v>
      </c>
      <c r="D15" s="62">
        <f>D16+D18</f>
        <v>882.63869099999999</v>
      </c>
      <c r="E15" s="62">
        <f>E16+E18</f>
        <v>370.06028126999996</v>
      </c>
      <c r="F15" s="5"/>
      <c r="G15" s="6"/>
    </row>
    <row r="16" spans="3:7">
      <c r="C16" s="76" t="s">
        <v>83</v>
      </c>
      <c r="D16" s="77">
        <f>D17</f>
        <v>813.15455099999997</v>
      </c>
      <c r="E16" s="77">
        <f t="shared" ref="E16" si="0">E17</f>
        <v>335.31821126999995</v>
      </c>
      <c r="F16" s="5"/>
      <c r="G16" s="4"/>
    </row>
    <row r="17" spans="3:7" ht="16.149999999999999" customHeight="1">
      <c r="C17" s="78" t="s">
        <v>88</v>
      </c>
      <c r="D17" s="65">
        <v>813.15455099999997</v>
      </c>
      <c r="E17" s="52">
        <v>335.31821126999995</v>
      </c>
      <c r="F17" s="5"/>
      <c r="G17" s="9"/>
    </row>
    <row r="18" spans="3:7">
      <c r="C18" s="79" t="s">
        <v>96</v>
      </c>
      <c r="D18" s="70">
        <f>D19</f>
        <v>69.484139999999996</v>
      </c>
      <c r="E18" s="70">
        <f t="shared" ref="E18" si="1">E19</f>
        <v>34.742069999999998</v>
      </c>
      <c r="F18" s="5"/>
      <c r="G18" s="9"/>
    </row>
    <row r="19" spans="3:7" ht="14.45" customHeight="1">
      <c r="C19" s="80" t="s">
        <v>102</v>
      </c>
      <c r="D19" s="52">
        <v>69.484139999999996</v>
      </c>
      <c r="E19" s="52">
        <v>34.742069999999998</v>
      </c>
      <c r="F19" s="5"/>
      <c r="G19" s="6"/>
    </row>
    <row r="20" spans="3:7">
      <c r="C20" s="75" t="s">
        <v>262</v>
      </c>
      <c r="D20" s="62">
        <f t="shared" ref="D20:E21" si="2">D21</f>
        <v>243.28910500000001</v>
      </c>
      <c r="E20" s="62">
        <f t="shared" si="2"/>
        <v>121.2894718</v>
      </c>
      <c r="F20" s="5"/>
      <c r="G20" s="6"/>
    </row>
    <row r="21" spans="3:7">
      <c r="C21" s="79" t="s">
        <v>104</v>
      </c>
      <c r="D21" s="70">
        <f t="shared" si="2"/>
        <v>243.28910500000001</v>
      </c>
      <c r="E21" s="70">
        <f t="shared" si="2"/>
        <v>121.2894718</v>
      </c>
      <c r="F21" s="5"/>
      <c r="G21" s="7"/>
    </row>
    <row r="22" spans="3:7">
      <c r="C22" s="81" t="s">
        <v>107</v>
      </c>
      <c r="D22" s="52">
        <v>243.28910500000001</v>
      </c>
      <c r="E22" s="52">
        <v>121.2894718</v>
      </c>
      <c r="F22" s="5"/>
      <c r="G22" s="6"/>
    </row>
    <row r="23" spans="3:7">
      <c r="C23" s="75" t="s">
        <v>263</v>
      </c>
      <c r="D23" s="62">
        <f>D24+D26+D28</f>
        <v>1026.4882359999999</v>
      </c>
      <c r="E23" s="62">
        <f t="shared" ref="E23" si="3">E24+E26+E28</f>
        <v>347.87868580999998</v>
      </c>
      <c r="F23" s="5"/>
      <c r="G23" s="6"/>
    </row>
    <row r="24" spans="3:7">
      <c r="C24" s="76" t="s">
        <v>160</v>
      </c>
      <c r="D24" s="77">
        <f>D25</f>
        <v>35.07</v>
      </c>
      <c r="E24" s="77">
        <f t="shared" ref="E24" si="4">E25</f>
        <v>2.3398602799999999</v>
      </c>
      <c r="F24" s="5"/>
      <c r="G24" s="6"/>
    </row>
    <row r="25" spans="3:7">
      <c r="C25" s="82" t="s">
        <v>163</v>
      </c>
      <c r="D25" s="65">
        <v>35.07</v>
      </c>
      <c r="E25" s="65">
        <v>2.3398602799999999</v>
      </c>
      <c r="F25" s="5"/>
      <c r="G25" s="6"/>
    </row>
    <row r="26" spans="3:7">
      <c r="C26" s="76" t="s">
        <v>264</v>
      </c>
      <c r="D26" s="77">
        <f>D27</f>
        <v>6.6924960000000002</v>
      </c>
      <c r="E26" s="77">
        <f t="shared" ref="E26" si="5">E27</f>
        <v>0</v>
      </c>
      <c r="F26" s="5"/>
      <c r="G26" s="6"/>
    </row>
    <row r="27" spans="3:7">
      <c r="C27" s="82" t="s">
        <v>248</v>
      </c>
      <c r="D27" s="65">
        <v>6.6924960000000002</v>
      </c>
      <c r="E27" s="65">
        <v>0</v>
      </c>
      <c r="F27" s="5"/>
      <c r="G27" s="6"/>
    </row>
    <row r="28" spans="3:7">
      <c r="C28" s="76" t="s">
        <v>187</v>
      </c>
      <c r="D28" s="77">
        <f>D29+D31+D32+D30</f>
        <v>984.72573999999997</v>
      </c>
      <c r="E28" s="77">
        <f t="shared" ref="E28" si="6">E29+E31+E32+E30</f>
        <v>345.53882553</v>
      </c>
      <c r="F28" s="5"/>
      <c r="G28" s="6"/>
    </row>
    <row r="29" spans="3:7" ht="15.6" customHeight="1">
      <c r="C29" s="82" t="s">
        <v>188</v>
      </c>
      <c r="D29" s="65">
        <v>224.073001</v>
      </c>
      <c r="E29" s="65">
        <v>80.873867349999998</v>
      </c>
      <c r="F29" s="5"/>
      <c r="G29" s="6"/>
    </row>
    <row r="30" spans="3:7" ht="24.75" customHeight="1">
      <c r="C30" s="82" t="s">
        <v>260</v>
      </c>
      <c r="D30" s="65">
        <v>112.47176399999999</v>
      </c>
      <c r="E30" s="65">
        <v>27.299133369999996</v>
      </c>
      <c r="F30" s="5"/>
      <c r="G30" s="6"/>
    </row>
    <row r="31" spans="3:7" ht="18.600000000000001" customHeight="1">
      <c r="C31" s="82" t="s">
        <v>189</v>
      </c>
      <c r="D31" s="65">
        <v>253.35952499999999</v>
      </c>
      <c r="E31" s="65">
        <v>52.938204360000007</v>
      </c>
      <c r="F31" s="5"/>
      <c r="G31" s="9"/>
    </row>
    <row r="32" spans="3:7" ht="19.899999999999999" customHeight="1">
      <c r="C32" s="82" t="s">
        <v>190</v>
      </c>
      <c r="D32" s="65">
        <v>394.82145000000003</v>
      </c>
      <c r="E32" s="65">
        <v>184.42762044999998</v>
      </c>
      <c r="F32" s="5"/>
      <c r="G32" s="7"/>
    </row>
    <row r="33" spans="3:6">
      <c r="C33" s="83" t="s">
        <v>265</v>
      </c>
      <c r="D33" s="57">
        <f>D15+D20+D23</f>
        <v>2152.4160320000001</v>
      </c>
      <c r="E33" s="57">
        <f>E15+E20+E23</f>
        <v>839.22843887999989</v>
      </c>
      <c r="F33" s="5"/>
    </row>
    <row r="34" spans="3:6" s="153" customFormat="1">
      <c r="C34" s="30" t="s">
        <v>317</v>
      </c>
      <c r="D34" s="154"/>
      <c r="E34" s="154"/>
      <c r="F34" s="155"/>
    </row>
    <row r="35" spans="3:6">
      <c r="C35" s="113" t="s">
        <v>304</v>
      </c>
      <c r="D35" s="150"/>
      <c r="E35" s="150"/>
      <c r="F35" s="26"/>
    </row>
    <row r="36" spans="3:6" ht="30" customHeight="1">
      <c r="C36" s="180" t="s">
        <v>333</v>
      </c>
      <c r="D36" s="180"/>
      <c r="E36" s="180"/>
      <c r="F36" s="32"/>
    </row>
    <row r="37" spans="3:6">
      <c r="C37" s="32" t="s">
        <v>315</v>
      </c>
      <c r="D37" s="29"/>
      <c r="E37" s="29"/>
      <c r="F37" s="29"/>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J22" sqref="J22"/>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71" t="s">
        <v>0</v>
      </c>
      <c r="C1" s="171"/>
      <c r="D1" s="171"/>
      <c r="E1" s="171"/>
      <c r="F1" s="171"/>
      <c r="G1" s="171"/>
    </row>
    <row r="2" spans="2:12" ht="21" customHeight="1" thickBot="1">
      <c r="B2" s="172" t="s">
        <v>1</v>
      </c>
      <c r="C2" s="172"/>
      <c r="D2" s="172"/>
      <c r="E2" s="172"/>
      <c r="F2" s="172"/>
      <c r="G2" s="172"/>
      <c r="K2" s="11" t="s">
        <v>268</v>
      </c>
      <c r="L2" s="168">
        <v>7976131.2000000002</v>
      </c>
    </row>
    <row r="3" spans="2:12" ht="14.45" customHeight="1">
      <c r="B3" s="173" t="s">
        <v>2</v>
      </c>
      <c r="C3" s="173"/>
      <c r="D3" s="173"/>
      <c r="E3" s="173"/>
      <c r="F3" s="173"/>
      <c r="G3" s="173"/>
    </row>
    <row r="4" spans="2:12" ht="14.45" customHeight="1">
      <c r="C4" s="13"/>
      <c r="D4" s="13"/>
      <c r="E4" s="13"/>
      <c r="F4" s="13"/>
      <c r="G4" s="13"/>
    </row>
    <row r="5" spans="2:12" ht="18" customHeight="1">
      <c r="B5" s="174" t="s">
        <v>23</v>
      </c>
      <c r="C5" s="174"/>
      <c r="D5" s="174"/>
      <c r="E5" s="174"/>
      <c r="F5" s="174"/>
      <c r="G5" s="174"/>
      <c r="L5" s="90"/>
    </row>
    <row r="6" spans="2:12" ht="18" customHeight="1">
      <c r="B6" s="186" t="s">
        <v>272</v>
      </c>
      <c r="C6" s="186"/>
      <c r="D6" s="186"/>
      <c r="E6" s="186"/>
      <c r="F6" s="186"/>
      <c r="G6" s="186"/>
    </row>
    <row r="7" spans="2:12" ht="18" customHeight="1">
      <c r="B7" s="175" t="s">
        <v>331</v>
      </c>
      <c r="C7" s="175"/>
      <c r="D7" s="175"/>
      <c r="E7" s="175"/>
      <c r="F7" s="175"/>
      <c r="G7" s="175"/>
    </row>
    <row r="8" spans="2:12" ht="18" customHeight="1">
      <c r="B8" s="181" t="s">
        <v>277</v>
      </c>
      <c r="C8" s="181"/>
      <c r="D8" s="181"/>
      <c r="E8" s="181"/>
      <c r="F8" s="181"/>
      <c r="G8" s="181"/>
    </row>
    <row r="9" spans="2:12" ht="15.6" customHeight="1">
      <c r="B9" s="170" t="s">
        <v>5</v>
      </c>
      <c r="C9" s="170"/>
      <c r="D9" s="170"/>
      <c r="E9" s="170"/>
      <c r="F9" s="170"/>
      <c r="G9" s="170"/>
      <c r="L9" s="10"/>
    </row>
    <row r="11" spans="2:12" ht="11.45" customHeight="1">
      <c r="B11" s="202" t="s">
        <v>6</v>
      </c>
      <c r="C11" s="203" t="s">
        <v>318</v>
      </c>
      <c r="D11" s="203" t="s">
        <v>301</v>
      </c>
      <c r="E11" s="203" t="s">
        <v>299</v>
      </c>
      <c r="F11" s="203" t="s">
        <v>300</v>
      </c>
      <c r="G11" s="203" t="s">
        <v>271</v>
      </c>
    </row>
    <row r="12" spans="2:12" ht="2.4500000000000002" customHeight="1">
      <c r="B12" s="202"/>
      <c r="C12" s="203"/>
      <c r="D12" s="203"/>
      <c r="E12" s="203"/>
      <c r="F12" s="203"/>
      <c r="G12" s="203"/>
    </row>
    <row r="13" spans="2:12" ht="6.6" customHeight="1">
      <c r="B13" s="202"/>
      <c r="C13" s="204"/>
      <c r="D13" s="203"/>
      <c r="E13" s="203"/>
      <c r="F13" s="203"/>
      <c r="G13" s="203"/>
    </row>
    <row r="14" spans="2:12" ht="15.6" customHeight="1">
      <c r="B14" s="202"/>
      <c r="C14" s="110" t="s">
        <v>277</v>
      </c>
      <c r="D14" s="203"/>
      <c r="E14" s="203"/>
      <c r="F14" s="203"/>
      <c r="G14" s="203"/>
    </row>
    <row r="15" spans="2:12" ht="13.15" customHeight="1">
      <c r="B15" s="202"/>
      <c r="C15" s="109">
        <v>1</v>
      </c>
      <c r="D15" s="109">
        <v>2</v>
      </c>
      <c r="E15" s="109">
        <v>3</v>
      </c>
      <c r="F15" s="109">
        <v>4</v>
      </c>
      <c r="G15" s="109" t="s">
        <v>311</v>
      </c>
    </row>
    <row r="16" spans="2:12">
      <c r="B16" s="85" t="s">
        <v>305</v>
      </c>
      <c r="C16" s="86">
        <f>C17</f>
        <v>1400.4293500000001</v>
      </c>
      <c r="D16" s="86">
        <f>D17</f>
        <v>472.52670307</v>
      </c>
      <c r="E16" s="87">
        <f>E17</f>
        <v>472.52670307</v>
      </c>
      <c r="F16" s="86">
        <f>F17</f>
        <v>0</v>
      </c>
      <c r="G16" s="88">
        <f>D16/$L$2</f>
        <v>5.924259408746937E-5</v>
      </c>
      <c r="K16" s="116"/>
    </row>
    <row r="17" spans="2:11">
      <c r="B17" s="89" t="s">
        <v>96</v>
      </c>
      <c r="C17" s="95">
        <f>C18</f>
        <v>1400.4293500000001</v>
      </c>
      <c r="D17" s="95">
        <f>D18</f>
        <v>472.52670307</v>
      </c>
      <c r="E17" s="90">
        <f>E18</f>
        <v>472.52670307</v>
      </c>
      <c r="F17" s="90">
        <v>0</v>
      </c>
      <c r="G17" s="91">
        <f t="shared" ref="G17:G56" si="0">D17/$L$2</f>
        <v>5.924259408746937E-5</v>
      </c>
    </row>
    <row r="18" spans="2:11">
      <c r="B18" s="92" t="s">
        <v>98</v>
      </c>
      <c r="C18" s="90">
        <v>1400.4293500000001</v>
      </c>
      <c r="D18" s="90">
        <v>472.52670307</v>
      </c>
      <c r="E18" s="90">
        <f>D18</f>
        <v>472.52670307</v>
      </c>
      <c r="F18" s="90">
        <v>0</v>
      </c>
      <c r="G18" s="93">
        <f t="shared" si="0"/>
        <v>5.924259408746937E-5</v>
      </c>
    </row>
    <row r="19" spans="2:11">
      <c r="B19" s="85" t="s">
        <v>262</v>
      </c>
      <c r="C19" s="86">
        <f>C20+C23+C28+C30</f>
        <v>127066.27533399998</v>
      </c>
      <c r="D19" s="86">
        <f>D20+D23+D28+D30</f>
        <v>59090.796458260011</v>
      </c>
      <c r="E19" s="86">
        <f>E20+E23+E28+E30</f>
        <v>14979.65682294</v>
      </c>
      <c r="F19" s="86">
        <f>F20+F23+F28+F30</f>
        <v>44111.139635320003</v>
      </c>
      <c r="G19" s="88">
        <f t="shared" si="0"/>
        <v>7.4084534189031402E-3</v>
      </c>
      <c r="I19" s="94"/>
    </row>
    <row r="20" spans="2:11">
      <c r="B20" s="89" t="s">
        <v>108</v>
      </c>
      <c r="C20" s="95">
        <f>C22+C21</f>
        <v>534.07675300000005</v>
      </c>
      <c r="D20" s="95">
        <f>D22+D21</f>
        <v>28.184829359999998</v>
      </c>
      <c r="E20" s="95">
        <f>E22+E21</f>
        <v>28.184829359999998</v>
      </c>
      <c r="F20" s="95">
        <f>F22+F21</f>
        <v>0</v>
      </c>
      <c r="G20" s="91">
        <f t="shared" si="0"/>
        <v>3.5336466581693138E-6</v>
      </c>
      <c r="I20" s="94"/>
    </row>
    <row r="21" spans="2:11">
      <c r="B21" s="92" t="s">
        <v>270</v>
      </c>
      <c r="C21" s="90">
        <v>252.44</v>
      </c>
      <c r="D21" s="90">
        <v>0</v>
      </c>
      <c r="E21" s="90">
        <f>D21</f>
        <v>0</v>
      </c>
      <c r="F21" s="90">
        <v>0</v>
      </c>
      <c r="G21" s="91">
        <f t="shared" si="0"/>
        <v>0</v>
      </c>
      <c r="I21" s="96"/>
      <c r="K21" s="97"/>
    </row>
    <row r="22" spans="2:11">
      <c r="B22" s="92" t="s">
        <v>111</v>
      </c>
      <c r="C22" s="90">
        <v>281.636753</v>
      </c>
      <c r="D22" s="90">
        <v>28.184829359999998</v>
      </c>
      <c r="E22" s="90">
        <f>D22</f>
        <v>28.184829359999998</v>
      </c>
      <c r="F22" s="90">
        <v>0</v>
      </c>
      <c r="G22" s="98">
        <f t="shared" si="0"/>
        <v>3.5336466581693138E-6</v>
      </c>
      <c r="I22" s="99"/>
    </row>
    <row r="23" spans="2:11">
      <c r="B23" s="89" t="s">
        <v>115</v>
      </c>
      <c r="C23" s="95">
        <f>SUM(C24:C27)</f>
        <v>90444.999545999977</v>
      </c>
      <c r="D23" s="95">
        <f>SUM(D24:D27)</f>
        <v>44632.483911990006</v>
      </c>
      <c r="E23" s="95">
        <f>SUM(E24:E27)</f>
        <v>868.38109497000005</v>
      </c>
      <c r="F23" s="95">
        <f>SUM(F24:F27)</f>
        <v>43764.102817020001</v>
      </c>
      <c r="G23" s="100">
        <f t="shared" si="0"/>
        <v>5.5957559865602519E-3</v>
      </c>
    </row>
    <row r="24" spans="2:11">
      <c r="B24" s="92" t="s">
        <v>116</v>
      </c>
      <c r="C24" s="90">
        <v>670.85495600000002</v>
      </c>
      <c r="D24" s="90">
        <v>227.35114041</v>
      </c>
      <c r="E24" s="90">
        <v>0</v>
      </c>
      <c r="F24" s="90">
        <f>D24</f>
        <v>227.35114041</v>
      </c>
      <c r="G24" s="98">
        <f t="shared" si="0"/>
        <v>2.8503936897377013E-5</v>
      </c>
    </row>
    <row r="25" spans="2:11">
      <c r="B25" s="92" t="s">
        <v>117</v>
      </c>
      <c r="C25" s="90">
        <v>84996.417663999993</v>
      </c>
      <c r="D25" s="90">
        <v>43536.751676610002</v>
      </c>
      <c r="E25" s="90">
        <v>0</v>
      </c>
      <c r="F25" s="90">
        <f>D25</f>
        <v>43536.751676610002</v>
      </c>
      <c r="G25" s="98">
        <f t="shared" si="0"/>
        <v>5.4583795808938046E-3</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854.04129187000001</v>
      </c>
      <c r="E27" s="90">
        <f>D27</f>
        <v>854.04129187000001</v>
      </c>
      <c r="F27" s="90">
        <v>0</v>
      </c>
      <c r="G27" s="98">
        <f t="shared" si="0"/>
        <v>1.070746293478723E-4</v>
      </c>
    </row>
    <row r="28" spans="2:11">
      <c r="B28" s="89" t="s">
        <v>120</v>
      </c>
      <c r="C28" s="95">
        <f>C29</f>
        <v>868.70703800000001</v>
      </c>
      <c r="D28" s="95">
        <f>D29</f>
        <v>347.03681829999999</v>
      </c>
      <c r="E28" s="95">
        <f>E29</f>
        <v>0</v>
      </c>
      <c r="F28" s="95">
        <f>F29</f>
        <v>347.03681829999999</v>
      </c>
      <c r="G28" s="100">
        <f t="shared" si="0"/>
        <v>4.35094169840135E-5</v>
      </c>
    </row>
    <row r="29" spans="2:11">
      <c r="B29" s="92" t="s">
        <v>121</v>
      </c>
      <c r="C29" s="90">
        <v>868.70703800000001</v>
      </c>
      <c r="D29" s="90">
        <v>347.03681829999999</v>
      </c>
      <c r="E29" s="90">
        <v>0</v>
      </c>
      <c r="F29" s="90">
        <f>D29</f>
        <v>347.03681829999999</v>
      </c>
      <c r="G29" s="98">
        <f t="shared" si="0"/>
        <v>4.35094169840135E-5</v>
      </c>
    </row>
    <row r="30" spans="2:11">
      <c r="B30" s="89" t="s">
        <v>122</v>
      </c>
      <c r="C30" s="95">
        <f>C31</f>
        <v>35218.491996999997</v>
      </c>
      <c r="D30" s="95">
        <f>D31</f>
        <v>14083.09089861</v>
      </c>
      <c r="E30" s="95">
        <f>E31</f>
        <v>14083.09089861</v>
      </c>
      <c r="F30" s="95">
        <f>F31</f>
        <v>0</v>
      </c>
      <c r="G30" s="100">
        <f t="shared" si="0"/>
        <v>1.7656543687007053E-3</v>
      </c>
    </row>
    <row r="31" spans="2:11">
      <c r="B31" s="92" t="s">
        <v>125</v>
      </c>
      <c r="C31" s="90">
        <v>35218.491996999997</v>
      </c>
      <c r="D31" s="90">
        <v>14083.09089861</v>
      </c>
      <c r="E31" s="90">
        <f>D31</f>
        <v>14083.09089861</v>
      </c>
      <c r="F31" s="90">
        <v>0</v>
      </c>
      <c r="G31" s="93">
        <f t="shared" si="0"/>
        <v>1.7656543687007053E-3</v>
      </c>
    </row>
    <row r="32" spans="2:11">
      <c r="B32" s="85" t="s">
        <v>269</v>
      </c>
      <c r="C32" s="86">
        <f>C33+C36+C47</f>
        <v>13678.780962000001</v>
      </c>
      <c r="D32" s="86">
        <f>D33+D36+D47</f>
        <v>3812.06437147</v>
      </c>
      <c r="E32" s="86">
        <f>E33+E36+E47</f>
        <v>3807.9368195899997</v>
      </c>
      <c r="F32" s="86">
        <f>F33+F36+F47</f>
        <v>4.1275518799999995</v>
      </c>
      <c r="G32" s="88">
        <f t="shared" si="0"/>
        <v>4.7793401034702137E-4</v>
      </c>
    </row>
    <row r="33" spans="2:7">
      <c r="B33" s="89" t="s">
        <v>134</v>
      </c>
      <c r="C33" s="95">
        <f>C34+C35</f>
        <v>314.56412499999999</v>
      </c>
      <c r="D33" s="95">
        <f>D34+D35</f>
        <v>99.789334610000012</v>
      </c>
      <c r="E33" s="95">
        <f>E34+E35</f>
        <v>99.789334610000012</v>
      </c>
      <c r="F33" s="95">
        <f>F34+F35</f>
        <v>0</v>
      </c>
      <c r="G33" s="91">
        <f t="shared" si="0"/>
        <v>1.2510994629827555E-5</v>
      </c>
    </row>
    <row r="34" spans="2:7">
      <c r="B34" s="92" t="s">
        <v>135</v>
      </c>
      <c r="C34" s="90">
        <v>225.042</v>
      </c>
      <c r="D34" s="90">
        <v>74.754500020000009</v>
      </c>
      <c r="E34" s="90">
        <f>D34</f>
        <v>74.754500020000009</v>
      </c>
      <c r="F34" s="90">
        <v>0</v>
      </c>
      <c r="G34" s="93">
        <f t="shared" si="0"/>
        <v>9.372275624051922E-6</v>
      </c>
    </row>
    <row r="35" spans="2:7">
      <c r="B35" s="92" t="s">
        <v>137</v>
      </c>
      <c r="C35" s="90">
        <v>89.522125000000003</v>
      </c>
      <c r="D35" s="90">
        <v>25.034834589999999</v>
      </c>
      <c r="E35" s="90">
        <f>D35</f>
        <v>25.034834589999999</v>
      </c>
      <c r="F35" s="90">
        <v>0</v>
      </c>
      <c r="G35" s="93">
        <f t="shared" si="0"/>
        <v>3.1387190057756318E-6</v>
      </c>
    </row>
    <row r="36" spans="2:7">
      <c r="B36" s="89" t="s">
        <v>138</v>
      </c>
      <c r="C36" s="95">
        <f>SUM(C37:C46)</f>
        <v>8015.2290570000005</v>
      </c>
      <c r="D36" s="95">
        <f>SUM(D37:D46)</f>
        <v>2526.7089946699998</v>
      </c>
      <c r="E36" s="95">
        <f>SUM(E37:E46)</f>
        <v>2522.5814427899995</v>
      </c>
      <c r="F36" s="95">
        <f>SUM(F37:F46)</f>
        <v>4.1275518799999995</v>
      </c>
      <c r="G36" s="91">
        <f t="shared" si="0"/>
        <v>3.1678378042101411E-4</v>
      </c>
    </row>
    <row r="37" spans="2:7">
      <c r="B37" s="92" t="s">
        <v>139</v>
      </c>
      <c r="C37" s="90">
        <v>1130.0497190000001</v>
      </c>
      <c r="D37" s="90">
        <v>68.05900225000002</v>
      </c>
      <c r="E37" s="90">
        <f>D37</f>
        <v>68.05900225000002</v>
      </c>
      <c r="F37" s="90">
        <v>0</v>
      </c>
      <c r="G37" s="93">
        <f t="shared" si="0"/>
        <v>8.5328338443078789E-6</v>
      </c>
    </row>
    <row r="38" spans="2:7">
      <c r="B38" s="92" t="s">
        <v>140</v>
      </c>
      <c r="C38" s="90">
        <v>320.09149500000001</v>
      </c>
      <c r="D38" s="90">
        <v>82.864580910000001</v>
      </c>
      <c r="E38" s="90">
        <f>D38</f>
        <v>82.864580910000001</v>
      </c>
      <c r="F38" s="90">
        <v>0</v>
      </c>
      <c r="G38" s="98">
        <f t="shared" si="0"/>
        <v>1.0389069441335167E-5</v>
      </c>
    </row>
    <row r="39" spans="2:7">
      <c r="B39" s="92" t="s">
        <v>142</v>
      </c>
      <c r="C39" s="90">
        <v>8.4097159999999995</v>
      </c>
      <c r="D39" s="90">
        <v>1.8648212800000001</v>
      </c>
      <c r="E39" s="90">
        <f>D39</f>
        <v>1.8648212800000001</v>
      </c>
      <c r="F39" s="90">
        <v>0</v>
      </c>
      <c r="G39" s="98">
        <f t="shared" si="0"/>
        <v>2.3380022635535384E-7</v>
      </c>
    </row>
    <row r="40" spans="2:7">
      <c r="B40" s="92" t="s">
        <v>144</v>
      </c>
      <c r="C40" s="90">
        <v>1338.1688340000001</v>
      </c>
      <c r="D40" s="90">
        <v>423.92290363999996</v>
      </c>
      <c r="E40" s="90">
        <f t="shared" ref="E40:E43" si="1">D40</f>
        <v>423.92290363999996</v>
      </c>
      <c r="F40" s="90">
        <v>0</v>
      </c>
      <c r="G40" s="98">
        <f t="shared" si="0"/>
        <v>5.3148938126795099E-5</v>
      </c>
    </row>
    <row r="41" spans="2:7">
      <c r="B41" s="92" t="s">
        <v>145</v>
      </c>
      <c r="C41" s="90">
        <v>2031.4511130000001</v>
      </c>
      <c r="D41" s="90">
        <v>527.30288179000001</v>
      </c>
      <c r="E41" s="90">
        <f t="shared" si="1"/>
        <v>527.30288179000001</v>
      </c>
      <c r="F41" s="90">
        <v>0</v>
      </c>
      <c r="G41" s="98">
        <f t="shared" si="0"/>
        <v>6.6110106337017129E-5</v>
      </c>
    </row>
    <row r="42" spans="2:7">
      <c r="B42" s="92" t="s">
        <v>146</v>
      </c>
      <c r="C42" s="90">
        <v>101.411794</v>
      </c>
      <c r="D42" s="90">
        <v>37.858117200000002</v>
      </c>
      <c r="E42" s="90">
        <f t="shared" si="1"/>
        <v>37.858117200000002</v>
      </c>
      <c r="F42" s="90">
        <v>0</v>
      </c>
      <c r="G42" s="98">
        <f t="shared" si="0"/>
        <v>4.7464260868727937E-6</v>
      </c>
    </row>
    <row r="43" spans="2:7">
      <c r="B43" s="92" t="s">
        <v>147</v>
      </c>
      <c r="C43" s="90">
        <v>1</v>
      </c>
      <c r="D43" s="90">
        <v>0</v>
      </c>
      <c r="E43" s="90">
        <f t="shared" si="1"/>
        <v>0</v>
      </c>
      <c r="F43" s="90">
        <v>0</v>
      </c>
      <c r="G43" s="98">
        <f t="shared" si="0"/>
        <v>0</v>
      </c>
    </row>
    <row r="44" spans="2:7">
      <c r="B44" s="92" t="s">
        <v>255</v>
      </c>
      <c r="C44" s="90">
        <v>30.547778999999998</v>
      </c>
      <c r="D44" s="90">
        <v>4.1275518799999995</v>
      </c>
      <c r="E44" s="90">
        <v>0</v>
      </c>
      <c r="F44" s="90">
        <f>D44</f>
        <v>4.1275518799999995</v>
      </c>
      <c r="G44" s="98">
        <f t="shared" si="0"/>
        <v>5.1748796208367275E-7</v>
      </c>
    </row>
    <row r="45" spans="2:7">
      <c r="B45" s="92" t="s">
        <v>323</v>
      </c>
      <c r="C45" s="90">
        <v>12</v>
      </c>
      <c r="D45" s="90">
        <v>11.56679754</v>
      </c>
      <c r="E45" s="90">
        <f>D45</f>
        <v>11.56679754</v>
      </c>
      <c r="F45" s="90">
        <v>0</v>
      </c>
      <c r="G45" s="98">
        <f t="shared" si="0"/>
        <v>1.450176438923171E-6</v>
      </c>
    </row>
    <row r="46" spans="2:7">
      <c r="B46" s="92" t="s">
        <v>148</v>
      </c>
      <c r="C46" s="90">
        <v>3042.0986069999999</v>
      </c>
      <c r="D46" s="90">
        <v>1369.1423381799998</v>
      </c>
      <c r="E46" s="90">
        <f>D46</f>
        <v>1369.1423381799998</v>
      </c>
      <c r="F46" s="90">
        <v>0</v>
      </c>
      <c r="G46" s="98">
        <f t="shared" si="0"/>
        <v>1.7165494195732383E-4</v>
      </c>
    </row>
    <row r="47" spans="2:7">
      <c r="B47" s="89" t="s">
        <v>149</v>
      </c>
      <c r="C47" s="95">
        <f>SUM(C48:C55)</f>
        <v>5348.9877800000004</v>
      </c>
      <c r="D47" s="95">
        <f>SUM(D48:D55)</f>
        <v>1185.56604219</v>
      </c>
      <c r="E47" s="95">
        <f>SUM(E48:E55)</f>
        <v>1185.56604219</v>
      </c>
      <c r="F47" s="95">
        <f>SUM(F48:F55)</f>
        <v>0</v>
      </c>
      <c r="G47" s="100">
        <f t="shared" si="0"/>
        <v>1.4863923529617967E-4</v>
      </c>
    </row>
    <row r="48" spans="2:7">
      <c r="B48" s="92" t="s">
        <v>150</v>
      </c>
      <c r="C48" s="90">
        <v>260.17793799999998</v>
      </c>
      <c r="D48" s="90">
        <v>123.14251029999998</v>
      </c>
      <c r="E48" s="90">
        <f>D48</f>
        <v>123.14251029999998</v>
      </c>
      <c r="F48" s="90">
        <v>0</v>
      </c>
      <c r="G48" s="98">
        <f t="shared" si="0"/>
        <v>1.5438877221578299E-5</v>
      </c>
    </row>
    <row r="49" spans="2:8">
      <c r="B49" s="92" t="s">
        <v>151</v>
      </c>
      <c r="C49" s="90">
        <v>5.5485429999999996</v>
      </c>
      <c r="D49" s="90">
        <v>2.5745776</v>
      </c>
      <c r="E49" s="90">
        <f t="shared" ref="E49:E55" si="2">D49</f>
        <v>2.5745776</v>
      </c>
      <c r="F49" s="90">
        <v>0</v>
      </c>
      <c r="G49" s="98">
        <f t="shared" si="0"/>
        <v>3.2278526210802551E-7</v>
      </c>
    </row>
    <row r="50" spans="2:8">
      <c r="B50" s="92" t="s">
        <v>152</v>
      </c>
      <c r="C50" s="90">
        <v>153.29686799999999</v>
      </c>
      <c r="D50" s="90">
        <v>53.573408160000007</v>
      </c>
      <c r="E50" s="90">
        <f t="shared" si="2"/>
        <v>53.573408160000007</v>
      </c>
      <c r="F50" s="90">
        <v>0</v>
      </c>
      <c r="G50" s="93">
        <f t="shared" si="0"/>
        <v>6.7167160138990695E-6</v>
      </c>
    </row>
    <row r="51" spans="2:8">
      <c r="B51" s="92" t="s">
        <v>153</v>
      </c>
      <c r="C51" s="90">
        <v>17.3</v>
      </c>
      <c r="D51" s="90">
        <v>0.95076711000000003</v>
      </c>
      <c r="E51" s="90">
        <f t="shared" si="2"/>
        <v>0.95076711000000003</v>
      </c>
      <c r="F51" s="90">
        <v>0</v>
      </c>
      <c r="G51" s="93">
        <f t="shared" si="0"/>
        <v>1.192015384601497E-7</v>
      </c>
    </row>
    <row r="52" spans="2:8">
      <c r="B52" s="92" t="s">
        <v>256</v>
      </c>
      <c r="C52" s="90">
        <v>4740.9021789999997</v>
      </c>
      <c r="D52" s="90">
        <v>932.27629149000006</v>
      </c>
      <c r="E52" s="90">
        <f t="shared" si="2"/>
        <v>932.27629149000006</v>
      </c>
      <c r="F52" s="90">
        <v>0</v>
      </c>
      <c r="G52" s="93">
        <f t="shared" si="0"/>
        <v>1.1688326935870865E-4</v>
      </c>
    </row>
    <row r="53" spans="2:8">
      <c r="B53" s="92" t="s">
        <v>257</v>
      </c>
      <c r="C53" s="90">
        <v>6.0446759999999999</v>
      </c>
      <c r="D53" s="90">
        <v>4.5</v>
      </c>
      <c r="E53" s="90">
        <f t="shared" si="2"/>
        <v>4.5</v>
      </c>
      <c r="F53" s="90">
        <v>0</v>
      </c>
      <c r="G53" s="93">
        <f t="shared" si="0"/>
        <v>5.6418329728578183E-7</v>
      </c>
    </row>
    <row r="54" spans="2:8">
      <c r="B54" s="92" t="s">
        <v>154</v>
      </c>
      <c r="C54" s="90">
        <v>6.5530090000000003</v>
      </c>
      <c r="D54" s="90">
        <v>2.2024131100000002</v>
      </c>
      <c r="E54" s="90">
        <f t="shared" si="2"/>
        <v>2.2024131100000002</v>
      </c>
      <c r="F54" s="90">
        <v>0</v>
      </c>
      <c r="G54" s="93">
        <f t="shared" si="0"/>
        <v>2.7612548675227411E-7</v>
      </c>
    </row>
    <row r="55" spans="2:8">
      <c r="B55" s="92" t="s">
        <v>155</v>
      </c>
      <c r="C55" s="90">
        <v>159.16456700000001</v>
      </c>
      <c r="D55" s="90">
        <v>66.346074420000008</v>
      </c>
      <c r="E55" s="90">
        <f t="shared" si="2"/>
        <v>66.346074420000008</v>
      </c>
      <c r="F55" s="90">
        <v>0</v>
      </c>
      <c r="G55" s="93">
        <f t="shared" si="0"/>
        <v>8.3180771173874379E-6</v>
      </c>
    </row>
    <row r="56" spans="2:8">
      <c r="B56" s="102" t="s">
        <v>241</v>
      </c>
      <c r="C56" s="103">
        <f>C16+C19+C32</f>
        <v>142145.48564599999</v>
      </c>
      <c r="D56" s="103">
        <f>D16+D19+D32</f>
        <v>63375.387532800007</v>
      </c>
      <c r="E56" s="103">
        <f>E16+E19+E32</f>
        <v>19260.1203456</v>
      </c>
      <c r="F56" s="103">
        <f>F16+F19+F32</f>
        <v>44115.267187200006</v>
      </c>
      <c r="G56" s="104">
        <f t="shared" si="0"/>
        <v>7.9456300233376308E-3</v>
      </c>
    </row>
    <row r="57" spans="2:8" s="156" customFormat="1">
      <c r="B57" s="30" t="s">
        <v>314</v>
      </c>
      <c r="C57" s="157"/>
      <c r="D57" s="157"/>
      <c r="E57" s="157"/>
      <c r="F57" s="157"/>
      <c r="G57" s="158"/>
    </row>
    <row r="58" spans="2:8">
      <c r="B58" s="148" t="s">
        <v>304</v>
      </c>
      <c r="C58" s="159"/>
      <c r="D58" s="159"/>
      <c r="E58" s="159"/>
      <c r="F58" s="156"/>
      <c r="G58" s="156"/>
      <c r="H58" s="156"/>
    </row>
    <row r="59" spans="2:8" ht="24" customHeight="1">
      <c r="B59" s="201" t="s">
        <v>333</v>
      </c>
      <c r="C59" s="201"/>
      <c r="D59" s="201"/>
      <c r="E59" s="160"/>
      <c r="F59" s="156"/>
      <c r="G59" s="156"/>
      <c r="H59" s="156"/>
    </row>
    <row r="60" spans="2:8" ht="15.75" customHeight="1">
      <c r="B60" s="179" t="s">
        <v>330</v>
      </c>
      <c r="C60" s="179"/>
      <c r="D60" s="179"/>
      <c r="E60" s="179"/>
      <c r="F60" s="179"/>
      <c r="G60" s="156"/>
      <c r="H60" s="156"/>
    </row>
    <row r="61" spans="2:8">
      <c r="B61" s="32" t="s">
        <v>316</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7:G7"/>
    <mergeCell ref="B1:G1"/>
    <mergeCell ref="B2:G2"/>
    <mergeCell ref="B3:G3"/>
    <mergeCell ref="B5:G5"/>
    <mergeCell ref="B6:G6"/>
    <mergeCell ref="B59:D59"/>
    <mergeCell ref="B60:F60"/>
    <mergeCell ref="B8:G8"/>
    <mergeCell ref="B9:G9"/>
    <mergeCell ref="B11:B15"/>
    <mergeCell ref="C11:C13"/>
    <mergeCell ref="D11:D14"/>
    <mergeCell ref="E11:E14"/>
    <mergeCell ref="F11:F14"/>
    <mergeCell ref="G11:G14"/>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949824-7E34-47D9-AD5C-C4939FEFC0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2025-06-24T19:51:42Z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