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lio/04-07-2025/"/>
    </mc:Choice>
  </mc:AlternateContent>
  <xr:revisionPtr revIDLastSave="8" documentId="13_ncr:1_{296C3464-93C7-45B7-B61D-EE307DE42777}" xr6:coauthVersionLast="47" xr6:coauthVersionMax="47" xr10:uidLastSave="{A8706427-1F0F-44CC-9049-EEBA6E2C35D1}"/>
  <bookViews>
    <workbookView xWindow="-120" yWindow="-120" windowWidth="29040" windowHeight="15720" tabRatio="876"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 localSheetId="6">[79]!BORRA_CUADROS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 localSheetId="6">[118]!goafrica</definedName>
    <definedName name="goafrica">[118]!goafrica</definedName>
    <definedName name="goasia" localSheetId="7">[118]!goasia</definedName>
    <definedName name="goasia" localSheetId="6">[118]!goasia</definedName>
    <definedName name="goasia">[118]!goasia</definedName>
    <definedName name="GOB" localSheetId="8">#REF!</definedName>
    <definedName name="GOB" localSheetId="7">#REF!</definedName>
    <definedName name="GOB">#REF!</definedName>
    <definedName name="goeeup" localSheetId="7">[118]!goeeup</definedName>
    <definedName name="goeeup" localSheetId="6">[118]!goeeup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 localSheetId="6">[118]!goeurope</definedName>
    <definedName name="goeurope">[118]!goeurope</definedName>
    <definedName name="golamerica" localSheetId="7">[118]!golamerica</definedName>
    <definedName name="golamerica" localSheetId="6">[118]!golamerica</definedName>
    <definedName name="golamerica">[118]!golamerica</definedName>
    <definedName name="gomeast" localSheetId="7">[118]!gomeast</definedName>
    <definedName name="gomeast" localSheetId="6">[118]!gomeast</definedName>
    <definedName name="gomeast">[118]!gomeast</definedName>
    <definedName name="gooecd" localSheetId="7">[118]!gooecd</definedName>
    <definedName name="gooecd" localSheetId="6">[118]!gooecd</definedName>
    <definedName name="gooecd">[118]!gooecd</definedName>
    <definedName name="goopec" localSheetId="7">[118]!goopec</definedName>
    <definedName name="goopec" localSheetId="6">[118]!goopec</definedName>
    <definedName name="goopec">[118]!goopec</definedName>
    <definedName name="gosummary" localSheetId="7">[118]!gosummary</definedName>
    <definedName name="gosummary" localSheetId="6">[118]!gosummary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 localSheetId="6">[75]!NTDD_RG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 localSheetId="6">'[133]SPNF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 localSheetId="6">'[133]SPNF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 localSheetId="6">[79]!TRANSFERENCIA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 localSheetId="6">'[133]SPNF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 i="130" l="1"/>
  <c r="D150" i="130" l="1"/>
  <c r="D151" i="130"/>
  <c r="D145" i="130"/>
  <c r="D136" i="130"/>
  <c r="D124" i="130"/>
  <c r="D117" i="130"/>
  <c r="D110" i="130"/>
  <c r="D105" i="130"/>
  <c r="D95" i="130"/>
  <c r="D80" i="130"/>
  <c r="D75" i="130"/>
  <c r="D69" i="130"/>
  <c r="D67" i="130"/>
  <c r="D65" i="130"/>
  <c r="D59" i="130"/>
  <c r="D56" i="130"/>
  <c r="D51" i="130"/>
  <c r="D49" i="130"/>
  <c r="D43" i="130"/>
  <c r="D39" i="130"/>
  <c r="D30" i="130"/>
  <c r="D25" i="130"/>
  <c r="D15" i="130"/>
  <c r="D17" i="4"/>
  <c r="E40" i="131"/>
  <c r="E30" i="131"/>
  <c r="D20" i="131"/>
  <c r="E20" i="131"/>
  <c r="D104" i="130" l="1"/>
  <c r="D74" i="130"/>
  <c r="D38" i="130"/>
  <c r="F25" i="149"/>
  <c r="F24" i="149"/>
  <c r="F16" i="149"/>
  <c r="F29" i="149"/>
  <c r="F28" i="149" s="1"/>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E33" i="149" s="1"/>
  <c r="F33" i="149"/>
  <c r="D33" i="149"/>
  <c r="C33" i="149"/>
  <c r="C32" i="149" s="1"/>
  <c r="G31" i="149"/>
  <c r="E31" i="149"/>
  <c r="E30" i="149" s="1"/>
  <c r="F30" i="149"/>
  <c r="D30" i="149"/>
  <c r="G30" i="149" s="1"/>
  <c r="C30" i="149"/>
  <c r="C19" i="149" s="1"/>
  <c r="G29" i="149"/>
  <c r="E28" i="149"/>
  <c r="D28" i="149"/>
  <c r="G28" i="149" s="1"/>
  <c r="C28" i="149"/>
  <c r="G27" i="149"/>
  <c r="E27" i="149"/>
  <c r="G26" i="149"/>
  <c r="E26" i="149"/>
  <c r="E23" i="149" s="1"/>
  <c r="G25" i="149"/>
  <c r="G24" i="149"/>
  <c r="D23" i="149"/>
  <c r="G23" i="149" s="1"/>
  <c r="C23" i="149"/>
  <c r="G22" i="149"/>
  <c r="E22" i="149"/>
  <c r="E20" i="149" s="1"/>
  <c r="G21" i="149"/>
  <c r="E21" i="149"/>
  <c r="F20" i="149"/>
  <c r="D20" i="149"/>
  <c r="C20" i="149"/>
  <c r="G18" i="149"/>
  <c r="E18" i="149"/>
  <c r="E17" i="149" s="1"/>
  <c r="E16" i="149" s="1"/>
  <c r="D17" i="149"/>
  <c r="C17" i="149"/>
  <c r="C16" i="149"/>
  <c r="E28" i="148"/>
  <c r="D28" i="148"/>
  <c r="D23" i="148" s="1"/>
  <c r="E26" i="148"/>
  <c r="D26" i="148"/>
  <c r="E24" i="148"/>
  <c r="D24" i="148"/>
  <c r="E21" i="148"/>
  <c r="E20" i="148" s="1"/>
  <c r="D21" i="148"/>
  <c r="D20" i="148"/>
  <c r="E18" i="148"/>
  <c r="D18" i="148"/>
  <c r="D15" i="148" s="1"/>
  <c r="E16" i="148"/>
  <c r="D16" i="148"/>
  <c r="G20" i="149" l="1"/>
  <c r="D19" i="149"/>
  <c r="D16" i="149"/>
  <c r="G16" i="149" s="1"/>
  <c r="E36" i="149"/>
  <c r="E32" i="149" s="1"/>
  <c r="E23" i="148"/>
  <c r="G17" i="149"/>
  <c r="D32" i="149"/>
  <c r="G32" i="149" s="1"/>
  <c r="F32" i="149"/>
  <c r="F23" i="149"/>
  <c r="F19" i="149" s="1"/>
  <c r="E15" i="148"/>
  <c r="D33" i="148"/>
  <c r="C56" i="149"/>
  <c r="E19" i="149"/>
  <c r="G19" i="149"/>
  <c r="G33" i="149"/>
  <c r="F56" i="149" l="1"/>
  <c r="E33" i="148"/>
  <c r="E56" i="149"/>
  <c r="D56" i="149"/>
  <c r="G56" i="149" s="1"/>
  <c r="D14" i="130"/>
  <c r="D24" i="141"/>
  <c r="F14" i="141"/>
  <c r="D18" i="141"/>
  <c r="F16" i="141"/>
  <c r="D155" i="130"/>
  <c r="E13" i="141" l="1"/>
  <c r="F13" i="141" l="1"/>
  <c r="G13" i="141"/>
  <c r="D154" i="130"/>
  <c r="D153" i="130" s="1"/>
  <c r="F17" i="141" l="1"/>
  <c r="F15" i="141"/>
  <c r="F20" i="141" l="1"/>
  <c r="D27" i="141"/>
  <c r="G29" i="141" l="1"/>
  <c r="F29" i="141"/>
  <c r="D23" i="141"/>
  <c r="G20" i="141"/>
  <c r="G17" i="141"/>
  <c r="G16" i="141"/>
  <c r="G15" i="141"/>
  <c r="G14" i="141"/>
  <c r="D13" i="141"/>
  <c r="D26" i="141" l="1"/>
  <c r="D25" i="141"/>
  <c r="D70" i="131" l="1"/>
  <c r="D66" i="131"/>
  <c r="D56" i="131"/>
  <c r="D49" i="131"/>
  <c r="D40" i="131"/>
  <c r="D30" i="131"/>
  <c r="D14" i="131"/>
  <c r="D13" i="131" l="1"/>
  <c r="D13" i="130"/>
  <c r="C15" i="130"/>
  <c r="E70" i="131"/>
  <c r="C51" i="130"/>
  <c r="E14" i="131" l="1"/>
  <c r="D14" i="3" l="1"/>
  <c r="D21" i="3"/>
  <c r="D29" i="3"/>
  <c r="G19" i="141" l="1"/>
  <c r="G31" i="141"/>
  <c r="G21" i="141"/>
  <c r="F21" i="141"/>
  <c r="E24" i="141"/>
  <c r="F24" i="141" s="1"/>
  <c r="D28" i="3"/>
  <c r="D13" i="3"/>
  <c r="E23" i="141" l="1"/>
  <c r="F23" i="141" s="1"/>
  <c r="F19" i="141"/>
  <c r="E18" i="141"/>
  <c r="F18" i="141" s="1"/>
  <c r="F31" i="141"/>
  <c r="E27" i="141"/>
  <c r="G27" i="141" s="1"/>
  <c r="G24" i="141"/>
  <c r="E78" i="131"/>
  <c r="E76" i="131"/>
  <c r="E66" i="131"/>
  <c r="E56" i="131"/>
  <c r="E49" i="131"/>
  <c r="D58" i="4"/>
  <c r="D14" i="4"/>
  <c r="G23" i="141" l="1"/>
  <c r="E25" i="141"/>
  <c r="F25" i="141" s="1"/>
  <c r="E26" i="141"/>
  <c r="G26" i="141" s="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<sst xmlns="http://schemas.openxmlformats.org/spreadsheetml/2006/main" count="2246" uniqueCount="1925">
  <si>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</si>
  <si>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</si>
  <si>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</si>
  <si>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</si>
  <si>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</si>
  <si>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</si>
  <si>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</si>
  <si>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</si>
  <si>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</si>
  <si>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</si>
  <si>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</si>
  <si>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</si>
  <si>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</si>
  <si>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</si>
  <si>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</si>
  <si>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</si>
  <si>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</si>
  <si>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</si>
  <si>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</si>
  <si>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</si>
  <si>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</si>
  <si>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</si>
  <si>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</si>
  <si>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</si>
  <si>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</si>
  <si>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</si>
  <si>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</si>
  <si>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</si>
  <si>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</si>
  <si>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</si>
  <si>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</si>
  <si>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</si>
  <si>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</si>
  <si>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</si>
  <si>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</si>
  <si>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</si>
  <si>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</si>
  <si>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</si>
  <si>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</si>
  <si>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</si>
  <si>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</si>
  <si>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</si>
  <si>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</si>
  <si>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</si>
  <si>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</si>
  <si>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</si>
  <si>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</si>
  <si>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</si>
  <si>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</si>
  <si>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</si>
  <si>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</si>
  <si>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</si>
  <si>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</si>
  <si>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</si>
  <si>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</si>
  <si>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</si>
  <si>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</si>
  <si>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</si>
  <si>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</si>
  <si>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</si>
  <si>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</si>
  <si>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</si>
  <si>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</si>
  <si>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</si>
  <si>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</si>
  <si>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</si>
  <si>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</si>
  <si>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</si>
  <si>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</si>
  <si>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</si>
  <si>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</si>
  <si>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</si>
  <si>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</si>
  <si>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</si>
  <si>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</si>
  <si>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</si>
  <si>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</si>
  <si>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</si>
  <si>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</si>
  <si>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</si>
  <si>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</si>
  <si>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</si>
  <si>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</si>
  <si>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</si>
  <si>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</si>
  <si>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</si>
  <si>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</si>
  <si>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</si>
  <si>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</si>
  <si>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</si>
  <si>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</si>
  <si>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</si>
  <si>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</si>
  <si>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</si>
  <si>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</si>
  <si>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</si>
  <si>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</si>
  <si>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</si>
  <si>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</si>
  <si>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</si>
  <si>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</si>
  <si>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</si>
  <si>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</si>
  <si>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</si>
  <si>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</si>
  <si>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</si>
  <si>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</si>
  <si>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</si>
  <si>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</si>
  <si>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</si>
  <si>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</si>
  <si>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</si>
  <si>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</si>
  <si>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</si>
  <si>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</si>
  <si>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</si>
  <si>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</si>
  <si>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</si>
  <si>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</si>
  <si>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</si>
  <si>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</si>
  <si>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</si>
  <si>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</si>
  <si>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</si>
  <si>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</si>
  <si>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</si>
  <si>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</si>
  <si>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</si>
  <si>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</si>
  <si>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</si>
  <si>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</si>
  <si>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</si>
  <si>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</si>
  <si>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</si>
  <si>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</si>
  <si>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</si>
  <si>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</si>
  <si>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</si>
  <si>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</si>
  <si>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</si>
  <si>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</si>
  <si>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</si>
  <si>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</si>
  <si>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</si>
  <si>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</si>
  <si>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</si>
  <si>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</si>
  <si>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</si>
  <si>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</si>
  <si>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</si>
  <si>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</si>
  <si>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</si>
  <si>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</si>
  <si>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</si>
  <si>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</si>
  <si>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</si>
  <si>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</si>
  <si>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</si>
  <si>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</si>
  <si>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</si>
  <si>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</si>
  <si>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</si>
  <si>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</si>
  <si>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</si>
  <si>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</si>
  <si>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</si>
  <si>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</si>
  <si>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</si>
  <si>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</si>
  <si>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</si>
  <si>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</si>
  <si>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</si>
  <si>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</si>
  <si>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</si>
  <si>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</si>
  <si>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</si>
  <si>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</si>
  <si>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</si>
  <si>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</si>
  <si>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</si>
  <si>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</si>
  <si>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</si>
  <si>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</si>
  <si>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</si>
  <si>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</si>
  <si>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</si>
  <si>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</si>
  <si>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</si>
  <si>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</si>
  <si>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</si>
  <si>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</si>
  <si>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</si>
  <si>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</si>
  <si>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</si>
  <si>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</si>
  <si>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</si>
  <si>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</si>
  <si>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</si>
  <si>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</si>
  <si>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</si>
  <si>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</si>
  <si>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</si>
  <si>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</si>
  <si>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</si>
  <si>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</si>
  <si>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</si>
  <si>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</si>
  <si>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</si>
  <si>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</si>
  <si>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</si>
  <si>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</si>
  <si>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</si>
  <si>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</si>
  <si>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</si>
  <si>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</si>
  <si>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</si>
  <si>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</si>
  <si>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</si>
  <si>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</si>
  <si>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</si>
  <si>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</si>
  <si>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</si>
  <si>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</si>
  <si>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</si>
  <si>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</si>
  <si>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</si>
  <si>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</si>
  <si>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</si>
  <si>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</si>
  <si>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</si>
  <si>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</si>
  <si>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</si>
  <si>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</si>
  <si>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</si>
  <si>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</si>
  <si>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</si>
  <si>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</si>
  <si>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</si>
  <si>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</si>
  <si>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</si>
  <si>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</si>
  <si>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</si>
  <si>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</si>
  <si>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</si>
  <si>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</si>
  <si>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</si>
  <si>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</si>
  <si>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</si>
  <si>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</si>
  <si>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</si>
  <si>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</si>
  <si>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</si>
  <si>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</si>
  <si>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</si>
  <si>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</si>
  <si>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</si>
  <si>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</si>
  <si>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</si>
  <si>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</si>
  <si>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</si>
  <si>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</si>
  <si>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</si>
  <si>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</si>
  <si>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</si>
  <si>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</si>
  <si>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</si>
  <si>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</si>
  <si>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</si>
  <si>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</si>
  <si>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</si>
  <si>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</si>
  <si>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</si>
  <si>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</si>
  <si>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</si>
  <si>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</si>
  <si>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</si>
  <si>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</si>
  <si>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</si>
  <si>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</si>
  <si>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</si>
  <si>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</si>
  <si>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</si>
  <si>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</si>
  <si>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</si>
  <si>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</si>
  <si>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</si>
  <si>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</si>
  <si>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</si>
  <si>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</si>
  <si>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</si>
  <si>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</si>
  <si>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</si>
  <si>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</si>
  <si>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</si>
  <si>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</si>
  <si>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</si>
  <si>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</si>
  <si>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</si>
  <si>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</si>
  <si>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</si>
  <si>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</si>
  <si>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</si>
  <si>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</si>
  <si>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</si>
  <si>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</si>
  <si>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</si>
  <si>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</si>
  <si>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</si>
  <si>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</si>
  <si>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</si>
  <si>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</si>
  <si>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</si>
  <si>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</si>
  <si>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</si>
  <si>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</si>
  <si>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</si>
  <si>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</si>
  <si>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</si>
  <si>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</si>
  <si>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</si>
  <si>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</si>
  <si>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</si>
  <si>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</si>
  <si>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</si>
  <si>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</si>
  <si>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</si>
  <si>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</si>
  <si>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</si>
  <si>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</si>
  <si>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</si>
  <si>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</si>
  <si>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Etiquetas de fila</t>
  </si>
  <si>
    <t>Cifras preliminares.</t>
  </si>
  <si>
    <t>*Exclusivamente los proyectos que son inversión pública.</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</si>
  <si>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</si>
  <si>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</si>
  <si>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</si>
  <si>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</si>
  <si>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</si>
  <si>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</si>
  <si>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</si>
  <si>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</si>
  <si>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</si>
  <si>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</si>
  <si>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</si>
  <si>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</si>
  <si>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</si>
  <si>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</si>
  <si>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</si>
  <si>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</si>
  <si>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</si>
  <si>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</si>
  <si>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</si>
  <si>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</si>
  <si>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</si>
  <si>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</si>
  <si>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</si>
  <si>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</si>
  <si>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</si>
  <si>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</si>
  <si>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</si>
  <si>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</si>
  <si>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</si>
  <si>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</si>
  <si>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</si>
  <si>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</si>
  <si>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</si>
  <si>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</si>
  <si>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</si>
  <si>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</si>
  <si>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</si>
  <si>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</si>
  <si>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</si>
  <si>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</si>
  <si>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 xml:space="preserve">      Ejecución 1ro de enero - 04 de julio 2025 (fecha de imputación)</t>
  </si>
  <si>
    <t>Ejecución 1ro de enero - 07 de julio 2025 (fecha de registro)</t>
  </si>
  <si>
    <t>Ejecución 1ro de enero - 04 de julio de 2025*</t>
  </si>
  <si>
    <t>13302-CONSTRUCCIÓN DE LA CIUDAD SANITARIA DR. LUIS E. AYBAR, DISTRITO NACIONAL</t>
  </si>
  <si>
    <t>13382-CONSTRUCCIÓN DE PLANTELES EDUCATIVOS EN LA PROVINCIA DE DISTRITO NACIONAL (FASE 2)</t>
  </si>
  <si>
    <t>13475-REMODELACIÓN CAMPAMENTO DUARTE - UNIVERSIDAD POLICIA NACIONAL, DISTRITO NACIONAL</t>
  </si>
  <si>
    <t>13491-REMODELACIÓN OFICINAS DEL TRIBUNAL CONSTITUCIONAL, DISTRITO NACIONAL</t>
  </si>
  <si>
    <t>13547-CONSTRUCCIÓN DE PLANTELES EDUCATIVOS EN LA PROVINCIA DISTRITO NACIONAL (FASE 3)</t>
  </si>
  <si>
    <t>13610-CONSTRUCCIÓN  DE 10 ESTANCIAS INFANTILES DE LA PROVINCIA DISTRITO NACIONAL (FASE 3)</t>
  </si>
  <si>
    <t>13924-MEJORAMIENTO URBANO, SOCIAL Y AMBIENTAL DEL BARRIO DOMINGO SAVIO (LA CIENEGA - LOS GUANDULES), DISTRITO NACIONAL</t>
  </si>
  <si>
    <t>13954-REHABILITACIÓN MUSEO TRAMPOLIN ZONA COLONIA, DISTRITO NACIONAL</t>
  </si>
  <si>
    <t>13976-REHABILITACIÓN Y CONSTRUCCIÓN LABORATORIO DE MECANICA DE SUELO DEL MINISTERIO DE OBRAS PÚBLICAS Y COMUNICACIONES</t>
  </si>
  <si>
    <t>13979-CONSTRUCCIÓN LABORATORIO NACIONAL DE TAMIZ NEONATAL Y ALTO RIESGO EN SANTO DOMINGO, DISTRITO NACIONAL (ETAPA II)</t>
  </si>
  <si>
    <t>14234-REPARACIÓN HOSPITAL DOCENTE PADRE BILLINI, DISTRITO NACIONAL,  PROV SANTO DOMINGO, REPÚBLICA DOMINICANA</t>
  </si>
  <si>
    <t>14279-AMPLIACIÓN CONSTRUCCIÓN TRES (3) EDIFICIOS DE PARQUEOS EN LA CIUDAD DE SANTO DOMINGO</t>
  </si>
  <si>
    <t>14541-CONSTRUCCIÓN Y RECONSTRUCIÓN DE DESTACAMENTOS POLICIALES EN COMUNIDADES DEL DISTRITO NACIONAL</t>
  </si>
  <si>
    <t>14641-CONSTRUCCIÓN DE 80 VIVIENDAS EN EL SECTOR LOS RIOS, DISTRITO NACIONAL</t>
  </si>
  <si>
    <t>14663-AMPLIACIÓN  EDIFICIO ROGELIO LAMARCHE UASD, DISTRITO NACIONAL.</t>
  </si>
  <si>
    <t>14693-AMPLIACIÓN INSTITUTO NACIONAL DEL CÁNCER ROSA EMILIA SÁNCHEZ PÉREZ DE TAVARES, DISTRITO NACIONAL.</t>
  </si>
  <si>
    <t>14704-REMODELACIÓN CLUB DEPORTIVO RENACER EN EL SECTOR GUACHUPITA,  DISTRITO NACIONAL.</t>
  </si>
  <si>
    <t>14706-REMODELACIÓN DE  NUEVAS OFICINAS PARA LA JUNTA DE AVIACIÓN CIVIL, DISTRITO NACIONAL</t>
  </si>
  <si>
    <t>14724-REPARACIÓN DEL HOGAR DE ANCIANOS SAN FRANCISCO DE ASÍS, DISTRITO NACIONAL</t>
  </si>
  <si>
    <t>14741-REMODELACIÓN DE LAS OFICINAS DE LA CÁMARA DE CUENTAS DE LA REPÚBLICA DOMINICANA, DISTRITO NACIONAL.</t>
  </si>
  <si>
    <t>14749-REMODELACIÓN DE LAS OFICINAS DEL  MINISTERIO DE LA VIVIENDA, HÁBITAT Y EDIFICACIONES, DISTRITO NACIONAL</t>
  </si>
  <si>
    <t>14773-RESTAURACIÓN DE LOS TECHOS DE SIETE  EDIFICACIONES COLONIALES EN LA CIUDAD COLONIAL, DISTRITO NACIONAL</t>
  </si>
  <si>
    <t>14815-CONSTRUCCIÓN DEL EDIFICIO MULTIUSOS DE LA UNIVERSIDAD CATÓLICA SANTO DOMINGO, DISTRITO NACIONAL</t>
  </si>
  <si>
    <t>14902-CONSTRUCCIÓN DEL PARQUE JULIO NUÑEZ, JARDINES DEL NORTE, DISTRITO NACIONAL</t>
  </si>
  <si>
    <t>14920-RECONSTRUCCIÓN IGLESIA SAN MAURICIO MARTIR, JARDINES DEL NORTE, DISTRITO NACIONAL.</t>
  </si>
  <si>
    <t>14936-RECONSTRUCCIÓN DEL CLUB DEPORTIVO HUELLAS DEL SIGLO, SECTOR CRISTO REY, DISTRITO NACIONAL</t>
  </si>
  <si>
    <t>15025-AMPLIACIÓN DE LA CAPACIDAD DE TRANSPORTE DE LA LÍNEA 2 DEL METRO DE SANTO DOMINGO</t>
  </si>
  <si>
    <t>15066-RECONSTRUCCIÓN DE INFRAESTRUCTURA VIAL URBANA EN LA CIRCUNSCRIPCIÓN 1 DEL DISTRITO NACIONAL</t>
  </si>
  <si>
    <t>15074-RECONSTRUCCIÓN DE LA INFRAESTRUCTURA VIAL URBANA DE LA CIRCUNSCRIPCIÓN 2 DEL DISTRITO NACIONAL</t>
  </si>
  <si>
    <t>15148-RECONSTRUCCIÓN DEL ESTADIO DE BEISBOL CRISTO REDENTOR EN EL SECTOR LOS GIRASOLES,DISTRITO NACIONAL</t>
  </si>
  <si>
    <t>15200-CONSTRUCCIÓN DEL CLUB DEPORTIVO LOS JARDINES DEL NORTE, DISTRITO NACIONAL</t>
  </si>
  <si>
    <t>15261-AMPLIACIÓN DEL PLANTEL EDUCATIVO PARA INICIAL SANTO CURA DE ARS, SECTOR CAPOTILLO, DISTRITO NACIONAL.</t>
  </si>
  <si>
    <t>15262-AMPLIACIÓN DEL PLANTEL EDUCATIVO PARA INICIAL MADAME GERMAINE ROCOUR DE PELLERANO, SECTOR EL MILLÓN II, DISTRITO NACIONAL.</t>
  </si>
  <si>
    <t>15321-RECONSTRUCCIÓN DE LA INFRAESTRUCTURA VIAL URBANA DE LA CIRCUNSCRIPCIÓN 3 DEL DISTRITO NACIONAL</t>
  </si>
  <si>
    <t>15348-RECONSTRUCCIÓN ZONA DE FACTURACIÓN HOSPITAL DR. ROBERT REID CABRAL, DISTRITO NACIONAL</t>
  </si>
  <si>
    <t>15349-RESTAURACIÓN CUBIERTAS MUSEO CASA DE TOSTADO, CIUDAD COLONIAL,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</si>
  <si>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</si>
  <si>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</si>
  <si>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15954-AMPLIACIÓN DEL PLANTEL EDUCATIVO PARA INICIAL FRANCISCO ULISES DOMÍNGUEZ, MUNICIPIO SANTO DOMINGO DE GUZMÁN, DISTRITO NACIONAL.</t>
  </si>
  <si>
    <t>15955-AMPLIACIÓN DEL PLANTEL EDUCATIVO PARA INICIAL MI SEGUNDO HOGAR, MUNICIPIO SANTO DOMINGO DE GUZMÁN, DISTRITO NACIONAL.</t>
  </si>
  <si>
    <t>15956-AMPLIACIÓN DEL PLANTEL EDUCATIVO PARA INICIAL PROF. SALOMÉ UREÑA DE HENRÍQUEZ, MUNICIPIO SANTO DOMINGO DE GUZMÁN, DISTRITO NACIONAL.</t>
  </si>
  <si>
    <t>16117-CONSTRUCCIÓN DE EDIFICIO PARA EL TRIBUNAL SUPERIOR ELECTORAL (TSE), DISTRITO NACIONAL.</t>
  </si>
  <si>
    <t>16142-CONSTRUCCIÓN DEL EDIFICIO DE PARQUEOS DE LA DIRECCIÓN GENERAL DE IMPUESTOS INTERNOS (DGII), SECTOR GAZCUE, DISTRITO NACIONAL</t>
  </si>
  <si>
    <t>16168-CONSTRUCCIÓN EDIFICIO NUEVA SEDE CENTRAL DE LA POLICÍA NACIONAL EN EL DISTRITO NACIONAL</t>
  </si>
  <si>
    <t>16354-REPARACIÓN DE VIVIENDAS VULNERABLES EN LAS CIRCUNSCRIPCIONES 2 Y 3 DEL DISTRITO NACIONAL</t>
  </si>
  <si>
    <t>16372-CONSTRUCCIÓN VIADUCTO Y DISTRIBUIDOR VIAL EN LA AV. REPÚBLICA DE COLOMBIA CON AV. CORONEL JUAN MARÍA LORA Y AV. PÉREZ RICART, DISTRITO NACIONAL</t>
  </si>
  <si>
    <t>16423-REMODELACIÓN DE LA CINEMATECA DOMINICANA, PLAZA DE LA CULTURA JUAN PABLO DUARTE, DISTRITO NACIONAL</t>
  </si>
  <si>
    <t>16500-CONSTRUCCIÓN DE MEDIA CANCHA DE BASKETBALL EN SECTOR GUALEY, DISTRITO NACIONAL</t>
  </si>
  <si>
    <t>16542-REMODELACIÓN CLUB DEPORTIVO, SOCIAL Y CULTURAL VILLA FRANCISCA, SECTOR VILLA FRANCISCA, DISTRITO NACIONAL.</t>
  </si>
  <si>
    <t>16547-RECONSTRUCCIÓN DE PUENTE PEATONAL PRÓXIMO AL PUENTE JUAN PABLO DUARTE, SECTOR VILLA FRANCISCA, DISTRITO NACIONAL</t>
  </si>
  <si>
    <t>16661-RECONSTRUCCIÓN DE CALLES EN LA URBANIZACION ALTOS ARROYO HONDO III, AFECTADAS POR EL DISTURBIO TROPICAL NO. 22, DISTRITO NACIONAL</t>
  </si>
  <si>
    <t>16671-CONSTRUCCIÓN EDIFICIO DE AULAS PARA EL INSTITUTO POLICIAL DE EDUCACIÓN SUPERIOR, SECTOR LA FERIA, DISTRITO NACIONAL</t>
  </si>
  <si>
    <t>16693-REPARACIÓN  DE LA SALA DE TRANSMISIÓN (SÉPTIMO CIELO) DEL ESTADIO QUISQUEYA JUAN MARICHAL, DISTRITO NACIONAL</t>
  </si>
  <si>
    <t>16700-Remodelación Estadio Olímpico Félix Sánchez, Distrito Nacional</t>
  </si>
  <si>
    <t>16738-REHABILITACIÓN DE EDIFICIO PARA LA NUEVA OFICINA DEL MINISTERIO ADMINISTRATIVO DE LA PRESIDENCIA, DISTRITO NACIONAL</t>
  </si>
  <si>
    <t>16755-REMODELACIÓN CLUB DEPORTIVO EL MILLÓN YIREH, SECTOR EL MILLÓN, DISTRITO NACIONAL</t>
  </si>
  <si>
    <t>16770-CONSTRUCCIÓN MURO NOROESTE DEL PASO A DESNIVEL EN INTERSECCIÓN DE AVENIDA 27 DE FEBRERO CON AVENIDA MÁXIMO GÓMEZ, AFECTADO POR EL DISTURBIO TROPICAL NO. 22, DISTRITO NACIONAL</t>
  </si>
  <si>
    <t>16785-REPARACIÓN DE INSTALACIONES DEPORTIVAS DEL CENTRO OLÍMPICO JUAN PABLO DUARTE,DISTRITO NACIONAL.</t>
  </si>
  <si>
    <t>16789-REPARACIÓN DE 12 INSTALACIONES DEPORTIVAS DEL CENTRO OLÍMPICO JUAN PABLO DUARTE, DISTRITO NACIONAL</t>
  </si>
  <si>
    <t>16814-REPARACIÓN DE PASO A DESNIVEL EN LA INTERSECCIÓN AVENIDA MÁXIMO GÓMEZ CON AVENIDA JOHN F. KENNEDY, AFECTADA POR EL DISTURBIO TROPICAL NO. 22, DISTRITO NACIONAL</t>
  </si>
  <si>
    <t>16831-CONSTRUCCIÓN MURO DE GAVIÓN PARA PROTECCIÓN DE TALUD EN CARRETERA LA ISABELA (KM 7), AFECTADA POR EL DISTURBIO TROPICAL NO.22, DISTRITO NACIONAL</t>
  </si>
  <si>
    <t>16947-RECONSTRUCCIÓN  CANCHA  CLUB DEPORTIVO MANGANAGUA, SECTOR EL MILLONCITO, DISTRITO NACIONAL</t>
  </si>
  <si>
    <t>16948-RECONSTRUCCIÓN CANCHA CLUB DEPORTIVO  OSCAR SANTANA, ENSANCHE ESPAILLAT, DISTRITO NACIONAL.</t>
  </si>
  <si>
    <t>16951-RECONSTRUCCIÓN CANCHA CLUB  DEPORTIVO NUEVO HORIZONTE, ARROYO HONDO II, DISTRITO NACIONAL.</t>
  </si>
  <si>
    <t>16952-RECONSTRUCCIÓN  CANCHA CLUB DEPORTIVO GENERAL ANTONIO DUVERGE, SECTOR HONDURAS, DISTRITO NACIONAL.</t>
  </si>
  <si>
    <t>16953-RECONSTRUCCIÓN CANCHA CLUB DEPORTIVO LOS GLADIADORES, SECTOR GUACHUPITA, DISTRITO NACIONAL.</t>
  </si>
  <si>
    <t>16957-RECONSTRUCCIÓN CANCHA CLUB DEPORTIVO Y CULTURAL MATRISA, URB. MARIA TRINIDAD SANCHEZ, LOS MINA,  MUNICIPO SANTO DOMINGO ESTE</t>
  </si>
  <si>
    <t>16966-RECONSTRUCCIÓN CANCHA CLUB PLAZA INDEPENDECIA, DISTRITO NACIONAL</t>
  </si>
  <si>
    <t>16967-RECONSTRUCCIÓN CANCHA CLUB DEPORTIVO VARIAS LUCES, ENSANCHE ESPAILLAT, DISTRITO NACIONAL</t>
  </si>
  <si>
    <t>16968-RECONSTRUCCIÓN CANCHA CLUB URBANIZACIÓN INDEPENDENCIA, URBANIZACIÓN INDEPENDENCIA, DISTRITO NACIONAL</t>
  </si>
  <si>
    <t>16325-RECONSTRUCCIÓN CALLES COLÓN, EUGENIO MARÍA DE HOSTOS Y CALLEJÓN DE REGINA, CIUDAD COLONIAL, DISTRITO NACIONAL.</t>
  </si>
  <si>
    <t>16641-REMODELACIÓN DE LA AV. GUSTAVO MEJIA RICART, TRAMO AV. WINSTON CHURCHILL - AV. ABRAHAM LINCOLN, SECTOR PIANTINI, DISTRITO NACIONAL</t>
  </si>
  <si>
    <t>16841-RESTAURACIÓN EDIFICIO DE LA DIRECCIÓN NACIONAL DE PATRIMONIO MONUMENTAL (DNPM), CIUDAD COLONIAL, DISTRITO NACIONAL</t>
  </si>
  <si>
    <t>13855-REHABILITACIÓN PARA EL DESARROLLO TURÍSTICO Y SOCIAL DE LA CIUDAD COLONIAL, SANTO DOMINGO, D.N.</t>
  </si>
  <si>
    <t>13868-FORTALECIMIENTO-INSTITUCIONAL DEL MH PARA  MEJORAR LA EFICACIA EN LA ADMINISTRACIÓN TRIBUTARIA Y DEL CONTROL DEL GASTO PUBLICO,D.N.</t>
  </si>
  <si>
    <t>16152-REMODELACIÓN  DE EDIFICIO SEDE CENTRAL DEL MINISTERIO DE OBRAS, PÚBLICAS Y COMUNICACIONES (MOPC), DISTRITO NACIONAL</t>
  </si>
  <si>
    <t>12522-CONSTRUCCIÓN DE 17 PLANTELES ESCOLARES EN LA PROVINCIA AZUA</t>
  </si>
  <si>
    <t>12602-AMPLIACIÓN Y REHABILITACION DE 17 PLANTELES ESCOLARES EN LA PROVINCIA AZUA</t>
  </si>
  <si>
    <t>12628-CONSTRUCCIÓN DE LA CIRCUNVALACION DE AZUA 1RA. ETAPA, EN LA PROVINCIA AZUA</t>
  </si>
  <si>
    <t>13378-CONSTRUCCIÓN DE PLANTELES EDUCATIVOS EN LA PROVINCIA DE AZUA (FASE 2)</t>
  </si>
  <si>
    <t>13539-CONSTRUCCIÓN DE PLANTELES ESCOLARES EN LA PROVINCIA AZUA (FASE 3)</t>
  </si>
  <si>
    <t>13928-Recuperación de la Cobertura Vegetal en Cuencas Hidrográficas de la República Dominicana.</t>
  </si>
  <si>
    <t>13952-CONSTRUCCIÓN REHABILITACION Y REMODELACIÓN DE LA IGLESIA EL BUEN PASTOR, PROVINCIA AZUA.</t>
  </si>
  <si>
    <t>14207-CONSTRUCCIÓN CAMPO DE BEISBOL LAS CLAVELLINAS, MUNICIPIO DE AZUA, PROVINCIA AZUA</t>
  </si>
  <si>
    <t>14293-CONSTRUCCIÓN PUENTE  SOBRE EL RIO TABARA ARRIBA, PROVINCIA AZUA</t>
  </si>
  <si>
    <t>14557-CONSTRUCCIÓN DE DESTACAMENTO POLICIAL EN EL MUNICIPIO GUAYABAL, PROVINCIA AZUA</t>
  </si>
  <si>
    <t>14639-CONSTRUCCIÓN CENTRO UNIVERSITARIO REGIONAL UASD AZUA, PROVINCIA AZUA</t>
  </si>
  <si>
    <t>14713-CONSTRUCCIÓN DE ECO-HABITAT INTEGRAL PARA CIUDADANOS EN CONDICION DE POBREZA MULTIDIMENSIONAL EN LA PROVINCIA DE AZUA</t>
  </si>
  <si>
    <t>15063-RECONSTRUCCIÓN DE LA INFRAESTRUCTURA VIAL URBANA DEL MUNICIPIO LAS CHARCAS, PROVINCIA AZUA</t>
  </si>
  <si>
    <t>15071-RECONSTRUCCIÓN DE INFRAESTRUCTURA VIAL URBANA DEL MUNICIPIO AZUA DE COMPOSTELA, PROVINCIA AZUA</t>
  </si>
  <si>
    <t>15168-AMPLIACIÓN DEL PLANTEL EDUCATIVO PARA INICIAL ÁNGEL RIVERA, MUNICIPIO AZUA, PROVINCIA AZUA</t>
  </si>
  <si>
    <t>15170-AMPLIACIÓN DEL PLANTEL EDUCATIVO PARA INICIAL MARÍA DEL CARMEN GERARDO, MUNICIPIO LAS YAYAS DE VIAJAMA, PROVINCIA AZUA.</t>
  </si>
  <si>
    <t>15171-AMPLIACIÓN DEL PLANTEL EDUCATIVO PARA INICIAL NICOLÁS MAÑÓN, MUNICIPIO AZUA, PROVINCIA AZUA.</t>
  </si>
  <si>
    <t>15172-AMPLIACIÓN DEL PLANTEL EDUCATIVO PARA INICIAL MERCEDES ADRIANA DE LA PAZ, MUNICIPIO LAS YAYAS DE VIAJAMA, PROVINCIA AZUA.</t>
  </si>
  <si>
    <t>15337-RECONSTRUCCIÓN DE LA INFRAESTRUCTURA VIAL URBANA DEL MUNICIPIO PADRE LAS CASAS, PROVINCIA AZUA</t>
  </si>
  <si>
    <t>15442-AMPLIACIÓN DEL PLANTEL EDUCATIVO PARA INICIAL LAS CHARCAS NUEVA, MUNICIPIO LAS CHARCAS, PROVINCIA AZUA.</t>
  </si>
  <si>
    <t>15444-AMPLIACIÓN DEL PLANTEL EDUCATIVO PARA INICIAL ALTAGRACIA BENÍTEZ, MUNICIPIO AZUA, PROVINCIA AZUA.</t>
  </si>
  <si>
    <t>15445-AMPLIACIÓN DEL PLANTEL EDUCATIVO PARA INICIAL JOHN FITZGERALD KENNEDY, MUNICIPIO LAS CHARCAS, PROVINCIA AZUA.</t>
  </si>
  <si>
    <t>15446-AMPLIACIÓN DEL PLANTEL EDUCATIVO PARA INICIAL SANTA TERESA DE JESÚS, MUNICIPIO SABANA YEGUA,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</si>
  <si>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</si>
  <si>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</si>
  <si>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</si>
  <si>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15450-AMPLIACIÓN DEL PLANTEL EDUCATIVO PARA INICIAL VIDAL FIGUEREO BELTRÉ, MUNICIPIO AZUA, PROVINCIA AZUA.</t>
  </si>
  <si>
    <t>15451-AMPLIACIÓN DEL PLANTEL EDUCATIVO PARA INICIAL JUAN CARLOS PEÑA REYES, MUNICIPIO SABANA YEGUA, PROVINCIA AZUA.</t>
  </si>
  <si>
    <t>15453-AMPLIACIÓN DEL PLANTEL EDUCATIVO PARA INICIAL JAVIER ANTONIO CASTILLO PÉREZ, MUNICIPIO PUEBLO VIEJO, PROVINCIA AZUA.</t>
  </si>
  <si>
    <t>15454-AMPLIACIÓN DEL PLANTEL EDUCATIVO PARA INICIAL JESÚS MAESTRO, MUNICIPIO SABANA YEGUA,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</si>
  <si>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</si>
  <si>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</si>
  <si>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</si>
  <si>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</si>
  <si>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15459-AMPLIACIÓN DEL PLANTEL EDUCATIVO PARA INICIAL EL PUERTO, MUNICIPIO AZUA, PROVINCIA AZUA.</t>
  </si>
  <si>
    <t>15460-AMPLIACIÓN DEL PLANTEL EDUCATIVO PARA INICIAL REYNALDO DEL CARMEN GARCÍA, MUNICIPIO AZUA, PROVINCIA AZUA.</t>
  </si>
  <si>
    <t>15461-AMPLIACIÓN DEL PLANTEL EDUCATIVO PARA INICIAL CAÑADA DE PIEDRA, MUNICIPIO AZUA, PROVINCIA AZUA.</t>
  </si>
  <si>
    <t>15462-AMPLIACIÓN DEL PLANTEL EDUCATIVO PARA INICIAL LA CEIBA NUEVA, MUNICIPIO LAS YAYAS DE VIAJAMA, PROVINCIA AZUA.</t>
  </si>
  <si>
    <t>15463-AMPLIACIÓN DEL PLANTEL EDUCATIVO PARA INICIAL CELIDA LUISA PÉREZ DE CRESPO , MUNICIPIO AZUA, PROVINCIA AZUA.</t>
  </si>
  <si>
    <t>15814-RECONSTRUCCIÓN DE LA INFRAESTRUCTURA VIAL URBANA DEL MUNICIPIO GUAYABAL,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</si>
  <si>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</si>
  <si>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</si>
  <si>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</si>
  <si>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15820-RECONSTRUCCIÓN DE LA INFRAESTRUCTURA VIAL URBANA DEL MUNICIPIO PERALTA, PROVINCIA AZUA</t>
  </si>
  <si>
    <t>15821-RECONSTRUCCIÓN DE LA INFRAESTRUCTURA VIAL URBANA DEL MUNICIPIO TÁBARA ARRIBA, PROVINCIA AZUA</t>
  </si>
  <si>
    <t>16110-RECONSTRUCCIÓN DE LA INFRAESTRUCTURA VIAL URBANA DEL MUNICIPIO LAS YAYAS DE VIAJAMA, PROVINCIA AZUA</t>
  </si>
  <si>
    <t>16214-RECONSTRUCCIÓN DEL PUENTE AFECTADO POR LA VAGUADA DE ABRIL 2022, SOBRE EL RIO VIAJAMA, MUNICIPIO DE LAS YAYAS DE VIAJAMAS, PROVINCIA AZUA</t>
  </si>
  <si>
    <t>16362-REPARACIÓN DE VIVIENDAS VULNERABLES EN LOS MUNICIPIOS DE AZUA DE COMPOSTELA Y LAS CHARCAS, PROVINCIA AZUA.</t>
  </si>
  <si>
    <t>16379-RECONSTRUCCIÓN DEL CAMINO VECINAL EL CIGUAL - PRESA SABANA YEGUA - EL COROZO - CARRETERA SAN JUAN, AFECTADO POR LA TORMENTA FRANKLIN, MUNICIPIO PADRE LAS CASAS, PROVINCIA AZUA</t>
  </si>
  <si>
    <t>16416-CONSTRUCCIÓN MURO DE GAVIÓN EN LA MARGEN NORTE RÍO OCOA, AFECTADO POR EL DISTURBIO TROPICAL NO.22, MUNICIPIO LAS CHARCAS, PROVINCIA AZUA</t>
  </si>
  <si>
    <t>16445-CONSTRUCCIÓN ESTADIO DE BÉISBOL LOS JOVILLOS, DISTRIRO MUNICIPAL LOS JOVILLOS, PROVINCIA AZUA</t>
  </si>
  <si>
    <t>16446-RECONSTRUCCIÓN DE 3 CANCHAS DEPORTIVAS EN LA PROVINCIA DE AZUA</t>
  </si>
  <si>
    <t>16540-CONSTRUCCIÓN DE PUENTE BADÉN SOBRE EL RIO GUAYABAL, CARRETERA PADRE LAS CASAS - GUAYABAL, MUNICIPIO GUAYABAL, PROVINCIA AZUA</t>
  </si>
  <si>
    <t>6037-RECONSTRUCCIÓN CAMINO VECINAL AGUAS AMARGAS - EL JOBO - LA BASTIDA , AZUA</t>
  </si>
  <si>
    <t>13379-CONSTRUCCIÓN DE PLANTELES EDUCATIVOS EN LA PROVINCIA DE BAHORUCO (FASE 2)</t>
  </si>
  <si>
    <t>13542-CONSTRUCCIÓN DE PLANTELES EDUCATIVOS EN LA PROVINCIA BAHORUCO (FASE 3)</t>
  </si>
  <si>
    <t>14392-CONSTRUCCIÓN CANCHA DE BALONCESTO BATEY 4, MUNICIPIO DE NEYBA, PROVINCIA BAHORUCO</t>
  </si>
  <si>
    <t>14636-CONSTRUCCIÓN CENTRO UNIVERSITARIO REGIONAL UASD NEYBA,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</si>
  <si>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</si>
  <si>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</si>
  <si>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</si>
  <si>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</si>
  <si>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15163-AMPLIACIÓN DEL PLANTEL EDUCATIVO PARA INICIAL MARIE POUSSEPIN - FE Y ALEGRÍA, MUNICIPIO VILLA JARAGUA, PROVINCIA BAHORUCO.</t>
  </si>
  <si>
    <t>15332-RECONSTRUCCIÓN DE LA INFRAESTRUCTURA VIAL URBANA DEL MUNICIPIO DE NEYBA, PROVINCIA BAHORUCO</t>
  </si>
  <si>
    <t>15388-RECONSTRUCCIÓN DE LA INFRAESTRUCTURA VIAL URBANA DEL MUNICIPIO DE VILLA JARAGUA, PROVINCIA BAHORUCO</t>
  </si>
  <si>
    <t>15389-RECONSTRUCCIÓN DE LA INFRAESTRUCTURA VIAL URBANA DEL MUNICIPIO DE GALVAN, PROVINCIA BAHORUCO</t>
  </si>
  <si>
    <t>16047-AMPLIACIÓN DEL PLANTEL EDUCATIVO PARA INICIAL ESTANILA FLORIÁN, MUNICIPIO NEIBA, PROVINCIA BAORUCO.</t>
  </si>
  <si>
    <t>16048-AMPLIACIÓN DEL PLANTEL EDUCATIVO PARA INICIAL ADRIANA HERASME DE MÉNDEZ, MUNICIPIO NEIBA, PROVINCIA BAORUCO.</t>
  </si>
  <si>
    <t>16049-AMPLIACIÓN DEL PLANTEL EDUCATIVO PARA INICIAL CANDELARIO FLORIÁN, MUNICIPIO NEIBA, PROVINCIA BAORUCO.</t>
  </si>
  <si>
    <t>16050-AMPLIACIÓN DEL PLANTEL EDUCATIVO PARA INICIAL ZULEMA LUCIANO, MUNICIPIO GALVÁN, PROVINCIA BAORUCO.</t>
  </si>
  <si>
    <t>16051-AMPLIACIÓN DEL PLANTEL EDUCATIVO PARA INICIAL CONCEPCIÓN BONA, MUNICIPIO TAMAYO, PROVINCIA BAORUCO.</t>
  </si>
  <si>
    <t>16052-AMPLIACIÓN DEL PLANTEL EDUCATIVO PARA INICIAL CRESCENCIO RODRÍGUEZ,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</si>
  <si>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</si>
  <si>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</si>
  <si>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16055-AMPLIACIÓN DEL PLANTEL EDUCATIVO PARA INICIAL ENRIQUILLO, MUNICIPIO TAMAYO, PROVINCIA BAORUCO.</t>
  </si>
  <si>
    <t>16057-AMPLIACIÓN DEL PLANTEL EDUCATIVO PARA INICIAL ANACAONA, MUNICIPIO VILLA JARAGUA, PROVINCIA BAORUCO.</t>
  </si>
  <si>
    <t>16068-AMPLIACIÓN DEL PLANTEL EDUCATIVO PARA INICIAL MAURICIO BÁEZ, MUNICIPIO TAMAYO, PROVINCIA BAORUCO.</t>
  </si>
  <si>
    <t>16091-RECONSTRUCCIÓN DE LA INFRAESTRUCTURA VIAL URBANA DEL MUNICIPIO TAMAYO, PROVINCIA BAHORUCO</t>
  </si>
  <si>
    <t>16092-RECONSTRUCCIÓN DE LA INFRAESTRUCTURA VIAL URBANA DEL MUNICIPIO LOS RIOS, PROVINCIA BAHORUCO</t>
  </si>
  <si>
    <t>16411-REMODELACIÓN CLUB RECREATIVO Y CULTURAL VILLA XARAGUA, MUNICIPIO VILLA JARAGUA, PROVINCIA BAHORUCO</t>
  </si>
  <si>
    <t>16505-CONSTRUCCIÓN MURO DE GAVIONES EN MARGEN RIO EL MANGUITO, PARA PROTECCION CARRETERA NEIBA-VILLA JARAGUA, AFECTADO POR LA TORMENTA FRANKLIN, MUNICIPIO NEIBA, PROVINCIA BAHORUCO</t>
  </si>
  <si>
    <t>16703-CONSTRUCCIÓN DEL PUENTE SOBRE EL RIO DOZO AFECTADO POR LA VAGUADA DE ABRIL 2022 EN EL TRAMO LOS GUINEOS - EL AGUACATE, MUNICIPIO NEIBA, PROVINCIA DE BAHORUCO</t>
  </si>
  <si>
    <t>16705-CONSTRUCCIÓN DE PUENTE LAS TRES LUCES SOBRE LA CAÑADA RAMILLO, AFECTADO POR LA VAGUADA DE ABRIL 2022, CARRETERA NEIBA - DUVERGÉ, MUNICIPIO NEIBA, PROVINCIA BAHORUCO</t>
  </si>
  <si>
    <t>16717-CONSTRUCCIÓN PUENTE SOBRE RÍO LOS BRAZOS AFECTADO POR LA VAGUADA DE ABRIL 2022, EN LA ENTRADA LOMA DE LOS PANZO, MUNICIPIO NEIBA, PROVINCIA BAHORUCO</t>
  </si>
  <si>
    <t>16810-CONSTRUCCIÓN DE ALCANTARILLA DE CAJÓN EN TRAMO CARRETERA VILLA JARAGUA - LAS CLAVELLINAS, AFECTADA POR LA TORMENTA FRANKLIN, MUNICIPIO VILLA JARAGUA, PROVINCIA BAHORUCO</t>
  </si>
  <si>
    <t>16417-RECONSTRUCCIÓN DE LA CARRETERA VILLA JARAGUA - LAS CAÑITAS, MUNICIPIO VILLA JARAGUA, PROVINCIA BAHORUCO</t>
  </si>
  <si>
    <t>13380-CONSTRUCCIÓN DE PLANTELES EDUCATIVOS EN LA PROVINCIA DE BARAHONA (FASE 2)</t>
  </si>
  <si>
    <t>13444-CONSTRUCCIÓN  2 ESTANCIAS INFANTILES EN LA PROVINCIA DE BARAHONA (FASE 2)</t>
  </si>
  <si>
    <t>13544-CONSTRUCCIÓN DE PLANTELES EDUCATIVOS EN LA PROVINCIA BARAHONA (FASE 3)</t>
  </si>
  <si>
    <t>13652-CONSTRUCCIÓN DE LA CIUDAD ESPERANZA DE LOS BARRANCONES, PROVINCIA BARAHONA</t>
  </si>
  <si>
    <t>13963-CONSTRUCCIÓN DE UN MERCADO EN LA PROVINCIA DE BARAHONA</t>
  </si>
  <si>
    <t>13978-CONSTRUCCIÓN DEL MATADERO DE LA PROVINCIA BARAHONA</t>
  </si>
  <si>
    <t>14228-CONSTRUCCIÓN ESTACIÓN DEL CUERPO DE BOMBEROS, MUNICIPIO BARAHONA, PROVINCIA BARAHONA</t>
  </si>
  <si>
    <t>14540-CONSTRUCCIÓN IGLESIA EN MONTE GRANDE, PROVINCIA BARAHONA</t>
  </si>
  <si>
    <t>14577-CONSTRUCCIÓN DE DESTACAMENTOS POLICIALES EN COMUNIDADES DE LA PROVINCIA BARAHONA</t>
  </si>
  <si>
    <t>14619-CONSTRUCCIÓN ACUEDUCTO Y ALCANTARILLADO, POBLADO MONTEGRANDE, PROVINCIA BARAHONA</t>
  </si>
  <si>
    <t>14645-CONSTRUCCIÓN MERCADO MUNICIPAL DE CABRAL, PROVINCIA BARAHONA</t>
  </si>
  <si>
    <t>14670-CONSTRUCCIÓN OBRAS COMPLEMENTARIAS PARA EL DESARROLLO COMUNITARIO DEL CENTRO POBLADO MONTEGRANDE, PROVINCIA BARAHONA</t>
  </si>
  <si>
    <t>15028-RECONSTRUCCIÓN DE INFRAESTRUCTURA VIAL URBANA DEL MUNICIPIO SANTA CRUZ DE BARAHONA, PROVINCIA BARAHONA</t>
  </si>
  <si>
    <t>15032-RECONSTRUCCIÓN DE LA INFRAESTRUCTURA VIAL URBANA DEL MUNICIPIO DE POLO,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</si>
  <si>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</si>
  <si>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</si>
  <si>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</si>
  <si>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15072-REHABILITACIÓN DE LA INFRAESTRUCTURA VIAL URBANA DEL MUNICIPIO DE FUNDACION, PROVINCIA BARAHONA</t>
  </si>
  <si>
    <t>15073-RECONSTRUCCIÓN DE LA INFRAESTRUCTURA VIAL URBANA DEL MUNICIPIO DE VICENTE NOBLE, PROVINCIA BARAHONA</t>
  </si>
  <si>
    <t>15137-CONSTRUCCIÓN DE ECO-VIVIENDAS PARA CIUDADANOS EN CONDICION DE POBREZA MULTIDIMENSIONAL EN EL MUNICIPIO DE BARAHONA, PROVINCIA BARAHONA</t>
  </si>
  <si>
    <t>15244-AMPLIACIÓN DEL PLANTEL EDUCATIVO PARA INICIAL DORA CORCIA SÁNCHEZ SÁNCHEZ, MUNICIPIO ENRIQUILLO, PROVINCIA BARAHONA.</t>
  </si>
  <si>
    <t>15245-AMPLIACIÓN DEL PLANTEL EDUCATIVO PARA INICIAL PROF. ALVIDA MARIANA SANTANA ACOSTA, MUNICIPIO BARAHONA, PROVINCIA BARAHONA.</t>
  </si>
  <si>
    <t>15246-AMPLIACIÓN DEL PLANTEL EDUCATIVO PARA INICIAL PROF.  JOSÉ FRANCISCO QUEZADA HERNÁNDEZ, MUNICIPIO BARAHONA, PROVINCIA BARAHONA.</t>
  </si>
  <si>
    <t>15247-AMPLIACIÓN DEL PLANTEL EDUCATIVO PARA INICIAL LUIS FELIPE FELIZ Y FELIZ, MUNICIPIO FUNDACIÓN, PROVINCIA BARAHONA.</t>
  </si>
  <si>
    <t>15248-AMPLIACIÓN DEL PLANTEL EDUCATIVO PARA INICIAL PROF. INOCENCIA ALTAGRACIA ROJAS FELIZ, MUNICIPIO LAS SALINAS, PROVINCIA BARAHONA.</t>
  </si>
  <si>
    <t>15249-AMPLIACIÓN DEL PLANTEL EDUCATIVO PARA INICIAL JOSÉ NAVARRO, MUNICIPIO VICENTE NOBLE, PROVINCIA BARAHONA.</t>
  </si>
  <si>
    <t>15250-AMPLIACIÓN DEL PLANTEL EDUCATIVO PARA INICIAL EMETERIO VARGAS MARTE, MUNICIPIO VICENTE NOBLE, PROVINCIA BARAHONA.</t>
  </si>
  <si>
    <t>15251-AMPLIACIÓN DEL PLANTEL EDUCATIVO PARA INICIAL COPA BOMBITA, MUNICIPIO VICENTE NOBLE, PROVINCIA BARAHONA.</t>
  </si>
  <si>
    <t>15252-AMPLIACIÓN DEL PLANTEL EDUCATIVO PARA INICIAL ALTAGRACIA HENRÍQUEZ PERDOMO, MUNICIPIO VICENTE NOBLE, PROVINCIA BARAHONA.</t>
  </si>
  <si>
    <t>15308-RECONSTRUCCIÓN DE LA INFRAESTRUCTURA VIAL URBANA DEL MUNICIPIO EL PEÑON,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</si>
  <si>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</si>
  <si>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</si>
  <si>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</si>
  <si>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15358-AMPLIACIÓN DEL PLANTEL EDUCATIVO PARA INICIAL MARINA SEPÚLVEDA, MUNICIPIO EL PEÑÓN, PROVINCIA BARAHONA.</t>
  </si>
  <si>
    <t>15359-AMPLIACIÓN DEL PLANTEL EDUCATIVO PARA INICIAL ANAIMA TEJADA CHAPMAN, MUNICIPIO BARAHONA, PROVINCIA BARAHONA.</t>
  </si>
  <si>
    <t>15360-AMPLIACIÓN DEL PLANTEL EDUCATIVO PARA INICIAL PROF. IRENE ACOSTA, MUNICIPIO FUNDACIÓN,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</si>
  <si>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</si>
  <si>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</si>
  <si>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</si>
  <si>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15364-AMPLIACIÓN DEL PLANTEL EDUCATIVO PARA INICIAL MATÍAS RAMÓN MELLA, MUNICIPIO VICENTE NOBLE, PROVINCIA BARAHONA.</t>
  </si>
  <si>
    <t>15386-RECONSTRUCCIÓN DE LA INFRAESTRUCTURA VIAL URBANA DEL MUNICIPIO JAQUIMEYES, PROVINCIA BARAHONA</t>
  </si>
  <si>
    <t>15387-RECONSTRUCCIÓN DE LA INFRAESTRUCTURA VIAL URBANA DEL MUNICIPIO LA CIENAGA, PROVINCIA BARAHONA</t>
  </si>
  <si>
    <t>15487-CONSTRUCCIÓN INSTALACIONES PARA EL CUERPO ESPECIALIZADO DE MITIGACION A EMERGENCIAS Y DESASTRES, CEMED - CENTRO DE MITIGACION REGION ENRIQUILLO, PROVINCIA BARAHONA</t>
  </si>
  <si>
    <t>16089-RECONSTRUCCIÓN DE LA INFRAESTRUCTURA VIAL URBANA DEL MUNICIPIO LAS SALINAS, PROVINCIA BARAHONA</t>
  </si>
  <si>
    <t>16223-CONSTRUCCIÓN DE PUENTE SOBRE EL RÍO LEMBA AFECTADO POR LA VAGUADA DE ABRIL 2022, CALLE VALENCIA MATOS, MUNICIPIO LAS SALINAS, PROVINCIA BARAHONA</t>
  </si>
  <si>
    <t>16224-CONSTRUCCIÓN  DEL PUENTE SOBRE EL RÍO LEMBA AFECTADO POR LA VAGUADA DE ABRIL 2022, PERPENDICULAR A LA CALLE RESTAURACIÓN, MUNICIPIO LAS SALINAS, PROVINCIA BARAHONA</t>
  </si>
  <si>
    <t>16226-CONSTRUCCIÓN PUENTE SOBRE EL RIO LEMBA AFECTADO POR LA VAGUADA DE ABRIL 2022, CARRETERA CAMINO VIEJO DE LA MINA, MUNICIPIO LAS SALINAS, PROVINCIA BARAHONA</t>
  </si>
  <si>
    <t>16228-CONSTRUCCIÓN PUENTE SOBRE EL RIO LEMBA AFECTADO POR LA VAGUADA DE ABRIL 2022, PARALELO A LA CARRETERA SALADILLAS, MUNICIPIO LAS SALINAS, PROVINCIA BARAHONA</t>
  </si>
  <si>
    <t>16330-CONSTRUCCIÓN DE DOS PLAYS DE BÉISBOL EN LA PROVINCIA BARAHONA</t>
  </si>
  <si>
    <t>16357-REPARACIÓN DE VIVIENDAS VULNERABLES EN LOS MUNICIPIOS DE BARAHONA, LAS SALINAS Y ENRIQUILLO, PROVINCIA BARAHONA</t>
  </si>
  <si>
    <t>16361-REPARACIÓN DE VIVIENDAS VULNERABLES EN EL MUNICIPIO DE SANTA CRUZ DE BARAHONA, PROVINCIA BARAHONA</t>
  </si>
  <si>
    <t>16363-REPARACIÓN DE VIVIENDAS VULNERABLES EN LOS MUNICIPIOS DE ENRIQUILLO, PARAISO Y LA CIENAGA, PROVINCIA BARAHONA</t>
  </si>
  <si>
    <t>16407-CONSTRUCCIÓN DE UN PUENTE PEATONAL EN EL MUNICIPIO JAQUIMEYES, PROVINCIA BARAHONA</t>
  </si>
  <si>
    <t>16419-CONSTRUCCIÓN DE LA IGLESIA MANADA PEQUEÑA, MUNICIPIO CABRAL, PROVINCIA BARAHONA</t>
  </si>
  <si>
    <t>16643-RECONSTRUCCIÓN PUENTE SOBRE CANAL LATERAL DEL YAQUÉ AFECTADO POR LA VAGUADA DE ABRIL 2022, MUNICIPIO VICENTE NOBLE, PROVINCIA DE BARAHONA</t>
  </si>
  <si>
    <t>16682-CONSTRUCCIÓN DEL PUENTE SOBRE EL RÍO LEMBA, AFECTADO POR LA VAGUADA DE ABRIL 2022, CALLE SÁNCHEZ, MUNICIPIO LAS SALINAS, PROVINCIA BARAHONA</t>
  </si>
  <si>
    <t>12635-RECONSTRUCCIÓN DE LA CARRETERA ENRIQUILLO - BARAHONA EN LA PROVINCIA BARAHONA</t>
  </si>
  <si>
    <t>16373-CONSTRUCCIÓN DE TERMINAL DE CRUCEROS EN EL PUERTO DEL MUNICIPIO SANTA CRUZ DE BARAHONA, PROVINCIA BARAHONA</t>
  </si>
  <si>
    <t>12525-CONSTRUCCIÓN DE 3 PLANTELES ESCOLARES EN LA PROVINCIA DAJABON</t>
  </si>
  <si>
    <t>12568-AMPLIACIÓN Y REHABILITACION DE 12 PLANTELES ESCOLARES EN LA PROVINCIA DAJABON</t>
  </si>
  <si>
    <t>13043-CONSTRUCCIÓN DE 1 ESTANCIA INFANTIL EN LA PROVINCIA DE DAJABON</t>
  </si>
  <si>
    <t>13459-CONSTRUCCIÓN DE 1 ESTANCIA INFANTIL EN LA PROVINCIA DE DAJABON (FASE 2)</t>
  </si>
  <si>
    <t>13546-CONSTRUCCIÓN DE PLANTELES EDUCATIVOS EN LA PROVINCIA DAJABÓN (FASE 3)</t>
  </si>
  <si>
    <t>14178-CONSTRUCCIÓN HOSPITAL MUNICIPAL DE DAJABÓN PROVINCIA DAJABÓN, REPÚBLICA DOMINICANA</t>
  </si>
  <si>
    <t>14697-CONSTRUCCIÓN VERJA PERIMETRAL INTELIGENTE FRONTERA REPÚBLICA DOMINICANA-HAITÍ</t>
  </si>
  <si>
    <t>15279-AMPLIACIÓN DEL PLANTEL EDUCATIVO PARA INICIAL JUAN SANTOS DÍAZ, MUNICIPIO LOMA DE CABRERA, PROVINCIA DAJABÓN.</t>
  </si>
  <si>
    <t>15280-AMPLIACIÓN DEL PLANTEL EDUCATIVO PARA INICIAL EL PINO, MUNICIPIO EL PINO, PROVINCIA DAJABÓN.</t>
  </si>
  <si>
    <t>15281-AMPLIACIÓN DEL PLANTEL EDUCATIVO PARA INICIAL JOSÉ ANTONIO SALCEDO, MUNICIPIO RESTAURACIÓN, PROVINCIA DAJABÓN.</t>
  </si>
  <si>
    <t>15320-RECONSTRUCCIÓN DE LA INFRAESTRUCTURA VIAL URBANA DEL MUNICIPIO DAJABON, PROVINCIA DAJABON</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</si>
  <si>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</si>
  <si>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</si>
  <si>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</si>
  <si>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15397-RECONSTRUCCIÓN DE LA INFRAESTRUCTURA VIAL URBANA DEL MUNICIPIO RESTAURACIÓN, PROVINCIA DAJABÓN</t>
  </si>
  <si>
    <t>15917-AMPLIACIÓN DEL PLANTEL EDUCATIVO PARA INICIAL SABANA SANTIAGO, MUNICIPIO DAJABÓN, PROVINCIA DAJABON.</t>
  </si>
  <si>
    <t>15918-AMPLIACIÓN DEL PLANTEL EDUCATIVO PARA INICIAL ENTRADA DON MIGUEL, MUNICIPIO DAJABÓN, PROVINCIA DAJABON.</t>
  </si>
  <si>
    <t>15919-AMPLIACIÓN DEL PLANTEL EDUCATIVO PARA INICIAL AMINILLA, MUNICIPIO PARTIDO, PROVINCIA DAJABON.</t>
  </si>
  <si>
    <t>16164-CONSTRUCCIÓN LA CASA DEL MANÍ, MUNICIPIO EL PINO, PROVINCIA DAJABON</t>
  </si>
  <si>
    <t>16444-RECONSTRUCCIÓN PUENTE SOBRE EL RIO MASACRE, MUNICIPIO DAJABON, PROVINCIA DAJABON</t>
  </si>
  <si>
    <t>16781-RECONSTRUCCIÓN PUENTE SOBRE RÍO MANATÍ AFECTADO POR LA VAGUADA DE ABRIL 2022, ENTRE LOMA DE CABRERA - CAPOTILLO, PROVINCIA DAJABÓN</t>
  </si>
  <si>
    <t>6131-CONSTRUCCIÓN PUENTE SOBRE RIO INAJE Y CRUCE LAS LANAS - MANUEL BUENO, PROVINCIA DAJABON</t>
  </si>
  <si>
    <t>12566-AMPLIACIÓN  Y REHABILITACION DE 29 PLANTELES ESCOLARES EN LA PROVINCIA DUARTE</t>
  </si>
  <si>
    <t>13383-CONSTRUCCIÓN  DE PLANTELES EDUCATIVOS EN LA PROVINCIA DE DUARTE (FASE 2)</t>
  </si>
  <si>
    <t>13549-CONSTRUCCIÓN DE PLANTELES EDUCATIVOS EN LA PROVINCIA DUARTE (FASE 3)</t>
  </si>
  <si>
    <t>13656-CONSTRUCCIÓN  HOSPITAL REGIONAL EN SAN FRANCISCO DE MACORIS, PROV. DUARTE</t>
  </si>
  <si>
    <t>14244-REHABILITACIÓN DEL CLUB OLIMPIA, MUNICIPIO DE SAN FRANCISCO DE MACORIS,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</si>
  <si>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</si>
  <si>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</si>
  <si>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</si>
  <si>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14615-CONSTRUCCIÓN DE 354 VIVIENDAS E INFRAESTRUCTURAS URBANAS RESILIENTES PARA LA COMUNIDAD BARRIO AZUL EN URBANIZACIÓN CORDERO TEJADA, SAN FRANCISCO DE MACORÍS, PROVINCIA DUARTE</t>
  </si>
  <si>
    <t>14642-CONSTRUCCIÓN DE APARTAMENTOS EN EL SECTOR SANTA ANA, MUNICIPIO SAN FRANCISCO DE MACORÍS, PROVINCIA DUARTE</t>
  </si>
  <si>
    <t>15003-MANEJO DE PAISAJES PRODUCTIVOS INTEGRADOS DE LAS CUENCAS DE LOS RÍOS YAQUE DEL NORTE Y YUNA</t>
  </si>
  <si>
    <t>15064-RECONSTRUCCIÓN DE INFRAESTRUCTURA VIAL URBANA DEL MUNICIPIO SAN FRANCISCO DE MACORIS, PROVINCIA DUARTE</t>
  </si>
  <si>
    <t>15199-AMPLIACIÓN DEL PLANTEL EDUCATIVO PARA INICIAL MARÍA ALEJANDRINA PICHARDO, MUNICIPIO VILLA RIVA,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</si>
  <si>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</si>
  <si>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</si>
  <si>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15338-RECONSTRUCCIÓN  DE LA INFRAESTRUCTURA VIAL URBANA DEL MUNICIPIO ARENOSO, PROVINCIA DUARTE</t>
  </si>
  <si>
    <t>15660-AMPLIACIÓN DEL PLANTEL EDUCATIVO PARA INICIAL PROF. PEDRO ANTONIO ACOSTA DEL ORBE, MUNICIPIO PIMENTEL, PROVINCIA DUARTE.</t>
  </si>
  <si>
    <t>15661-AMPLIACIÓN DEL PLANTEL EDUCATIVO PARA INICIAL ELISA MARRERO ACOSTA, MUNICIPIO PIMENTEL, PROVINCIA DUARTE.</t>
  </si>
  <si>
    <t>15662-AMPLIACIÓN DEL PLANTEL EDUCATIVO PARA INICIAL OLEGARIO TENARES, MUNICIPIO CASTILLO, PROVINCIA DUARTE.</t>
  </si>
  <si>
    <t>15663-AMPLIACIÓN DEL PLANTEL EDUCATIVO PARA INICIAL LUIS ALBERTO WEBER, MUNICIPIO EUGENIO MARÍA DE HOSTOS, PROVINCIA DUARTE.</t>
  </si>
  <si>
    <t>15665-AMPLIACIÓN DEL PLANTEL EDUCATIVO PARA INICIAL MARIA OFELIA SERRANO DE MORA (DOÑA FELLA) -CAMPECHE ARRIBA, MUNICIPIO PIMENTEL,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</si>
  <si>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</si>
  <si>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</si>
  <si>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</si>
  <si>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</si>
  <si>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</si>
  <si>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15672-AMPLIACIÓN DEL PLANTEL EDUCATIVO PARA INICIAL DR. JOAQUÍN AMPARO BALAGUER RICARDO, MUNICIPIO VILLA RIVA, PROVINCIA DUARTE.</t>
  </si>
  <si>
    <t>15674-AMPLIACIÓN DEL PLANTEL EDUCATIVO PARA INICIAL PROF. HEROÍNA PERALTA TAVERAS, MUNICIPIO VILLA RIVA, PROVINCIA DUARTE.</t>
  </si>
  <si>
    <t>15676-AMPLIACIÓN DEL PLANTEL EDUCATIVO PARA INICIAL PROF. ERCILIA PEPÍN ESTRELLA, MUNICIPIO VILLA RIVA,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</si>
  <si>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</si>
  <si>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</si>
  <si>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</si>
  <si>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15682-AMPLIACIÓN DEL PLANTEL EDUCATIVO PARA INICIAL MANUEL AURELIO TAVAREZ JUSTO (MANOLO), MUNICIPIO SAN FRANCISCO DE MACORÍS, PROVINCIA DUARTE.</t>
  </si>
  <si>
    <t>15683-AMPLIACIÓN DEL PLANTEL EDUCATIVO PARA INICIAL JUAN SÁNCHEZ RAMÍREZ - RINCÓN DE LOS GENAO, MUNICIPIO LAS GUÁRANAS, PROVINCIA DUARTE.</t>
  </si>
  <si>
    <t>15685-AMPLIACIÓN DEL PLANTEL EDUCATIVO PARA INICIAL AGUSTÍN CHALJUB BUARY, MUNICIPIO LAS GUÁRANAS,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</si>
  <si>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</si>
  <si>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</si>
  <si>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15689-AMPLIACIÓN DEL PLANTEL EDUCATIVO PARA INICIAL JUAN PABLO DUARTE,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</si>
  <si>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</si>
  <si>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</si>
  <si>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15692-AMPLIACIÓN DEL PLANTEL EDUCATIVO PARA INICIAL JOSEFA ANTONIA PERDOMO, MUNICIPIO SAN FRANCISCO DE MACORÍS, PROVINCIA DUARTE.</t>
  </si>
  <si>
    <t>15693-AMPLIACIÓN DEL PLANTEL EDUCATIVO PARA INICIAL ANTONIO MENA PANTALEÓN, MUNICIPIO SAN FRANCISCO DE MACORÍS, PROVINCIA DUARTE.</t>
  </si>
  <si>
    <t>15694-AMPLIACIÓN DEL PLANTEL EDUCATIVO PARA INICIAL ERCILIO GARCÍA BENCOSME, MUNICIPIO SAN FRANCISCO DE MACORÍS, PROVINCIA DUARTE.</t>
  </si>
  <si>
    <t>15695-AMPLIACIÓN DEL PLANTEL EDUCATIVO PARA INICIAL ARMANDO ANTONIO GARCÍA JIMÉNEZ, MUNICIPIO SAN FRANCISCO DE MACORÍS, PROVINCIA DUARTE.</t>
  </si>
  <si>
    <t>15696-AMPLIACIÓN DEL PLANTEL EDUCATIVO PARA INICIAL MARÍA DEL CONSUELO GARRIDO, MUNICIPIO SAN FRANCISCO DE MACORÍS, PROVINCIA DUARTE.</t>
  </si>
  <si>
    <t>15805-RECONSTRUCCIÓN DE LA INFRAESTRUCTURA VIAL URBANA DEL MUNICIPIO LAS GUARANAS, PROVINCIA DUARTE</t>
  </si>
  <si>
    <t>15806-RECONSTRUCCIÓN DE LA INFRAESTRUCTURA VIAL URBANA DEL MUNICIPIO PIMENTEL, PROVINCIA DUARTE</t>
  </si>
  <si>
    <t>16097-RECONSTRUCCIÓN DE LA INFRAESTRUCTURA VIAL URBANA DEL MUNICIPIO EUGENIO MARIA DE HOSTOS, PROVINCIA DUARTE</t>
  </si>
  <si>
    <t>16098-RECONSTRUCCIÓN DE LA INFRAESTRUCTURA VIAL URBANA DEL MUNICIPIO CASTILLO, PROVINCIA DUARTE</t>
  </si>
  <si>
    <t>16100-RECONSTRUCCIÓN DE LA INFRAESTRUCTURA VIAL URBANA DEL MUNICIPIO VILLA RIVA, PROVINCIA DUARTE</t>
  </si>
  <si>
    <t>16118-RECONSTRUCCIÓN DEL CAMINO VECINAL EL MANGO-EL CERCADO, SAN FRANCISCO DE MACORÍS, PROVINCIA DUARTE</t>
  </si>
  <si>
    <t>16119-REHABILITACIÓN DEL CAMINO VECINAL CRUCE DE PIMENTEL-CASA DE ALTO-SAN FELIPE ABAJO, MUNICIPIO PIMENTEL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</si>
  <si>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</si>
  <si>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</si>
  <si>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</si>
  <si>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16202-RECONSTRUCCIÓN DE 70 MTS VIALES AFECTADOS POR LAS LLUVIAS DE ABRIL 2022 EN LA CARRETERA LAS TARANAS,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</si>
  <si>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</si>
  <si>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</si>
  <si>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</si>
  <si>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</si>
  <si>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</si>
  <si>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16247-CONSTRUCCIÓN PUENTE DE HORMIGÓN POSTENSADO SOBRE RÍO CUABA AFECTADO POR LA VAGUADA DE ABRIL 2022, MUNICIPIO SAN FRANCISCO DE MACORÍS, PROVINCIA DUARTE</t>
  </si>
  <si>
    <t>16321-RECONSTRUCCIÓN DEL CAMINO VECINAL CASA DEL ALTA ABAJO-BUENA VISTA, MUNICIPIO PIMENTEL, PROVINCIA DUARTE</t>
  </si>
  <si>
    <t>16344-RECONSTRUCCIÓN  DEL CAMINO VECINAL LA GINA - CAMPECHE ABAJO - SABANA GRANDE, MUNICIPIO PIMENTEL, PROVINCIA DUARTE</t>
  </si>
  <si>
    <t>16399-RECONSTRUCCIÓN DE ENLACE Y PUENTE SOBRE EL RÍO CENOVÍ, AFECTADO POR EL DISTURBIO TROPICAL NO.22, MUNICIPIO SAN FRANCISCO DE MACORÍS, PROVINCIA DUARTE.</t>
  </si>
  <si>
    <t>16418-RECONSTRUCCIÓN DE CARRETERA LA GUAMA AFECTADA POR EL DISTURBIO TROPICAL NO.22, MUNICIPIO SAN FRANCISCO DE MACORÍS, PROVINCIA DUARTE</t>
  </si>
  <si>
    <t>16530-AMPLIACIÓN DEL PLANTEL EDUCATIVO PARA INICIAL PEDRO MIR, MUNICIPIO SAN FRANCISCO DE MACORÍS, PROVINCIA DUARTE.</t>
  </si>
  <si>
    <t>16835-RECONSTRUCCIÓN DEL CAMINO VECINAL EL AGUACATE - LA ZARZA, MUNICIPIO SAN FRANCISCO DE MACORÍS, PROVINCIA DUARTE</t>
  </si>
  <si>
    <t>16874-RECONSTRUCCIÓN CAMINO VECINAL LA YAGUIZA-CRUCE LOS ZANCONES-LOS CACAOS-LOS ALGODONES-ALTO DEL PLAY, MUNICIPIO SAN FRANCISCO DE MACORÍS, PROVINCIA DUARTE</t>
  </si>
  <si>
    <t>2451-RECONSTRUCCIÓN CAMINO VECINAL CRUCE LOS LANOS-RINCON HONDO-LA JAGUA-EL FIRME-LOMA VIEJA-LOS GUAYUYOS-MUNICIPIO DE CASTILLO, PROV. DUARTE</t>
  </si>
  <si>
    <t>4795-RECONSTRUCCIÓN CAMINO VECINAL MIRABEL ADENTRO-HATILLO Y RAMAL I, SAN FRANCISCO DE MACORIS, PROV. DUARTE</t>
  </si>
  <si>
    <t>6233-RECONSTRUCCIÓN CAMINO CARRETERO LA PIÑA - NARANJO - DULCE - LA EXPLANACION - RIO BOBA EN LA PROVINCIA DUARTE</t>
  </si>
  <si>
    <t>15415-CONSTRUCCIÓN DE CENTRO PARROQUIAL ESPÍRITU SANTO, MUNICIPIO DE SAN FRANCISCO DE MACORÍS, PROVINCIA DUARTE.</t>
  </si>
  <si>
    <t>16120-RECONSTRUCCIÓN  DE MURO DE GAVIÓN EN RÍO JAYA, SECTOR MIRABEL, MUNICIPIO SAN FRANCISCO DE MACORÍS, PROVINCIA DUARTE</t>
  </si>
  <si>
    <t>16136-RECONSTRUCCIÓN DEL TRAMO VIAL CALLE 1, COMUNIDAD SANCHI PRÓXIMO AL PLAY SANTA LUISA, MUNICIPIO SAN FRANCISCO DE MACORÍS, PROVINCIA DUARTE</t>
  </si>
  <si>
    <t>16145-RECONSTRUCCIÓN DEL TRAMO CARRETERA LAS TARANAS PROXIMO AL PUENTE SOBRE EL RÍO BAIGUATE, PROVINCIA DUARTE</t>
  </si>
  <si>
    <t>16502-RECONSTRUCCIÓN CAMINO VECINAL EL AGUACATE - LA COLE - LA JAGUA - EL GUAYABO, MUNICIPIO SAN FRANCISCO DE MACORIS, PROVINCIA DUARTE</t>
  </si>
  <si>
    <t>16826-RECONSTRUCCIÓN DE LOS PUENTES SOBRE RÍO CUABA Y ARROYO PATAO EN EL CAMINO VECINAL LA PEÑA - MAJAGUA - EL LLANO, AFECTADO POR EL DISTURBIO TROPICAL NO.22, MUNICIPIO SAN FRANCISCO DE MACORÍS, PROVINCIA DUARTE</t>
  </si>
  <si>
    <t>12092-RECONSTRUCCIÓN CARRETERA MACASIAS GUAROA, CONSTRUCCION CALLES DE MACASIAS Y HELIPUERTO, PROV. ELIAS PIÑA</t>
  </si>
  <si>
    <t>12528-CONSTRUCCIÓN DE 5 PLANTELES ESCOLARES EN LA PROVINCIA ELIAS PIÑA</t>
  </si>
  <si>
    <t>12565-AMPLIACIÓN Y REHABILITACION DE 12 PLANTELES ESCOLARES  EN LA PROVINCIA ELIAS PIÑA</t>
  </si>
  <si>
    <t>13399-CONSTRUCCIÓN DE PLANTELES EDUCATIVOS EN LA PROVINCIA DE ELIAS PIÑA (FASE 2)</t>
  </si>
  <si>
    <t>14210-CONSTRUCCIÓN FUNERARIA HONDO VALLE, PROVINCIA ELÍAS PIÑA</t>
  </si>
  <si>
    <t>14249-REMODELACIÓN DEL CAMPO DE BEISBOL ROBERTO AMPALLE, MUNICIPIO BANICA, PROVINCIA ELIAS PIÑA</t>
  </si>
  <si>
    <t>14262-CONSTRUCCIÓN IGLESIA JUAN SANTIAGO, MUNICIPIO JUAN SANTIAGO, PROVINCIA ELÍAS PIÑA</t>
  </si>
  <si>
    <t>14948-RECONSTRUCCIÓN DE 22KM DEL TRAMO CARRETERO EL CERCADO-HONDO VALLE, PROVINCIAS SAN JUAN Y ELIAS PIÑA</t>
  </si>
  <si>
    <t>15173-AMPLIACIÓN DEL PLANTEL EDUCATIVO PARA INICIAL PERAVIA, MUNICIPIO BANÍ, PROVINCIA PERAVIA.</t>
  </si>
  <si>
    <t>15282-AMPLIACIÓN DEL PLANTEL EDUCATIVO PARA INICIAL RÍO LIMPIO, MUNICIPIO PEDRO SANTANA, PROVINCIA ELÍAS PIÑA.</t>
  </si>
  <si>
    <t>15334-RECONSTRUCCIÓN DE LA INFRAESTRUCTURA VIAL URBANA DEL MUNICIPIO DE COMENDADOR, PROVINCIA ELIAS PIÑA</t>
  </si>
  <si>
    <t>15351-CONSTRUCCIÓN DE PLAZA COMUNITARIA EN EL MUNICIPIO DE BÁNICA,  PROVINCIA ELÍAS PIÑA</t>
  </si>
  <si>
    <t>15373-AMPLIACIÓN DEL PLANTEL EDUCATIVO PARA INICIAL ANTONIO DUVERGÉ, MUNICIPIO PEDRO SANTANA, PROVINCIA ELÍAS PIÑA.</t>
  </si>
  <si>
    <t>15374-AMPLIACIÓN DEL PLANTEL EDUCATIVO PARA INICIAL PROF. LUIS MILCÍADES ESPICHICOQUEZ PÉREZ, MUNICIPIO BÁNICA, PROVINCIA ELÍAS PIÑA.</t>
  </si>
  <si>
    <t>15390-RECONSTRUCCIÓN DE LA INFRAESTRUCTURA VIAL URBANA DEL MUNICIPIO BANICA, PROVINCIA ELIAS PIÑA</t>
  </si>
  <si>
    <t>15391-RECONSTRUCCIÓN DE LA INFRAESTRUCTURA VIAL URBANA DEL MUNICIPIO EL LLANO, PROVINCIA ELIAS PIÑA</t>
  </si>
  <si>
    <t>15441-AMPLIACIÓN DEL PLANTEL EDUCATIVO PARA INICIAL FÉLIX MARÍA MORILLO MONTERO, MUNICIPIO HONDO VALLE, PROVINCIA ELÍAS PIÑA.</t>
  </si>
  <si>
    <t>16093-RECONSTRUCCIÓN DE LA INFRAESTRUCTURA VIAL URBANA DEL MUNICIPIO JUAN SANTIAGO, PROVINCIA DE ELIAS PIÑA</t>
  </si>
  <si>
    <t>16094-RECONSTRUCCIÓN DE LA INFRAESTRUCTURA VIAL URBANA DEL MUNICIPIO PEDRO SANTANA, PROVINCIA ELIAS PIÑA</t>
  </si>
  <si>
    <t>16095-RECONSTRUCCIÓN DE LA INFRAESTRUCTURA VIAL URBANA DEL MUNICIPIO HONDO VALLE, PROVINCIA ELIAS PIÑA</t>
  </si>
  <si>
    <t>16298-REMODELACIÓN FORTALEZA MILITAR LA ESTRELLETA, MUNICIPIO COMENDADOR, PROVINCIA ELIAS PIÑA</t>
  </si>
  <si>
    <t>16299-CONSTRUCCIÓN DESTACAMENTO MILITAR EN RINCONCITO, MUNICIPIO COMENDADOR, PROVINCIA ELIAS PIÑA</t>
  </si>
  <si>
    <t>16332-CONSTRUCCIÓN CUARTEL MILITAR DEL MUNICIPIO DE BANICA, PROVINCIA ELIAS PIÑA</t>
  </si>
  <si>
    <t>16805-CONSTRUCCIÓN PLANTEL EDUCATIVO ANA PATRIA MARTÍNEZ, MUNICIPIO COMENDADOR, PROVINCIA ELÍAS PIÑA</t>
  </si>
  <si>
    <t>15499-RECONSTRUCCIÓN  PARQUE DEL HIGO Y SU ENTORNO, MUNICIPIO DE BÁNICA, PROVINCIA ELIAS PIÑA.</t>
  </si>
  <si>
    <t>13433-CONSTRUCCIÓN DE PLANTELES EDUCATIVOS EN LA PROVINCIA DE EL SEIBO (FASE 2)</t>
  </si>
  <si>
    <t>13550-CONSTRUCCIÓN DE PLANTELES EDUCATIVOS EN LA PROVINCIA EL SEIBO (FASE 3)</t>
  </si>
  <si>
    <t>13747-RECONSTRUCCIÓN HOSPITAL TEOFILO HERNANDEZ, EL SEIBO</t>
  </si>
  <si>
    <t>15016-REHABILITACIÓN CASA DE LA CULTURA DE EL SEIBO, MUNICIPIO EL SEIBO, PROVINCIA EL SEIBO</t>
  </si>
  <si>
    <t>15118-CONSTRUCCIÓN DE ECO-HÁBITAT INTEGRAL PARA FAMILIAS EN CONDICIONES DE VULNERABILIDAD EN EL MUNICIPIO EL SEIBO, PROVINCIA EL SEIBO</t>
  </si>
  <si>
    <t>15224-AMPLIACIÓN DEL PLANTEL EDUCATIVO PARA INICIAL EL ROSARIO, MUNICIPIO EL SEIBO, PROVINCIA EL SEIBO.</t>
  </si>
  <si>
    <t>15229-AMPLIACIÓN DEL PLANTEL EDUCATIVO PARA INICIAL LA GINA, MUNICIPIO MICHES, PROVINCIA EL SEIBO.</t>
  </si>
  <si>
    <t>15230-AMPLIACIÓN DEL PLANTEL EDUCATIVO PARA INICIAL FELICIA ESPINO BURGOS, MUNICIPIO MICHES, PROVINCIA EL SEIBO.</t>
  </si>
  <si>
    <t>15231-AMPLIACIÓN DEL PLANTEL EDUCATIVO PARA INICIAL LUCAS GUIBBES, MUNICIPIO MICHES, PROVINCIA EL SEIBO.</t>
  </si>
  <si>
    <t>15579-AMPLIACIÓN DEL PLANTEL EDUCATIVO PARA INICIAL PROF. GUILLERMO LIZARDO EUSEBIO, MUNICIPIO EL SEIBO, PROVINCIA EL SEIBO.</t>
  </si>
  <si>
    <t>16084-RECONSTRUCCIÓN DE LA INFRAESTRUCTURA VIAL URBANA DEL MUNICIPIO EL SEIBO, PROVINCIA EL SEIBO</t>
  </si>
  <si>
    <t>16085-RECONSTRUCCIÓN DE LA INFRAESTRUCTURA VIAL URBANA DEL MUNICIPIO MICHES, PROVINCIA EL SEIBO</t>
  </si>
  <si>
    <t>16199-REMODELACIÓN CAMPO DE FÚTBOL EL SEIBO, MUNICIPIO MICHES, PROVINCIA EL SEIBO</t>
  </si>
  <si>
    <t>16210-RECONSTRUCCIÓN CAMINO VECINAL EL CUEY-LAS MESETAS AFECTADO POR LA VAGUADA DE ABRIL 2022, MUNICIPIO DE SANTA CRUZ DEL SEIBO, PROVINCIA EL SEIBO</t>
  </si>
  <si>
    <t>16246-RECONSTRUCCIÓN CARRETERA LOS CORAZONES-LOS BARRACOS, AFECTADA POR VAGUADA DE ABRIL 2022, MUNICIPIO SANTA CRUZ DE EL SEIBO, PROVINCIA EL SEIBO</t>
  </si>
  <si>
    <t>16256-RECONSTRUCCIÓN CAMINO VECINAL CUATRO CAMINOS - LAS CABIRMAS AFECTADO POR EL HURACAN FIONA, MUNICIPIO MICHES, PROVINCIA EL SEIBO</t>
  </si>
  <si>
    <t>16257-CONSTRUCCIÓN DEL CAMINO VECINAL LOS CORAZONES- LOS BARRACOS AFECTADO POR LA VAGUADA DE ABRIL 2022, MUNICIPIO SANTA CRUZ DE EL SEIBO, PROVINCIA EL SEIBO</t>
  </si>
  <si>
    <t>16259-RECONSTRUCCIÓN CAMINO VECINAL LOS FRANCESES,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</si>
  <si>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</si>
  <si>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</si>
  <si>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16276-RECONSTRUCCIÓN DE LA CARRETERA ESCUELA-CRUCE CARRETERA EL SEIBO, AFECTADA POR EL HURACÁN FIONA, MUNICIPIO SANTA CRUZ DE EL SEIBO, PROVINCIA EL SEIBO</t>
  </si>
  <si>
    <t>16296-RECONSTRUCCIÓN DEL PUENTE LA SABANA AFECTADO POR EL HURACAN FIONA, MUNICIPIO SANTA CRUZ DEL SEIBO, PROVINCIA EL SEIBO.</t>
  </si>
  <si>
    <t>16335-RECONSTRUCCIÓN DEL CAMINO VECINAL EL CUEY - EL PALMAR - LOS PRIETOS, MUNICIPIO SANTA CRUZ DE EL SEIBO, PROVINCIA EL SEIBO</t>
  </si>
  <si>
    <t>16499-RECONSTRUCCIÓN DE 3 CANCHAS DEPORTIVAS EN LA PROVINCIA EL SEIBO</t>
  </si>
  <si>
    <t>16501-RECONSTRUCCIÓN DE LA CARRETERA EL SEIBO - CACIQUILLO AFECTADA POR EL HURACAN FIONA, MUNICIPIO SANTA CRUZ DE EL SEIBO, PROVINCIA EL SEIBO</t>
  </si>
  <si>
    <t>16706-RECONSTRUCCIÓN DE LA CARRETERA PEDRO SÁNCHEZ-MICHES, AFECTADA POR EL HURACÁN FIONA, MUNICIPIO SANTA CRUZ DE EL SEIBO, PROVINCIA EL SEIBO</t>
  </si>
  <si>
    <t>16709-RECONSTRUCCIÓN DE LA CARRETERA LA CANDELARIA-BEJUCAL-MAGARÍN, MUNICIPIO SANTA CRUZ DE EL SEIBO, PROVINCIA EL SEIBO</t>
  </si>
  <si>
    <t>16720-RECONSTRUCCIÓN DE LA CARRETERA CRUCE EL CERCADO - BEJUCAL, MUNICIPIO EL SEIBO, PROVINCIA EL SEIBO</t>
  </si>
  <si>
    <t>16757-RECONSTRUCCIÓN CLUB DEPORTIVO Y CULTURAL GINANDIANA, MUNICIPIO EL SEIBO, PROVINCIA EL SEIBO</t>
  </si>
  <si>
    <t>16771-RECONSTRUCCIÓN CARRETERA EL SEIBO - LAS CUCHILLAS, MUNICIPIO EL SEIBO, PROVINCIA EL SEIBO</t>
  </si>
  <si>
    <t>16784-CONSTRUCCIÓN DE MUROS DE GAVIONES EN LOS MÁRGENES AGUAS ARRIBA Y AGUAS ABAJO DEL RÍO CUACÓN. AFECTADO POR EL HURACÁN FIONA, MUNICIPIO DE MICHES, PROVINCIA EL SEIBO</t>
  </si>
  <si>
    <t>16823-RECONSTRUCCIÓN  TRAMO DE LA CARRETERA HATO MAYOR - VICENTILLO, PROVINCIA EL SEIBO</t>
  </si>
  <si>
    <t>16830-CONSTRUCCIÓN DE MURO DE HORMIGÓN ARMADO PARA LA PROTECCIÓN LATERAL DEL PUENTE SOBRE EL RÍO LA YEGUADA, MUNICIPIO MICHES, PROVINCIA EL SEIBO</t>
  </si>
  <si>
    <t>16132-RECONSTRUCCIÓN DEL MUELLE TURISTICO DE MICHES, MUNICIPIO MICHES, PROVINCIA EL SEIBO.</t>
  </si>
  <si>
    <t>16326-CONSTRUCCIÓN  PLAZA MULTIUSO SEIBANA,  MUNICIPIO DE SANTA CRUZ, PROVINCIA EL SEIBO.</t>
  </si>
  <si>
    <t>13398-CONSTRUCCIÓN DE PLANTELES EDUCATIVOS EN LA PROVINCIA DE ESPAILLAT (FASE 2)</t>
  </si>
  <si>
    <t>13553-CONSTRUCCIÓN DE PLANTELES EDUCATIVOS EN LA PROVINCIA ESPAILLAT (FASE 3)</t>
  </si>
  <si>
    <t>13609-CONSTRUCCIÓN DE 2 ESTANCIAS INFANTILES EN LA PROVINCIA DE ESPAILLAT (FASE 3)</t>
  </si>
  <si>
    <t>14131-RECUPERACION DE LOS RECURSOS NATURALES EN LAS  SUB CUENCAS JAMAO Y VERAGUA</t>
  </si>
  <si>
    <t>14771-CONSTRUCCIÓN DE 12 VIVIENDAS EN EL DISTRITO MUNICIPAL LAS LAGUNAS, PROVINCIA ESPAILLAT</t>
  </si>
  <si>
    <t>15061-RECONSTRUCCIÓN DE LA INFRAESTRUCTURA VIAL URBANA DEL MUNICIPIO DE MOCA, PROVINCIA ESPAILLAT</t>
  </si>
  <si>
    <t>15189-AMPLIACIÓN DEL PLANTEL EDUCATIVO PARA INICIAL OLIVIA NUÑEZ HIDALGO, MUNICIPIO GASPAR HERNÁNDEZ, PROVINCIA ESPAILLAT.</t>
  </si>
  <si>
    <t>15190-AMPLIACIÓN DEL PLANTEL EDUCATIVO PARA INICIAL CRISTINO PITTA, MUNICIPIO GASPAR HERNÁNDEZ, PROVINCIA ESPAILLAT.</t>
  </si>
  <si>
    <t>15191-AMPLIACIÓN DEL PLANTEL EDUCATIVO PARA INICIAL LA PEDRERA, MUNICIPIO GASPAR HERNÁNDEZ, PROVINCIA ESPAILLAT.</t>
  </si>
  <si>
    <t>15310-RECONSTRUCCIÓN DE LA INFRAESTRUCTURA VIAL URBANA DEL MUNICIPIO CAYETANO GERMOSEN, PROVINCIA ESPAILLAT</t>
  </si>
  <si>
    <t>15634-AMPLIACIÓN DEL PLANTEL EDUCATIVO PARA INICIAL PROF. MÉLIDA PÉREZ RODRÍGUEZ, MUNICIPIO MOCA,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</si>
  <si>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</si>
  <si>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</si>
  <si>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15803-RECONSTRUCCIÓN DE LA INFRAESTRUCTURA VIAL URBANA DEL MUNICIPIO GASPAR HERNANDEZ, PROVINCIA ESPAILLAT</t>
  </si>
  <si>
    <t>15804-RECONSTRUCCIÓN DE LA INFRAESTRUCTURA VIAL URBANA DEL MUNICIPIO SAN VICTOR, PROVINCIA ESPAILLAT</t>
  </si>
  <si>
    <t>16101-RECONSTRUCCIÓN DE LA INFRAESTRUCTURA VIAL URBANA DEL MUNICIPIO JAMAO AL NORTE, PROVINCIA ESPAILLAT</t>
  </si>
  <si>
    <t>16337-CONSTRUCCIÓN  DEL TRAMO DE CARRETERA ENLACE VIAL ESTANCIA NUEVA HASTA EL CRUCE DE CHERO MUNICIPIO MOCA, PROVINCIA ESPAILLAT</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</si>
  <si>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</si>
  <si>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</si>
  <si>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16209-RECONSTRUCCIÓN DEL CAMINO VECINAL EL CACIQUE AFECTADO POR LA VAGUADA DE ABRIL 2022, MUNICIPIO MOCA, PROVINCIA ESPAILLAT</t>
  </si>
  <si>
    <t>13618-CONSTRUCCIÓN DE 1 ESTANCIA INFANTIL EN LA PROVINCIA DE INDEPENDENCIA  (FASE 3)</t>
  </si>
  <si>
    <t>14526-CONSTRUCCIÓN Y RECONSTRUCCIÓN DE DESTACAMENTOS POLICIALES EN COMUNIDADES DE LA PROVINCIA INDEPENDENCIA</t>
  </si>
  <si>
    <t>15034-RECONSTRUCCIÓN DE INFRAESTRUCTURA VIAL URBANA DEL MUNICIPIO JIMANI, PROVINCIA INDEPENDENCIA</t>
  </si>
  <si>
    <t>15164-AMPLIACIÓN DEL PLANTEL EDUCATIVO PARA INICIAL PROF. NELIS MARINA CARABALLO PEREZ,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</si>
  <si>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</si>
  <si>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</si>
  <si>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15167-AMPLIACIÓN DEL PLANTEL EDUCATIVO PARA INICIAL NUESTRA SEÑORA DEL CARMEN, MUNICIPIO DUVERGÉ, PROVINCIA INDEPENDENCIA.</t>
  </si>
  <si>
    <t>15329-RECONSTRUCCIÓN DE LA INFRAESTRUCTURA VIAL URBANA DEL MUNICIPIO DUVERGÉ, PROVINCIA INDEPENDENCIA</t>
  </si>
  <si>
    <t>15816-RECONSTRUCCIÓN DE LA INFRAESTRUCTURA VIAL URBANA DEL MUNICIPIO LA DESCUBIERTA, PROVINCIA INDEPENDENCIA</t>
  </si>
  <si>
    <t>16058-AMPLIACIÓN DEL PLANTEL EDUCATIVO PARA INICIAL LIC. HOMERO TRINIDAD VÓLQUEZ, MUNICIPIO JIMANÍ, PROVINCIA INDEPENDENCIA.</t>
  </si>
  <si>
    <t>16059-AMPLIACIÓN DEL PLANTEL EDUCATIVO PARA INICIAL PROF. JULIÁN FERRERAS FLORIÁN, MUNICIPIO LA DESCUBIERTA, PROVINCIA INDEPENDENCIA.</t>
  </si>
  <si>
    <t>16060-AMPLIACIÓN DEL PLANTEL EDUCATIVO PARA INICIAL JOSEFA MEDINA, MUNICIPIO POSTRER RÍO, PROVINCIA INDEPENDENCIA.</t>
  </si>
  <si>
    <t>16061-AMPLIACIÓN DEL PLANTEL EDUCATIVO PARA INICIAL FIDELINA MEDRANO, MUNICIPIO JIMANÍ, PROVINCIA INDEPENDENCIA.</t>
  </si>
  <si>
    <t>16062-AMPLIACIÓN DEL PLANTEL EDUCATIVO PARA INICIAL CORNELIA FLORIÁN SANTANA, MUNICIPIO JIMANÍ, PROVINCIA INDEPENDENCIA.</t>
  </si>
  <si>
    <t>16063-AMPLIACIÓN DEL PLANTEL EDUCATIVO PARA INICIAL PROF. JOSÉ DEL CARMEN MEDINA RIVAS, MUNICIPIO POSTRER RÍO, PROVINCIA INDEPENDENCIA.</t>
  </si>
  <si>
    <t>16064-AMPLIACIÓN DEL PLANTEL EDUCATIVO PARA INICIAL PROF. DOMINICANA ALTAGRACIA MOQUETE SUAREZ, MUNICIPIO MELLA, PROVINCIA INDEPENDENCIA.</t>
  </si>
  <si>
    <t>16065-AMPLIACIÓN DEL PLANTEL EDUCATIVO PARA INICIAL MANOLO PERDOMO, MUNICIPIO DUVERGÉ, PROVINCIA INDEPENDENCIA.</t>
  </si>
  <si>
    <t>16066-AMPLIACIÓN DEL PLANTEL EDUCATIVO PARA INICIAL FILOMENA PÉREZ Y PÉREZ, MUNICIPIO MELLA, PROVINCIA INDEPENDENCIA.</t>
  </si>
  <si>
    <t>16067-AMPLIACIÓN DEL PLANTEL EDUCATIVO PARA INICIAL LAS MERCEDES, MUNICIPIO DUVERGÉ, PROVINCIA INDEPENDENCIA.</t>
  </si>
  <si>
    <t>16104-RECONSTRUCCIÓN DE LA INFRAESTRUCTURA VIAL URBANA DEL MUNICIPIO CRISTÓBAL, PROVINCIA INDEPENDENCIA</t>
  </si>
  <si>
    <t>16106-RECONSTRUCCIÓN DE LA INFRAESTRUCTURA VIAL URBANA DEL MUNICIPIO MELLA, PROVINCIA INDEPENDENCIA</t>
  </si>
  <si>
    <t>16107-RECONSTRUCCIÓN DE LA INFRAESTRUCTURA VIAL URBANA DEL MUNICIPIO POSTRER RÍO, PROVINCIA INDEPENDENCIA</t>
  </si>
  <si>
    <t>16235-CONSTRUCCIÓN DE PUENTE TIPO ALCANTARILLA DE CAJÓN SIMPLE Y ENLACE EN BAITOA AFECTADO POR LA VAGUADA DE ABRIL 2022, CARRETERA EL LIMÓN-VENGAN A VER, MUNICIPIO JIMANÍ, PROVINCIA INDEPENDENCIA</t>
  </si>
  <si>
    <t>16697-RECONSTRUCCIÓN DE DOS CANCHAS DEPORTIVAS: UNA EN EL CEDRO, MUNICIPIO CRISTÓBAL Y OTRA EN EL DISTRITO MUNICIPAL GUAYABAL, PROVINCIA INDEPENDENCIA</t>
  </si>
  <si>
    <t>16777-RECONSTRUCCIÓN PUENTE MIXTO EN LA CARRETERA LA DESCUBIERTA - BOCA DE CACHÓN, PROVINCIA INDEPENDENCIA</t>
  </si>
  <si>
    <t>16342-MEJORAMIENTO DEL BALNEARIO BOCA DE CACHON Y SU ENTORNO, MUNICIPIO JIMANI, PROVINCIA INDEPENDENCIA.</t>
  </si>
  <si>
    <t>12576-AMPLIACIÓN Y REHABILITACION DE 10 PLANTELES ESCOLARES EN LA PROVINCIA LA ALTAGRACIA</t>
  </si>
  <si>
    <t>13074-CONSTRUCCIÓN DE 4 ESTANCIAS INFANTILES EN LA PROVINCIA DE LA ALTAGRACIA</t>
  </si>
  <si>
    <t>13403-CONSTRUCCIÓN DE PLANTELES EDUCATIVOS EN LA PROVINCIA DE LA ALTAGRACIA (FASE 2)</t>
  </si>
  <si>
    <t>13523-REPARACIÓN HOSPITALES DE LA PROVINCIA LA ALTAGRACIA</t>
  </si>
  <si>
    <t>13559-CONSTRUCCIÓN DE PLANTELES EDUCATIVOS EN LA PROVINCIA LA ALTAGRACIA (FASE 3)</t>
  </si>
  <si>
    <t>13964-CONSTRUCCIÓN DEL  MERCADO MUNICIPAL  DE HIGUEY, PROVINCIA LA ALTAGRACIA</t>
  </si>
  <si>
    <t>14124-CONSTRUCCIÓN DEL HOSPITAL MUNICIPAL DE PUNTA CANA EN LA PROVINCIA DE LA ALTAGRACIA</t>
  </si>
  <si>
    <t>14305-CONSTRUCCIÓN CIRCUNVALACION LA OTRA BANDA (ENTRE LAS CARRETERAS HIGUEY - LA OTRA BANDA -VERON), PROVINCIA LA ALTAGRACIA</t>
  </si>
  <si>
    <t>14911-CONSTRUCCIÓN DE UNIDAD TRAUMATOLOGICA Y DE EMERGENCIA EN EL HOSPITAL GENERAL NUESTRA SENORA DE LA ALTAGRACIA PROVINCIA LA ALTAGRACIA</t>
  </si>
  <si>
    <t>15055-RECONSTRUCCIÓN DE LA INFRAESTRUCTURA VIAL URBANA DEL MUNICIPIO DE HIGUEY,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</si>
  <si>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</si>
  <si>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</si>
  <si>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</si>
  <si>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15208-AMPLIACIÓN DEL PLANTEL EDUCATIVO PARA INICIAL MARÍA CONCEPCIÓN BONA, MUNICIPIO HIGÜEY, PROVINCIA LA ALTAGRACIA.</t>
  </si>
  <si>
    <t>15209-AMPLIACIÓN DEL PLANTEL EDUCATIVO PARA INICIAL MARÍA TRINIDAD SÁNCHEZ, MUNICIPIO HIGÜEY, PROVINCIA LA ALTAGRACIA.</t>
  </si>
  <si>
    <t>15210-AMPLIACIÓN DEL PLANTEL EDUCATIVO PARA INICIAL BEJUCAL, MUNICIPIO HIGÜEY, PROVINCIA LA ALTAGRACIA.</t>
  </si>
  <si>
    <t>15211-REPARACIÓN DEL HOGAR DE ANCIANOS DIVINA PROVIDENCIA,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</si>
  <si>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</si>
  <si>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</si>
  <si>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15216-AMPLIACIÓN DEL PLANTEL EDUCATIVO PARA INICIAL SAN GERMÁN, MUNICIPIO HIGÜEY, PROVINCIA LA ALTAGRACIA.</t>
  </si>
  <si>
    <t>15217-AMPLIACIÓN DEL PLANTEL EDUCATIVO PARA INICIAL SALOMÉ UREÑA, MUNICIPIO HIGÜEY, PROVINCIA LA ALTAGRACIA.</t>
  </si>
  <si>
    <t>15218-AMPLIACIÓN DEL PLANTEL EDUCATIVO PARA INICIAL PEDRO LIVIO CEDEÑO, MUNICIPIO HIGÜEY, PROVINCIA LA ALTAGRACIA.</t>
  </si>
  <si>
    <t>15342-RECONSTRUCCIÓN DEL CENTRO PSICOSOCIAL EMAUS, MUNICIPIO HIGÜEY, PROVINCIA LA ALTAGRACIA</t>
  </si>
  <si>
    <t>15343-REHABILITACIÓN DEL CENTRO PSICOSOCIAL MOCA, MUNICIPIO MOCA, PROVINCIA ESPAILLAT</t>
  </si>
  <si>
    <t>15383-CONSTRUCCIÓN AYUDANTIA DEL MOPC, EN EL MUNICIPIO SALVALEÓN DE HIGUEY, LA ALTAGRACIA</t>
  </si>
  <si>
    <t>15490-CONSTRUCCIÓN  INSTALACIONES PARA EL CUERPO ESPECIALIZADO DE MITIGACIÓN A EMERGENCIAS Y DESASTRES, CEMED - CENTRO DE MITIGACION HIGUAMO-YUMA, PROVINCIA LA ALTAGRACIA</t>
  </si>
  <si>
    <t>16083-RECONSTRUCCIÓN DE LA INFRAESTRUCTURA VIAL URBANA DEL MUNICIPIO SAN RAFAEL DE YUMA, PROVINCIA LA ALTAGRACIA</t>
  </si>
  <si>
    <t>16217-CONSTRUCCIÓN PUENTE SOBRE EL RIO QUISIBANI AFECTADO POR LA VAGUADA DE ABRIL 2022, VILLA CERRO, MUNICIPIO DE HIGUEY, PROVINCIA LA ALTAGRACIA</t>
  </si>
  <si>
    <t>16219-CONSTRUCCIÓN DE PUENTE SOBRE EL RIO DUEY AFECTADO POR LA VAGUADA DE ABRIL 2022, LA OTRA BANDA, MUNICIPIO DE HIGUEY, PROVINCIA LA ALTAGRACIA</t>
  </si>
  <si>
    <t>16248-CONSTRUCCIÓN DE PUENTE DE CAJÓN SOBRE EL ARROYO ZAFRAN EN LA CARRETERA HIGUEY -  HATO MANA AFECTADO POR EL HURACAN FIONA, MUNICIPIO HIGUEY,  PROVINCIA LA ALTAGRACIA</t>
  </si>
  <si>
    <t>16258-RECONSTRUCCIÓN DE CAMINO VECINAL LA VACAMA AFECTADO POR EL HURACAN FIONA, MUNICIPIO SALVALEON DE HIGUEY, PROVINCIA LA ALTAGRACIA</t>
  </si>
  <si>
    <t>16267-CONSTRUCCIÓN DE CANALIZACION Y PROTECCION DEL RIO DUEY Y LA CAÑADA DE LA CIRCUNVALACION LA OTRA BANDA, AFECTADOS POR EL HURACAN FIONA, MUNICIPIO HIGUEY, PROVINCIA LA ALTAGRACIA</t>
  </si>
  <si>
    <t>16274-CONSTRUCCIÓN NUEVO PUENTE DE ALCANTARILLA DE CAJON SOBRE ARROYO CAGUERO POR DAÑOS VAGUADA ABRIL 2022, MUNICIPIO HIGUEY, PROVINCIA LA ALTAGRACIA</t>
  </si>
  <si>
    <t>16286-CONSTRUCCIÓN MURO DE GAVIONES Y CANALIZACION DEL RIO DUEY, EN TRAMO AVENIDA JUAN XXIII AFECTADO POR EL HURACAN FIONA, MUNICIPIO HIGUEY, PROVINCIA LA ALTAGRACIA</t>
  </si>
  <si>
    <t>16287-CONSTRUCCIÓN MURO DE GAVIONES EN LOS MÁRGENES DEL RIO DUEY EN LA AVENIDA GASTÓN FERNANDO DELIGNE, AFECTADOS POR EL HURACÁN FIONA, MUNICIPIO HIGUEY, PROVINCIA LA ALTAGRACIA</t>
  </si>
  <si>
    <t>16288-CONSTRUCCIÓN DE MURO DE GAVIONES EN LOS MÁRGENES AGUAS ARRIBA Y AGUAS ABAJO DEL RIO DUEY AFECTADOS POR EL HURACÁN FIONA, EN LA CARRETERA HIGUEY-LA OTRA BANDA, MUNICIPIO HIGUEY, PROVINCIA LA ALTAGRACIA</t>
  </si>
  <si>
    <t>16350-CONSTRUCCIÓN DEL CENTRO DE ATENCIÓN Y PRIVACION DE LIBERTAD PROVISIONAL ANAMUYA, MUNICIPIO HIGÜEY, PROVINCIA LA ALTAGRACIA</t>
  </si>
  <si>
    <t>16386-RECONSTRUCCIÓN DEL CAMINO VECINAL BENERITO - SANTA CRUZ DEL GATO AFECTADO POR LA TORMENTA FRANKLIN, MUNICIPIO SAN RAFAEL DEL YUMA, PROVINCIA LA ALTAGRACIA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</si>
  <si>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</si>
  <si>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</si>
  <si>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16655-CONSTRUCCIÓN DEL PALACIO MUNICIPAL DE SAN RAFAEL DEL YUMA, PROVINCIA LA ALTAGRACIA</t>
  </si>
  <si>
    <t>16721-RECONSTRUCCIÓN DEL CAMINO VECINAL GUANITO-SANATE ABAJO, AFECTADO POR EL HURACÁN FIONA, MUNICIPIO SALVALEÓN DE HIGÜEY, PROVINCIA LA ALTAGRACIA</t>
  </si>
  <si>
    <t>16773-RECONSTRUCCIÓN CAMINO VECINAL SANTA CLARA - MATACHALUPE - LA TRANQUERA, MUNICIPIO SALVALEON DE HIGUEY, PROVINCIA LA ALTAGRACIA</t>
  </si>
  <si>
    <t>16786-RECONSTRUCCIÓN DEL CAMINO VECINAL LA GUAZUMA, PROVINCIA LA ALTAGRACIA</t>
  </si>
  <si>
    <t>16836-CONSTRUCCIÓN  IGLESIA SAN FRANCISCO DE ASÍS, MUNICIPIO HIGÜEY, PROVINCIA LA ALTAGRACIA</t>
  </si>
  <si>
    <t>15495-RECONSTRUCCIÓN DE LA VÍA DE ACCESO A LA PLAYA MACAO, DISTRITO MUNICIPAL VERÓN PUNTA CANA, PROVINCIA LA ALTAGRACIA.</t>
  </si>
  <si>
    <t>16070-CONSTRUCCIÓN DE ESTACIONAMIENTO VEHICULAR PARA VISITANTES DE PLAYA BAYAHIBE, PROVINCIA LA ALTAGRACIA</t>
  </si>
  <si>
    <t>16073-RECONSTRUCCIÓN DE LA INFRAESTRUCTURA VIAL EN CALLE AGUSTIN GUERRERO, MUNICIPIO SALVALEON DE HIGUEY, PROVINCIA LA ALTAGRACIA</t>
  </si>
  <si>
    <t>16131-RECONSTRUCCIÓN DE LA CALLE DOMINGO MAIZ Y VIA DE INTERCONEXION A LA AV. BARCELO, DISTRITO MUNICIPAL VERON PUNTA CANA, PROVINCIA LA ALTAGRACIA.</t>
  </si>
  <si>
    <t>16141-RECONSTRUCCIÓN DE CALLES DE LA ZONA URBANA DE BAYAHIBE, PROVINCIA LA ALTAGRACIA</t>
  </si>
  <si>
    <t>16266-CONSTRUCCIÓN DE CANALIZACION Y PROTECCION DE LOS MARGENES DEL RIO QUISIBANI, AFECTADO POR EL HURACAN FIONA, MUNICIPIO HIGUEY, PROVINCIA LA ALTAGRACIA</t>
  </si>
  <si>
    <t>13052-CONSTRUCCIÓN 4 ESTANCIAS INFANTILES EN LA PROVINCIA DE LA ROMANA</t>
  </si>
  <si>
    <t>13561-CONSTRUCCIÓN DE PLANTELES EDUCATIVOS EN LA PROVINCIA LA ROMANA (FASE 3)</t>
  </si>
  <si>
    <t>14058-CONSTRUCCIÓN DE LA FUNERARIA MUNICIPAL DE GUAYMATE, PROVINCIA LA ROMANA</t>
  </si>
  <si>
    <t>14125-CONSTRUCCIÓN DEL HOSPITAL DE VILLA HERMOSA EN LA PROVINCIA DE LA ROMANA</t>
  </si>
  <si>
    <t>15022-CONSTRUCCIÓN PASARELA PEATONAL Y OBRAS ANEXAS ALREDEDOR DEL RÍO SALADO, MUNICIPIO LA ROMANA, PROVINCIA LA ROMANA</t>
  </si>
  <si>
    <t>15067-RECONSTRUCCIÓN DE LA INFRAESTRUCTURA VIAL URBANA DEL MUNICIPIO DE LA ROMANA, PROVINCIA LA ROMANA</t>
  </si>
  <si>
    <t>15219-AMPLIACIÓN DEL PLANTEL EDUCATIVO PARA INICIAL NERY CUETO BELÉN DE DELMA, MUNICIPIO LA ROMANA, PROVINCIA LA ROMANA.</t>
  </si>
  <si>
    <t>15221-AMPLIACIÓN DEL PLANTEL EDUCATIVO PARA INICIAL SALOMÉ UREÑA, MUNICIPIO LA ROMANA, PROVINCIA LA ROMANA.</t>
  </si>
  <si>
    <t>15222-AMPLIACIÓN DEL PLANTEL EDUCATIVO PARA INICIAL BATEY 18, MUNICIPIO GUAYMATE, PROVINCIA LA ROMANA.</t>
  </si>
  <si>
    <t>15566-AMPLIACIÓN DEL PLANTEL EDUCATIVO PARA INICIAL PROF. RITA ELENA MÉNDEZ NÚÑEZ,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</si>
  <si>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</si>
  <si>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</si>
  <si>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15605-AMPLIACIÓN DEL PLANTEL EDUCATIVO PARA INICIAL KILÓMETRO 10 DE CUMAYASA, MUNICIPIO VILLA HERMOSA, PROVINCIA LA ROMANA.</t>
  </si>
  <si>
    <t>16079-CONSTRUCCIÓN PARROQUIA SAN JOSÉ, MUNICIPIO VILLA HERMOSA, SECTOR EL JOBO O VILLA PARAÍSO, PROVINCIA LA ROMANA</t>
  </si>
  <si>
    <t>16081-RECONSTRUCCIÓN  DE LA INFRAESTRUCTURA VIAL URBANA DEL MUNICIPIO GUAYMATE, PROVINCIA LA ROMANA</t>
  </si>
  <si>
    <t>16082-RECONSTRUCCIÓN DE LA INFRAESTRUCTURA VIAL URBANA DEL MUNICIPIO VILLA HERMOSA, PROVINCIA LA ROMANA</t>
  </si>
  <si>
    <t>16143-CONSTRUCCIÓN PARROQUIA NUESTRA SEÑORA DEL SAGRADO CORAZÓN, SECTOR VILLA VERDE, MUNICIPIO LA ROMANA</t>
  </si>
  <si>
    <t>16691-REMODELACIÓN CLUB DEPORTIVO Y CULTURAL SAN MARTÍN DE PORRES, SECTOR PAPAGAYO, MUNICIPIO LA ROMANA, PROVINCIA LA ROMANA</t>
  </si>
  <si>
    <t>16704-CONSTRUCCIÓN DEL BADEN TUBULAR PRÓXIMO AL PUENTE LA CUCHILLA AFECTADO POR LA VAGUADA DE ABRIL 2022, EN LA COMUNIDAD DE CHAVÓN, MUNICIPIO DE GUAYMATE, PROVINCIA LA ROMANA</t>
  </si>
  <si>
    <t>16169-CONSTRUCCIÓN DE MUELLE MARITIMO EN EL DISTRITO MUNICIPAL CALETA, PROVINCIA LA ROMANA</t>
  </si>
  <si>
    <t>16506-RECONSTRUCCIÓN DEL CAMINO DE ACCESO A LA PLAYA CALETA, DISTRITO MUNICIPAL CALETA, PROVINCIA LA ROMANA</t>
  </si>
  <si>
    <t>12537-CONSTRUCCIÓN DE 35 PLANTELES ESCOLARES EN LA PROVINCIA LA VEGA</t>
  </si>
  <si>
    <t>12579-AMPLIACIÓN Y REHABILITACION DE 22 PLANTELES ECOLARES EN LA PROVINCIA DE LA VEGA</t>
  </si>
  <si>
    <t>13055-CONSTRUCCIÓN DE 3 ESTANCIAS INFANTIESL EN LA PROVINCIA DE LA VEGA</t>
  </si>
  <si>
    <t>13405-CONSTRUCCIÓN DE PLANTELES EDUCATIVOS EN LA PROVINCIA DE LA VEGA (FASE 2)</t>
  </si>
  <si>
    <t>13530-REPARACIÓN HOSPITALES DE LA PROVINCIA LA VEGA</t>
  </si>
  <si>
    <t>13587-AMPLIACIÓN DE PLANTELES EDUCATIVOS EN LA PROVINCIA DE LA VEGA (FASE 3)</t>
  </si>
  <si>
    <t>13621-CONSTRUCCIÓN DE 1 ESTANCIAS INFANTILES EN LA PROVINCIA DE LA VEGA (FASE 3)</t>
  </si>
  <si>
    <t>13838-CONSTRUCCIÓN DEL MERCADO EN EL MUNICIPIO LA VEGA</t>
  </si>
  <si>
    <t>14214-CONSTRUCCIÓN DE APARTAMENTOS TIPO - AH, EN EL ALTOS DE HATICO,  MUNICIPIO LA VEGA, PROVINCIA LA VEGA</t>
  </si>
  <si>
    <t>14441-CONSTRUCCIÓN PUENTE SOBRE EL RIO CAMU, COMUNIDAD SABANETA, PROVINCIA LA VEGA</t>
  </si>
  <si>
    <t>15069-RECONSTRUCCIÓN DE INFRAESTRUCTURA VIAL URBANA DEL MUNICIPIO LA VEGA, PROVINCIA LA VEGA</t>
  </si>
  <si>
    <t>15081-CONSTRUCCIÓN CAPILLA SABANA REY LA ROMERA, DISTRITO MUNICIPAL EL RANCHITO, MUNICIPIO LA VEGA</t>
  </si>
  <si>
    <t>15184-AMPLIACIÓN DEL PLANTEL EDUCATIVO PARA INICIAL PROF. JUAN EMILIO BOSCH GAVIÑO, MUNICIPIO CONSTANZA, PROVINCIA LA VEGA.</t>
  </si>
  <si>
    <t>15185-AMPLIACIÓN DEL PLANTEL EDUCATIVO PARA INICIAL LOS RINCONES DE GUACO, MUNICIPIO LA VEGA, PROVINCIA LA VEGA.</t>
  </si>
  <si>
    <t>15335-RECONSTRUCCIÓN DE LA INFRAESTRUCTURA VIAL URBANA DEL MUNICIPIO JARABACOA, PROVINCIA LA VEGA</t>
  </si>
  <si>
    <t>15492-CONSTRUCCIÓN INSTALACIONES PARA EL CUERPO ESPECIALIZADO DE MITIGACION A EMERGENCIAS Y DESASTRES, CEMED - CENTRO DE MITIGACION JARABACOA, PROVINCIA LA VEGA</t>
  </si>
  <si>
    <t>15607-AMPLIACIÓN DEL PLANTEL EDUCATIVO PARA INICIAL DAVID DURÁN , MUNICIPIO CONSTANZA, PROVINCIA LA VEGA.</t>
  </si>
  <si>
    <t>15608-AMPLIACIÓN DEL PLANTEL EDUCATIVO PARA INICIAL PADRE FANTINO , MUNICIPIO CONSTANZA, PROVINCIA LA VEGA.</t>
  </si>
  <si>
    <t>15609-AMPLIACIÓN DEL PLANTEL EDUCATIVO PARA INICIAL HATO VIEJO , MUNICIPIO JARABACOA, PROVINCIA LA VEGA.</t>
  </si>
  <si>
    <t>15610-AMPLIACIÓN DEL PLANTEL EDUCATIVO PARA INICIAL ESCUELA PARROQUIAL SALESIANA MARÍA AUXILIADORA, MUNICIPIO LA VEGA, PROVINCIA LA VEGA.</t>
  </si>
  <si>
    <t>15611-AMPLIACIÓN DEL PLANTEL EDUCATIVO PARA INICIAL NORBERTO LUCIANO MORA BLANCO, MUNICIPIO LA VEGA, PROVINCIA LA VEGA.</t>
  </si>
  <si>
    <t>15612-AMPLIACIÓN DEL PLANTEL EDUCATIVO PARA INICIAL BURENDE, MUNICIPIO LA VEGA, PROVINCIA LA VEGA.</t>
  </si>
  <si>
    <t>15613-AMPLIACIÓN DEL PLANTEL EDUCATIVO PARA INICIAL PROF. ANA JULIA DÍAZ LUNA , MUNICIPIO LA VEGA, PROVINCIA LA VEGA.</t>
  </si>
  <si>
    <t>15614-AMPLIACIÓN DEL PLANTEL EDUCATIVO PARA INICIAL PROF. AURELINA VALDEZ, MUNICIPIO LA VEGA, PROVINCIA LA VEGA.</t>
  </si>
  <si>
    <t>15615-AMPLIACIÓN DEL PLANTEL EDUCATIVO PARA INICIAL GUACO LOS FRÍAS,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</si>
  <si>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</si>
  <si>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</si>
  <si>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</si>
  <si>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</si>
  <si>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15620-AMPLIACIÓN DEL PLANTEL EDUCATIVO PARA INICIAL RANCHO VIEJO, MUNICIPIO LA VEGA, PROVINCIA LA VEGA.</t>
  </si>
  <si>
    <t>15621-AMPLIACIÓN DEL PLANTEL EDUCATIVO PARA INICIAL ALICIA BALAGUER, MUNICIPIO LA VEGA, PROVINCIA LA VEGA.</t>
  </si>
  <si>
    <t>15623-AMPLIACIÓN DEL PLANTEL EDUCATIVO PARA INICIAL NICANOR RAMÍREZ, MUNICIPIO LA VEGA, PROVINCIA LA VEGA.</t>
  </si>
  <si>
    <t>15624-AMPLIACIÓN DEL PLANTEL EDUCATIVO PARA INICIAL LA GUAMA ABAJO, MUNICIPIO LA VEGA, PROVINCIA LA VEGA.</t>
  </si>
  <si>
    <t>15625-AMPLIACIÓN DEL PLANTEL EDUCATIVO PARA INICIAL PROF. ANARDO VINICIO HERRERA, MUNICIPIO LA VEGA, PROVINCIA LA VEGA.</t>
  </si>
  <si>
    <t>15627-AMPLIACIÓN DEL PLANTEL EDUCATIVO PARA INICIAL LAS CAÑAS, MUNICIPIO LA VEGA, PROVINCIA LA VEGA.</t>
  </si>
  <si>
    <t>15628-AMPLIACIÓN DEL PLANTEL EDUCATIVO PARA INICIAL PROF. ANA VICTORIA ORTEGA RODRÍGUEZ, MUNICIPIO LA VEGA, PROVINCIA LA VEGA.</t>
  </si>
  <si>
    <t>15643-AMPLIACIÓN DEL PLANTEL EDUCATIVO PARA INICIAL FRANCISCO DEL ROSARIO SÁNCHEZ, MUNICIPIO JIMA ABAJO, PROVINCIA LA VEGA.</t>
  </si>
  <si>
    <t>15644-AMPLIACIÓN DEL PLANTEL EDUCATIVO PARA INICIAL DOMITILA GRULLÓN, MUNICIPIO JIMA ABAJO, PROVINCIA LA VEGA.</t>
  </si>
  <si>
    <t>15650-AMPLIACIÓN DEL PLANTEL EDUCATIVO PARA INICIAL RINCÓN, MUNICIPIO JIMA ABAJO, PROVINCIA LA VEGA.</t>
  </si>
  <si>
    <t>15932-RECONSTRUCCIÓN DE LA INFRAESTRUCTURA VIAL URBANA DEL MUNICIPIO CONSTANZA, PROVINCIA LA VEGA</t>
  </si>
  <si>
    <t>15936-RECONSTRUCCIÓN DE LA INFRAESTRUCTURA VIAL URBANA DEL MUNICIPIO JIMA ABAJO, PROVINCIA LA VEGA</t>
  </si>
  <si>
    <t>16203-RECONSTRUCCIÓN DE PUENTE ESTANCIA LA PEÑA SOBRE ARROYO BARRACO AFECTADA POR LA VAGUADA DE ABRIL 2022, MUNICIPIO JARABACOA, PROVINCIA LA VEGA</t>
  </si>
  <si>
    <t>16206-CONSTRUCCIÓN DE PUENTE BADEN DE TUBOS AFECTADO POR LA VAGUADA DE ABRIL 2022 EN RIO VERDE, CARRETERA MANGA LARGA, PROVINCIA LA VEGA</t>
  </si>
  <si>
    <t>16211-CONSTRUCCIÓN DE PUENTE BADEN TUBULAR AFECTADO POR LA VAGUADA DE ABRIL 2022, SOBRE EL RÍO JAQUEY - ACAPULCO, MUNICIPIO CONCEPCIÓN DE LA VEGA, PROVINCIA LA VEGA</t>
  </si>
  <si>
    <t>16213-RECONSTRUCCIÓN DE PUENTE AFECTADO POR LA VAGUADA DE ABRIL 2022, SOBRE EL RIO ARROYO LOS CHARCOS, MUNICIPIO CONCEPCIÓN DE LA VEGA, PROVINCIA LA VEGA</t>
  </si>
  <si>
    <t>16232-CONSTRUCCIÓN PUENTE TIPO ALCANTARILLA DE CAJÓN AFECTADO POR LA VAGUADA DE ABRIL 2022 EN ARROYO BONITO - LA DESCUBIERTA, MUNICIPIO CONSTANZA, PROVINCIA LA VEGA</t>
  </si>
  <si>
    <t>16240-CONSTRUCCIÓN DE MURO DE GAVIONES EN EL PUENTE SOBRE EL RIO VERDE AFECTADO POR LA VAGUADA DE ABRIL 2022, MUNICIPIO CONCEPCIÓN DE LA VEGA, PROVINCIA LA VEGA</t>
  </si>
  <si>
    <t>16251-CONSTRUCCIÓN PUENTE EN HATO VIEJO AFECTADO POR LA VAGUADA DE ABRIL 2022, EL CAIMITO, MUNICIPIO JARABACOA, PROVINCIA LA VEGA</t>
  </si>
  <si>
    <t>16252-CONSTRUCCIÓN PUENTE DE HORMIGÓN POSTENSADO SOBRE EL RÍO LA PALMA AFECTADO POR LA VAGUADA DE ABRIL 2022, CARRETERA EL HOYITO-TIREO, MUNICIPIO CONSTANZA, PROVINCIA LA VEGA</t>
  </si>
  <si>
    <t>16254-CONSTRUCCIÓN MURO DE GAVIONES EN EL PUENTE ARROYO HONDO AFECTADO POR LA VAGUADA DE ABRIL 2022, MUNICIPIO LA VEGA, PROVINCIA LA VEGA</t>
  </si>
  <si>
    <t>16309-CONSTRUCCIÓN CAMINO VECINAL MANABAO-LA CIÉNEGA, DISTRITO MUNICIPAL MANABAO, PROVINCIA LA VEGA</t>
  </si>
  <si>
    <t>16378-RECONSTRUCCIÓN RECONSTRUCCIÓN CARRETERA JARABACOA (DESDE C/ FEDERICO BASILIS) HASTA JUNUMUCÚ, MUNICIPIO JARABACOA, PROVINCIA LA VEGA</t>
  </si>
  <si>
    <t>16442-RECONSTRUCCIÓN DEL PLAY DE BÉISBOL BACUI ABAJO, DISTRITO MUNICIPAL BARRANCA, PROVINCIA LA VEGA.</t>
  </si>
  <si>
    <t>16543-RECONSTRUCCIÓN DEL CLUB LA MATICA, MUNICIPIO CONCEPCIÓN DE LA VEGA, PROVINCIA LA VEGA.</t>
  </si>
  <si>
    <t>16150-RECONSTRUCCIÓN DEL CAMINO DE ACCESO AL SALTO DE AGUAS BLANCAS, MUNICIPIO CONSTANZA, PROVINCIA LA VEGA.</t>
  </si>
  <si>
    <t>16216-RECONSTRUCCIÓN CARRETERA SABANA REY - LOS SOLARES AFECTADO POR LA VAGUADA DE ABRIL 2022, MUNICIPIO LA VEGA, PROVINCIA LA VEGA</t>
  </si>
  <si>
    <t>16811-RECONSTRUCCIÓN DE LA CARRETERA CUTUPÚ - ARROYO HONDO - CRUCE CARRETERA RAMÓN CÁCERES, AFECTADA POR LA TORMENTA FRANKLIN, MUNICIPIO LA VEGA, PROVINCIA LA VEGA</t>
  </si>
  <si>
    <t>16881-RECONSTRUCCIÓN VIA DE ACCESO A JUMUNUCO TRAMO CALLE SABINA-ESCUELA COMPADRE PASCUAL, MUNICIPIO JARABACOA, PROVINCIA LA VEGA.</t>
  </si>
  <si>
    <t>16990-RECONSTRUCCIÓN DEL PARQUE ANACAONA, MUNICIPIO DE CONSTANZA, PROVINCIA LA VEGA</t>
  </si>
  <si>
    <t>12538-CONSTRUCCIÓN DE 12 PLANTELES ESCOLARES EN LA PROVINCIA MARIA TRINIDAD SANCHEZ</t>
  </si>
  <si>
    <t>12580-AMPLIACIÓN Y REHABILITACION DE 9 PLANTELES ESCOLARES EN LA PROVINCIA MARIA TRINIDAD SANCHEZ</t>
  </si>
  <si>
    <t>13564-CONSTRUCCIÓN DE PLANTELES EDUCATIVOS EN LA PROVINCIA MARIA TRINIDAD SÁNCHEZ (FASE 3 )</t>
  </si>
  <si>
    <t>14578-CONSTRUCCIÓN DE FUNERARIAS EN LAS GORDAS Y MATA BONITA, MUNICIPIO NAGUA,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</si>
  <si>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</si>
  <si>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</si>
  <si>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15014-CONSTRUCCIÓN DE ECO-HÁBITAT INTEGRAL PARA CIUDADANOS EN CONDICIÓN DE POBREZA MULTIDIMENSIONAL, PROVINCIA MARÍA TRINIDAD SÁNCHEZ</t>
  </si>
  <si>
    <t>15104-RECONSTRUCCIÓN CAMINO VECINAL MATA BONITA - LOS MEMISOS, PROVINCIA MARÍA TRINIDAD SÁNCHEZ</t>
  </si>
  <si>
    <t>15105-RECONSTRUCCIÓN DE LA INFRAESTRUCTURA VIAL DE LAS COMUNIDADES LA CIMARRA Y EL FACTOR, PROV.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</si>
  <si>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</si>
  <si>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</si>
  <si>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15283-AMPLIACIÓN DEL PLANTEL EDUCATIVO PARA INICIAL ELISEO GRULLÓN, MUNICIPIO NAGUA, PROVINCIA MARÍA TRINIDAD SÁNCHEZ.</t>
  </si>
  <si>
    <t>15284-AMPLIACIÓN DEL PLANTEL EDUCATIVO PARA INICIAL PROF. FRANCISCO MARÍA VÁSQUEZ, MUNICIPIO NAGUA, PROVINCIA MARÍA TRINIDAD SÁNCHEZ.</t>
  </si>
  <si>
    <t>15285-AMPLIACIÓN DEL PLANTEL EDUCATIVO PARA INICIAL JULIA MARTÍNEZ, MUNICIPIO NAGUA, PROVINCIA MARÍA TRINIDAD SÁNCHEZ.</t>
  </si>
  <si>
    <t>15287-AMPLIACIÓN DEL PLANTEL EDUCATIVO PARA INICIAL RAMÓN PERALTA PÉREZ, MUNICIPIO CABRERA,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</si>
  <si>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</si>
  <si>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</si>
  <si>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15331-RECONSTRUCCIÓN DE LA INFRAESTRUCTURA VIAL URBANA DEL MUNICIPIO DE NAGUA, PROVINCIA MARÍA TRINIDAD SÁNCHEZ</t>
  </si>
  <si>
    <t>15393-RECONSTRUCCIÓN DE LA INFRAESTRUCTURA VIAL URBANA DEL MUNICIPIO RIO SAN JUAN PROVINCIA MARÍA TRINIDAD SÁNCHEZ</t>
  </si>
  <si>
    <t>15920-AMPLIACIÓN DEL PLANTEL EDUCATIVO PARA INICIAL PEDRO MARÍA BURGOS, MUNICIPIO NAGUA, PROVINCIA MARIA TRINIDAD SANCHEZ.</t>
  </si>
  <si>
    <t>15921-AMPLIACIÓN DEL PLANTEL EDUCATIVO PARA INICIAL LUIS ENRIQUE AUGUSTO YANGUELA GÓMEZ , MUNICIPIO NAGUA, PROVINCIA MARIA TRINIDAD SANCHEZ.</t>
  </si>
  <si>
    <t>15922-AMPLIACIÓN DEL PLANTEL EDUCATIVO PARA INICIAL AGUSTÍN CAMILO HENRÍQUEZ, MUNICIPIO CABRERA, PROVINCIA MARIA TRINIDAD SANCHEZ.</t>
  </si>
  <si>
    <t>15923-AMPLIACIÓN DEL PLANTEL EDUCATIVO PARA INICIAL LA CABIRMA, MUNICIPIO CABRERA, PROVINCIA MARIA TRINIDAD SANCHEZ.</t>
  </si>
  <si>
    <t>15927-AMPLIACIÓN DEL PLANTEL EDUCATIVO PARA INICIAL EL POZO, MUNICIPIO EL FACTOR, PROVINCIA MARIA TRINIDAD SANCHEZ.</t>
  </si>
  <si>
    <t>15928-AMPLIACIÓN DEL PLANTEL EDUCATIVO PARA INICIAL CONSUELO PAREDES, MUNICIPIO EL FACTOR, PROVINCIA MARIA TRINIDAD SANCHEZ.</t>
  </si>
  <si>
    <t>16090-RECONSTRUCCIÓN DE LA INFRAESTRUCTURA VIAL URBANA DEL MUNICIPIO CABRERA, PROVINCIA MARÍA TRINIDAD SÁNCHEZ</t>
  </si>
  <si>
    <t>16137-CONSTRUCCIÓN DESTACAMENTO POLICIAL EN LA COMUNIDAD SAN JOSE DE PASTRANA, MUNICIPIO CABRERA, PROVINCIA MARIA TRINIDAD SANCHEZ</t>
  </si>
  <si>
    <t>16139-CONSTRUCCIÓN DESTACAMENTO POLICIAL EN EL COPEYITO, MUNICIPIO RIO SAN JUAN, PROVINCIA MARIA TRINIDAD SANCHEZ</t>
  </si>
  <si>
    <t>16162-RECONSTRUCCIÓN DE LA INFRAESTRUCTURA VIAL URBANA DEL MUNICIPIO EL FACTOR, PROVINCIA MARÍA TRINIDAD SÁNCHEZ</t>
  </si>
  <si>
    <t>16181-REMODELACIÓN PARROQUIA SANTIAGO APÓSTOL,  DISTRITO MUNICIPAL ARROYO AL MEDIO, MUNICIPIO NAGUA, PROVINCIA MARÍA TRINIDAD SÁNCHEZ</t>
  </si>
  <si>
    <t>16212-RECONSTRUCCIÓN DEL CAMINO VECINAL NAGUA - LAS CORCOVAS AFECTADO POR LA VAGUADA DE ABRIL 2022, MUNICIPIO DE NAGUA, PROVINCIA MARÍA TRINIDAD SANCHEZ</t>
  </si>
  <si>
    <t>16268-RECONSTRUCCIÓN CAMINO VECINAL CRUCE RÍO SAN JUAN-SAN RAFAEL, AFECTADO POR EL HURACAN FIONA, MUNICIPIO RIO SAN JUAN, PROVINCIA MARÍA TRINIDAD SÁNCHEZ</t>
  </si>
  <si>
    <t>16269-RECONSTRUCCIÓN DEL CAMINO VECINAL RINCÓN DE MOLINILLO-LAS GARZAS, AFECTADO POR EL HURACÁN FIONA, MUNICIPIO NAGUA, PROVINCIA MARÍA TRINIDAD SÁNCHEZ</t>
  </si>
  <si>
    <t>16381-RECONSTRUCCIÓN DEL CAMINO VECINAL LA CANTERA - CARAQUEÑO - PALMARITO, AFECTADO POR LA TORMENTA FRANKLIN, PROVINCIAS ESPAILLAT Y MARÍA TRINIDAD SÁNCHEZ</t>
  </si>
  <si>
    <t>16722-RECONSTRUCCIÓN DEL CAMINO VECINAL COPEYITO-CARRASCO, AFECTADO POR EL HURACÁN FIONA, MUNICIPIO RÍO SAN JUAN, PROVINCIA MARÍA TRINIDAD SÁNCHEZ</t>
  </si>
  <si>
    <t>15408-MEJORAMIENTO DE SENDERO PEATONAL DESDE CALLE LORENZO ALVAREZ HASTA CALLE DUARTE, MUNICIPIO CABRERA, PROVINCIA MARÍA TRINIDAD SÁNCHEZ</t>
  </si>
  <si>
    <t>15484-MEJORAMIENTO DEL ENTORNO DE LA LAGUNA GRI GRI, MUNICIPIO RÍO SAN JUAN, PROVINCIA MARÍA TRINIDAD SÁNCHEZ.</t>
  </si>
  <si>
    <t>16396-RECONSTRUCCIÓN CARRETERA EL FACTOR- LOS INDIOS, MUNICIPIO EL FACTOR, PROVINCIA MARÍA TRINIDAD SÁNCHEZ</t>
  </si>
  <si>
    <t>16845-RECONSTRUCCIÓN PLAZA DE VENDEDORES PLAYA MINO, MUNICIPIO RIO SAN JUAN, PROVINCIA MARIA TRINIDAD SANCHEZ</t>
  </si>
  <si>
    <t>12582-AMPLIACIÓN Y REHABILITACION DE 19 PLANTELES ESCOLARES EN LA PROVINCIA MONTECRISTI</t>
  </si>
  <si>
    <t>13059-CONSTRUCCIÓN DE 1 ESTANCIA INFANTIL EN LA PROVINCIA DE MONTE CRISTI</t>
  </si>
  <si>
    <t>13408-CONSTRUCCIÓN  DE PLANTELES EDUCATIVOS EN LA PROVINCIA DE MONTE CRISTI (FASE 2)</t>
  </si>
  <si>
    <t>13541-CONSTRUCCIÓN DE PLANTELES EDUCATIVOS EN LA PROVINCIA MONTE CRISTI (FASE 3)</t>
  </si>
  <si>
    <t>13880-CONSTRUCCIÓN DE 200  VIVIENDAS EN EL MUNICIPIO SAN FERNANDO DE MONTECRISTI, PROVINCIA MONTECRISTI</t>
  </si>
  <si>
    <t>14321-CONSTRUCCIÓN CARRETERA VILLA ELISA - PUNTA RUSIA - LA ENSENADA, PROVINCIA MONTECRISTI</t>
  </si>
  <si>
    <t>14488-Construcción Hospital Municipal Villa Vásquez, Provincia de Monte Cristi.</t>
  </si>
  <si>
    <t>14624-AMPLIACIÓN DEL SISTEMA NACIONAL DE ATENCION A EMERGENCIAS Y SEGURIDAD 9-1-1, FASE II</t>
  </si>
  <si>
    <t>15129-CONSTRUCCIÓN DE ECO-VIVIENDAS PARA CIUDADANOS EN CONDICION DE POBREZA MULTIDIMENSIONAL EN EL MUNICIPIO MONTE CRISTI, PROVINCIA MONTE CRISTI</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</si>
  <si>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</si>
  <si>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</si>
  <si>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</si>
  <si>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15274-AMPLIACIÓN DEL PLANTEL EDUCATIVO PARA INICIAL JOSÉ GABRIEL GARCÍA, MUNICIPIO PEPILLO SALCEDO, PROVINCIA MONTE CRISTI.</t>
  </si>
  <si>
    <t>15275-AMPLIACIÓN DEL PLANTEL EDUCATIVO PARA INICIAL PILOTO, MUNICIPIO GUAYUBÍN, PROVINCIA MONTE CRISTI.</t>
  </si>
  <si>
    <t>15276-AMPLIACIÓN DEL PLANTEL EDUCATIVO PARA INICIAL LA DIVISORIA, MUNICIPIO GUAYUBÍN, PROVINCIA MONTE CRISTI.</t>
  </si>
  <si>
    <t>15277-AMPLIACIÓN DEL PLANTEL EDUCATIVO PARA INICIAL JOSÉ GABRIEL GARCÍA, MUNICIPIO CASTAÑUELAS, PROVINCIA MONTE CRISTI.</t>
  </si>
  <si>
    <t>15318-RECONSTRUCCIÓN DE LA INFRAESTRUCTURA VIAL URBANA  DEL MUNICIPIO SAN FERNANDO, PROVINCIA MONTE CRISTI</t>
  </si>
  <si>
    <t>15402-RECONSTRUCCIÓN DE LA INFRAESTRUCTURA VIAL URBANA DEL MUNICIPIO LAS MATAS DE SANTA CRUZ, PROVINCIA MONTE CRISTI</t>
  </si>
  <si>
    <t>15898-AMPLIACIÓN DEL PLANTEL EDUCATIVO PARA INICIAL PROF. FRANCISCA BIENVENIDA LOZANO, MUNICIPIO PEPILLO SALCEDO, PROVINCIA MONTE CRISTI.</t>
  </si>
  <si>
    <t>15899-AMPLIACIÓN DEL PLANTEL EDUCATIVO PARA INICIAL EL DURO, MUNICIPIO MONTE CRISTI, PROVINCIA MONTE CRISTI.</t>
  </si>
  <si>
    <t>15900-AMPLIACIÓN DEL PLANTEL EDUCATIVO PARA INICIAL LA RECTA DE SANITA, MUNICIPIO MONTE CRISTI,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</si>
  <si>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</si>
  <si>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</si>
  <si>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15903-AMPLIACIÓN DEL PLANTEL EDUCATIVO PARA INICIAL ROSA EMILIA RODRÍGUEZ CRUZ, MUNICIPIO GUAYUBÍN, PROVINCIA MONTE CRISTI.</t>
  </si>
  <si>
    <t>15904-AMPLIACIÓN DEL PLANTEL EDUCATIVO PARA INICIAL AURORA TAVAREZ BELLIARD, MUNICIPIO GUAYUBÍN, PROVINCIA MONTE CRISTI.</t>
  </si>
  <si>
    <t>15905-AMPLIACIÓN DEL PLANTEL EDUCATIVO PARA INICIAL LA GUAJACA, MUNICIPIO GUAYUBÍN, PROVINCIA MONTE CRISTI.</t>
  </si>
  <si>
    <t>15906-AMPLIACIÓN DEL PLANTEL EDUCATIVO PARA INICIAL DEMETRIO RODRÍGUEZ, MUNICIPIO GUAYUBÍN, PROVINCIA MONTE CRISTI.</t>
  </si>
  <si>
    <t>15907-AMPLIACIÓN DEL PLANTEL EDUCATIVO PARA INICIAL EL PROYECTO AGRARIO, MUNICIPIO GUAYUBÍN, PROVINCIA MONTE CRISTI.</t>
  </si>
  <si>
    <t>15908-AMPLIACIÓN DEL PLANTEL EDUCATIVO PARA INICIAL CARMELA BELLIARD, MUNICIPIO GUAYUBÍN, PROVINCIA MONTE CRISTI.</t>
  </si>
  <si>
    <t>15909-AMPLIACIÓN DEL PLANTEL EDUCATIVO PARA INICIAL SANTA CRUZ, MUNICIPIO LAS MATAS DE SANTA CRUZ, PROVINCIA MONTE CRISTI.</t>
  </si>
  <si>
    <t>15910-AMPLIACIÓN DEL PLANTEL EDUCATIVO PARA INICIAL AGUA DE LUIS, MUNICIPIO GUAYUBÍN,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</si>
  <si>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</si>
  <si>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</si>
  <si>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</si>
  <si>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15915-AMPLIACIÓN DEL PLANTEL EDUCATIVO PARA INICIAL BARRIO NUEVO VILLA GARCÍA, MUNICIPIO VILLA VÁZQUEZ, PROVINCIA MONTE CRISTI.</t>
  </si>
  <si>
    <t>15916-AMPLIACIÓN DEL PLANTEL EDUCATIVO PARA INICIAL JUAN DE JESÚS PIMENTEL, MUNICIPIO VILLA VÁZQUEZ, PROVINCIA MONTE CRISTI.</t>
  </si>
  <si>
    <t>15950-RECONSTRUCCIÓN CARRETERA GUAYUBIN - LAS MATAS DE SANTA CRUZ - COPEY - PEPILLO SALCEDO, PROVINCIA MONTE CRISTI</t>
  </si>
  <si>
    <t>16096-RECONSTRUCCIÓN DE LA INFRAESTRUCTURA VIAL URBANA DEL MUNICIPIO GUAYUBIN, PROVINCIA MONTE CRISTI</t>
  </si>
  <si>
    <t>16102-RECONSTRUCCIÓN DE LA INFRAESTRUCTURA VIAL URBANA DEL MUNICIPIO CASTAÑUELAS, PROVINCIA MONTE CRISTI</t>
  </si>
  <si>
    <t>16108-RECONSTRUCCIÓN DE LA INFRAESTRUCTURA VIAL URBANA DEL MUNICIPIO PEPILLO SALCEDO, PROVINCIA MONTE CRISTI</t>
  </si>
  <si>
    <t>16109-RECONSTRUCCIÓN DE LA INFRAESTRUCTURA VIAL URBANA DEL MUNICIPIO VILLA VÁZQUEZ, PROVINCIA MONTE CRISTI</t>
  </si>
  <si>
    <t>16322-RECONSTRUCCIÓN CAMINO VECINAL LAS MATAS DE SANTA CRUZ, CONECTANDO LAS COMUNIDADES DE LOS CIRUELOS- SABANA AL MEDIO- SANGRE LINDA- LA GORRA- Y PARTIDO, PROVINCIA MONTE CRISTI</t>
  </si>
  <si>
    <t>16724-RECONSTRUCCIÓN CAMINO VECINAL HATILLO PALMA- ARROYO CAÑA- LOS DERRAMADEROS, MUNICIPIO GUAYUBÍN, PROVINCIA MONTE CRISTI</t>
  </si>
  <si>
    <t>14546-MEJORAMIENTO PUERTO DE MANZANILLO Y SUS VÍAS DE CONECTIVIDAD, PROVINCIA MONTECRISTI, R.D.</t>
  </si>
  <si>
    <t>12543-CONSTRUCCIÓN DE 3 PLANTELES ESCOLARES EN LA PROVINCIA PEDERNALES</t>
  </si>
  <si>
    <t>12631-RECONSTRUCCIÓN DE LA CARRETERA ENRIQUILLO - PEDERNALES EN LAS PROVINCIAS BARAHONA Y PEDERNALES</t>
  </si>
  <si>
    <t>14544-CONSTRUCCIÓN DE FUNERARIA MUNICIPIO OVIEDO, PROVINCIA PEDERNALES</t>
  </si>
  <si>
    <t>15240-AMPLIACIÓN DEL PLANTEL EDUCATIVO PARA INICIAL EL CAJUIL, MUNICIPIO OVIEDO, PROVINCIA PEDERNALES.</t>
  </si>
  <si>
    <t>15241-AMPLIACIÓN DEL PLANTEL EDUCATIVO PARA INICIAL MANUEL GOYA, MUNICIPIO OVIEDO, PROVINCIA PEDERNALES.</t>
  </si>
  <si>
    <t>15242-AMPLIACIÓN DEL PLANTEL EDUCATIVO PARA INICIAL HERNANDO GORJÓN, MUNICIPIO PEDERNALES, PROVINCIA PEDERNALES.</t>
  </si>
  <si>
    <t>15333-RECONSTRUCCIÓN DE LA INFRAESTRUCTURA VIAL URBANA DEL MUNICIPIO PEDERNALES, PROVINCIA PEDERNALES</t>
  </si>
  <si>
    <t>15352-AMPLIACIÓN DEL PLANTEL EDUCATIVO PARA INICIAL GASTÓN FERNANDO DELIGNE, MUNICIPIO OVIEDO, PROVINCIA PEDERNALES.</t>
  </si>
  <si>
    <t>15353-AMPLIACIÓN DEL PLANTEL EDUCATIVO PARA INICIAL PROF. LUIS DÍAZ DÍAZ, MUNICIPIO PEDERNALES, PROVINCIA PEDERNALES.</t>
  </si>
  <si>
    <t>15815-RECONSTRUCCIÓN DE LA INFRAESTRUCTURA VIAL URBANA DEL MUNICIPIO OVIEDO, PROVINCIA PEDERNALES</t>
  </si>
  <si>
    <t>16356-REPARACIÓN DE VIVIENDAS VULNERABLES EN LOS MUNICIPIOS DE PEDERNALES Y OVIEDO, PROVINCIA PEDERNALES</t>
  </si>
  <si>
    <t>16370-CONSTRUCCIÓN DE INFRAESTRUCTURA VIAL PARA EL DESARROLLO TURÍSTICO DE CABO ROJO, MUNICIPIO PEDERNALES, PROVINCIA PEDERNALES</t>
  </si>
  <si>
    <t>16726-INVESTIGACIÓN POTENCIAL DE TIERRAS RARAS EN LA RESERVA FISCAL AVILA, PROVINCIA  PEDERNALES</t>
  </si>
  <si>
    <t>6527-CONSTRUCCIÓN DEL CAMINO VECINAL CRUCE AVILA - LAS MERCEDES TRAMO I Y II EN LA PROVINCIA PEDERNALES</t>
  </si>
  <si>
    <t>16588-RECONSTRUCCIÓN DEL FRENTE MARITIMO EN EL MUNICIPIO DE PEDERNALES, PROVINCIA PEDERNALES.</t>
  </si>
  <si>
    <t>14037-FORTALECIMIENTO DE LA CAPACIDAD DE GESTIÓN DE LOS GOBIERNOS LOCALES CON PARTICIPACIÓN DE LA SOCIEDAD CIVIL DE PERDERNALES</t>
  </si>
  <si>
    <t>12630-CONSTRUCCIÓN DE LA AVENIDA DE CIRCUNVALACION DE BANI EN LA PROVINCIA PERAVIA</t>
  </si>
  <si>
    <t>13450-CONSTRUCCIÓN  DE 2 ESTANCIAS INFATILES EN LA PROVINCIA DE PERAVIA (FASE 2)</t>
  </si>
  <si>
    <t>13545-CONSTRUCCIÓN DE PLANTELES EDUCATIVOS EN LA PROVINCIA PERAVIA (FASE 3)</t>
  </si>
  <si>
    <t>13603-CONSTRUCCIÓN DE 2 ESTANCIAS INFANTILES EN LA PROVINCIA DE PERAVIA (FASE 3)</t>
  </si>
  <si>
    <t>13972-REHABILITACIÓN Y CONSTRUCCIÓN PLAZA DE LOS PILONES BANÍ</t>
  </si>
  <si>
    <t>14545-REMODELACIÓN DE OFICINAS PÚBLICAS, MUNICIPIO BANI, PROVINCIA PERAVIA.</t>
  </si>
  <si>
    <t>14635-CONSTRUCCIÓN CENTRO UNIVERSITARIO REGIONAL UASD BANI, PROVINCIA PERAVIA</t>
  </si>
  <si>
    <t>14708-TRANSFERENCIA DE CAPACIDADES PARA EL FORTALECIMIENTO DE LAS MIPYMES DE LAS CADENAS DE VALOR DE MANGO Y AGUACATE</t>
  </si>
  <si>
    <t>14756-CONSTRUCCIÓN CENTRO COMUNAL NUEVA ESPERANZA, MUNICIPIO BANI, PROVINCIA PERAVIA</t>
  </si>
  <si>
    <t>15065-RECONSTRUCCIÓN  DE INFRAESTRUCTURA VIAL URBANA DEL MUNICIPIO DE BANÍ, PROVINCIA PERAVIA</t>
  </si>
  <si>
    <t>15088-CONSTRUCCIÓN ESTADIO DE SÓFTBOL VILLA GÜERA, MUNICIPIO BANÍ, PROVINCIA PERAVIA</t>
  </si>
  <si>
    <t>15097-CONSTRUCCIÓN CAMPO DE BÉISBOL NELSON MATEO, D.M. PIZARRETE, MUNICIPIO NIZAO, PROVINCIA PERAVIA.</t>
  </si>
  <si>
    <t>15114-CONSTRUCCIÓN CAMPO DE BÉISBOL RAMON PIMENTEL, SECCION LA MONTERIA, MUNICIPIO BANI.</t>
  </si>
  <si>
    <t>15123-CONSTRUCCIÓN ESTADIO DE BÉISBOL FELLO SOTO, D. M. SABANA BUEY, MUNICIPIO BANÍ, PROVINCIA PERAVIA</t>
  </si>
  <si>
    <t>15174-AMPLIACIÓN DEL PLANTEL EDUCATIVO PARA INICIAL MARÍA INOCENCIA BELÉN MININO, MUNICIPIO BANÍ, PROVINCIA PERAVIA.</t>
  </si>
  <si>
    <t>15175-AMPLIACIÓN DEL PLANTEL EDUCATIVO PARA INICIAL EL SIFÓN, MUNICIPIO BANÍ, PROVINCIA PERAVIA.</t>
  </si>
  <si>
    <t>15176-AMPLIACIÓN DEL PLANTEL EDUCATIVO PARA INICIAL MANUEL DE JESÚS PERELLÓ, MUNICIPIO BANÍ, PROVINCIA PERAVIA.</t>
  </si>
  <si>
    <t>15177-AMPLIACIÓN DEL PLANTEL EDUCATIVO PARA INICIAL ALIRO PAULINO, MUNICIPIO NIZAO, PROVINCIA PERAVIA.</t>
  </si>
  <si>
    <t>15178-AMPLIACIÓN DEL PLANTEL EDUCATIVO PARA INICIAL FUNDACIÓN DE PERAVIA, MUNICIPIO BANÍ, PROVINCIA PERAVIA.</t>
  </si>
  <si>
    <t>15179-AMPLIACIÓN DEL PLANTEL EDUCATIVO PARA INICIAL ANDRÉS PEÑA CABRAL, MUNICIPIO BANÍ, PROVINCIA PERAVIA.</t>
  </si>
  <si>
    <t>15180-AMPLIACIÓN DEL PLANTEL EDUCATIVO PARA INICIAL  PROF. VITALINA GUERRERO PIMENTEL, MUNICIPIO BANÍ, PROVINCIA PERAVIA.</t>
  </si>
  <si>
    <t>15181-AMPLIACIÓN DEL PLANTEL EDUCATIVO PARA INICIAL AUGUSTO PINEDA, MUNICIPIO NIZAO, PROVINCIA PERAVIA.</t>
  </si>
  <si>
    <t>15182-AMPLIACIÓN DEL PLANTEL EDUCATIVO PARA INICIAL PROF. RAFAEL ANTONIO FIGUEREO, MUNICIPIO NIZAO, PROVINCIA PERAVIA.</t>
  </si>
  <si>
    <t>15183-AMPLIACIÓN DEL PLANTEL EDUCATIVO PARA INICIAL PROF. CRISTÓBAL ALVINO FALCON, MUNICIPIO NIZAO, PROVINCIA PERAVIA.</t>
  </si>
  <si>
    <t>15327-RECONSTRUCCIÓN DE LA INFRAESTRUCTURA VIAL URBANA DEL MUNICIPIO MATANZAS, PROVINCIA PERAVIA</t>
  </si>
  <si>
    <t>15468-AMPLIACIÓN DEL PLANTEL EDUCATIVO PARA INICIAL ESPÍRITU SANTO, MUNICIPIO BANÍ, PROVINCIA PERAVIA.</t>
  </si>
  <si>
    <t>15469-AMPLIACIÓN DEL PLANTEL EDUCATIVO PARA INICIAL MÁXIMO GÓMEZ, MUNICIPIO BANÍ, PROVINCIA PERAVIA.</t>
  </si>
  <si>
    <t>15470-AMPLIACIÓN DEL PLANTEL EDUCATIVO PARA INICIAL AQUILES CABRAL BILLINI, MUNICIPIO BANÍ, PROVINCIA PERAVIA.</t>
  </si>
  <si>
    <t>15471-AMPLIACIÓN DEL PLANTEL EDUCATIVO PARA INICIAL PROF. MARÍANA MIRIAN SUAZO, MUNICIPIO BANÍ, PROVINCIA PERAVIA.</t>
  </si>
  <si>
    <t>15472-AMPLIACIÓN DEL PLANTEL EDUCATIVO PARA INICIAL VILLA DAVID,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</si>
  <si>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</si>
  <si>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</si>
  <si>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</si>
  <si>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</si>
  <si>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15477-AMPLIACIÓN DEL PLANTEL EDUCATIVO PARA INICIAL PEDRO JOSÉ A. BLANDINO SOTO, MUNICIPIO BANÍ, PROVINCIA PERAVIA.</t>
  </si>
  <si>
    <t>15478-AMPLIACIÓN DEL PLANTEL EDUCATIVO PARA INICIAL GALEÓN, MUNICIPIO BANÍ, PROVINCIA PERAVIA.</t>
  </si>
  <si>
    <t>15479-AMPLIACIÓN DEL PLANTEL EDUCATIVO PARA INICIAL SABANA CHIQUITA,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</si>
  <si>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</si>
  <si>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</si>
  <si>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</si>
  <si>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15943-RECONSTRUCCIÓN DE LA INFRAESTRUCTURA VIAL URBANA DEL MUNICIPIO NIZAO, PROVINCIA PERAVIA</t>
  </si>
  <si>
    <t>16422-CONSTRUCCIÓN DE CANCHA MIXTA EN LA COMUNIDAD BOCA CANASTA, MUNICIPIO BANÍ, PROVINCIA PERAVIA</t>
  </si>
  <si>
    <t>16447-CONSTRUCCIÓN DE CANCHA MUNICIPAL EN SECTOR CAÑAFISTOL, MUNICIPIO BANÍ, PROVINCIA PERAVIA</t>
  </si>
  <si>
    <t>16571-RECONSTRUCCIÓN PUENTE SOBRE ARROYO BAHÍA, CARRETERA BANI - CALDERA, MUNICIPIO BANI, PROVINCIA PERAVIA</t>
  </si>
  <si>
    <t>16808-RECONSTRUCCIÓN DEL CALLEJÓN PRÓXIMO A LA CARRETERA 506-040, TRAMO PALENQUE - NIZAO, EN LA SECCIÓN DON GREGORIO AFECTADO POR LA TORMENTA FRANKLIN, MUNICIPIO NIZAO, PROVINCIA PERAVIA</t>
  </si>
  <si>
    <t>16852-CONSTRUCCIÓN DE INFRAESTRUCTURAS RECREATIVAS EN FRENTE MARÍTIMO DE PLAYA LINDA, MUNICIPIO NIZAO, PROVINCIA PERAVIA.</t>
  </si>
  <si>
    <t>12544-CONSTRUCCIÓN DE 18 PLANTELES ESCOLARES EN LA PROVINCIA PUERTO PLATA</t>
  </si>
  <si>
    <t>12587-AMPLIACIÓN Y REHABILITACION DE 15 PLANTELES ESCOLARES  EN LA PROVINCIA PUERTO PLATA</t>
  </si>
  <si>
    <t>13411-CONSTRUCCIÓN DE PLANTELES EDUCATIVOS EN LA PROVINCIA DE PUERTO PLATA (FASE 2)</t>
  </si>
  <si>
    <t>13532-REMODELACIÓN HOSPITALES DE LA PROVINCIA PUERTO PLATA</t>
  </si>
  <si>
    <t>13576-CONSTRUCCIÓN DE PLANTELES EDUCATIVOS EN LA PROVINCIA PUERTO PLATA (FASE 3)</t>
  </si>
  <si>
    <t>13620-CONSTRUCCIÓN DE 1 ESTANCIAS INFANTILES EN LA PROVINCIA DE PUERTO PLATA (FASE 3)</t>
  </si>
  <si>
    <t>13962-CONSTRUCCIÓN CASA DE LOS PERIODISTAS, PUERTO PLATA.</t>
  </si>
  <si>
    <t>13969-REHABILITACIÓN CONSTRUCCIÓN DE 911 EN LA PROVINCIA PUERTO PLATA</t>
  </si>
  <si>
    <t>13987-REHABILITACIÓN DE LA IGLESIA CATÓLICA DE YÁSICA, PUERTO PLATA</t>
  </si>
  <si>
    <t>14129-RECONSTRUCCIÓN DE 44 KM DE CAMINOS PRODUCTIVOS EN LA PROVINCIA PUERTO PLATA</t>
  </si>
  <si>
    <t>14235-CONSTRUCCIÓN DESTACAMENTOS POLICIALES EN DIFERENTES COMUNIDADES DE LA  PROVINCIA PUERTO PLATA</t>
  </si>
  <si>
    <t>14397-RESTAURACIÓN ÁREA EXTERIOR DEL PARQUE ARQUEOLÓGICO LA ISABELA HISTÓRICA,  MUNICIPIO DE LUPERÓN,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</si>
  <si>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</si>
  <si>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</si>
  <si>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</si>
  <si>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15054-RECONSTRUCCIÓN DE LA INFRAESTRUCTURA VIAL URBANA DEL MUNICIPIO ALTAMIRA, PROVINCIA PUERTO PLATA</t>
  </si>
  <si>
    <t>15070-RECONSTRUCCIÓN DE INFRAESTRUCTURA VIAL URBANA DEL MUNICIPIO DE SAN FELIPE DE PUERTO PLATA,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</si>
  <si>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</si>
  <si>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</si>
  <si>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15265-AMPLIACIÓN DEL PLANTEL EDUCATIVO PARA INICIAL SAN MARCOS ABAJO, MUNICIPIO PUERTO PLATA, PROVINCIA PUERTO PLATA.</t>
  </si>
  <si>
    <t>15266-AMPLIACIÓN DEL PLANTEL EDUCATIVO PARA INICIAL JUAN NEPOMUCENO RAVELO, MUNICIPIO IMBERT, PROVINCIA PUERTO PLATA.</t>
  </si>
  <si>
    <t>15267-AMPLIACIÓN DEL PLANTEL EDUCATIVO PARA INICIAL LOS LLANOS DE PÉREZ, MUNICIPIO IMBERT, PROVINCIA PUERTO PLATA.</t>
  </si>
  <si>
    <t>15268-AMPLIACIÓN DEL PLANTEL EDUCATIVO PARA INICIAL PROF. ISRAEL BRITO BRUNO, MUNICIPIO IMBERT, PROVINCIA PUERTO PLATA.</t>
  </si>
  <si>
    <t>15269-AMPLIACIÓN DEL PLANTEL EDUCATIVO PARA INICIAL ERNESTO CABRERA  DURAN - RIO GRANDE AL MEDIO, MUNICIPIO ALTAMIRA, PROVINCIA PUERTO PLATA.</t>
  </si>
  <si>
    <t>15322-RECONSTRUCCIÓN DE LA INFRAESTRUCTURA VIAL URBANA DEL MUNICIPIO IMBERT, PROVINCIA PUERTO PLATA</t>
  </si>
  <si>
    <t>15798-RECONSTRUCCIÓN DEL PUENTE SABANETA DE CANGREJO SOBRE EL RIO CAMU, MUNICIPIOS VILLA MONTELLANO Y SOSUA, PROVINCIA PUERTO PLATA</t>
  </si>
  <si>
    <t>15802-RECONSTRUCCIÓN DE LA INFRAESTRUCTURA VIAL URBANA DEL MUNICIPIO VILLA MONTELLANO, PROVINCIA PUERTO PLATA</t>
  </si>
  <si>
    <t>15882-AMPLIACIÓN DEL PLANTEL EDUCATIVO PARA INICIAL ENRIQUETA OMLER, MUNICIPIO SOSÚA, PROVINCIA PUERTO PLATA.</t>
  </si>
  <si>
    <t>15883-AMPLIACIÓN DEL PLANTEL EDUCATIVO PARA INICIAL JUAN ARTURO LOCKWARD STAMERS, MUNICIPIO VILLA MONTELLANO, PROVINCIA PUERTO PLATA.</t>
  </si>
  <si>
    <t>15884-AMPLIACIÓN DEL PLANTEL EDUCATIVO PARA INICIAL PROF. MANUEL GÓMEZ POLANCO, MUNICIPIO SOSÚA, PROVINCIA PUERTO PLATA.</t>
  </si>
  <si>
    <t>15885-AMPLIACIÓN DEL PLANTEL EDUCATIVO PARA INICIAL PROF. JEREMÍAS KERRY GREEN, MUNICIPIO SOSÚA, PROVINCIA PUERTO PLATA.</t>
  </si>
  <si>
    <t>15886-AMPLIACIÓN DEL PLANTEL EDUCATIVO PARA INICIAL PROF. JUANA CARABALLO POLANCO, MUNICIPIO PUERTO PLATA, PROVINCIA PUERTO PLATA.</t>
  </si>
  <si>
    <t>15887-AMPLIACIÓN DEL PLANTEL EDUCATIVO PARA INICIAL VIRGINIA ELENA ORTEA,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</si>
  <si>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</si>
  <si>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</si>
  <si>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</si>
  <si>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</si>
  <si>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</si>
  <si>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</si>
  <si>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</si>
  <si>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</si>
  <si>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</si>
  <si>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</si>
  <si>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16099-RECONSTRUCCIÓN DE LA INFRAESTRUCTURA VIAL URBANA DEL MUNICIPIO LUPERÓN, PROVINCIA PUERTO PLATA</t>
  </si>
  <si>
    <t>16103-RECONSTRUCCIÓN DE LA INFRAESTRUCTURA VIAL URBANA DEL MUNICIPIO SOSÚA, PROVINCIA PUERTO PLATA</t>
  </si>
  <si>
    <t>16242-CONSTRUCCIÓN PUENTE BADÉN EN EL SECTOR LOS CIRUELOS AFECTADO POR LA VAGUADA DE ABRIL 2022, MUNICIPIO VILLA MONTELLANO, PROVINCIA PUERTO PLATA</t>
  </si>
  <si>
    <t>16243-CONSTRUCCIÓN PUENTE LA CHINA AFECTADO POR LA VAGUADA DE ABRIL 2022, MUNICIPIO ALTAMIRA, PROVINCIA PUERTO PLATA.</t>
  </si>
  <si>
    <t>16538-CONSTRUCCIÓN DEL TRAMO CARRETERO CRUCE PUERTO PLATA - SAN MARCOS - EL CUPEY, MUNICIPIO PUERTO PLATA, PROVINCIA PUERTO PLATA.</t>
  </si>
  <si>
    <t>16589-CONSTRUCCIÓN PUENTE JUAN DE MINA- LAS VIEJAS- ALTAMIRA AFECTADO POR LA VAGUADA DE ABRIL 2022, MUNICIPIO ALTAMIRA, PROVINCIA PUERTO PLATA</t>
  </si>
  <si>
    <t>16642-CONSTRUCCIÓN PUENTE GUANANICO MUNICIPIO IMBERT AFECTADO POR LA VAGUADA DE ABRIL 2022, PROVINCIA PUERTO PLATA</t>
  </si>
  <si>
    <t>16644-CONSTRUCCIÓN PUENTE BAJABONICO AFECTADO POR LA VAGUADA DE ABRIL 2022, MUNICIPIO IMBERT, PROVINCIA PUERTO PLATA</t>
  </si>
  <si>
    <t>16696-REMODELACIÓN CLUB ATLETICO Y CULTURAL HUGO KUNHARDT, BARRIO INVI, MUNICIPIO PUERTO PLATA, PROVINCIA PUERTO PLATA</t>
  </si>
  <si>
    <t>16701-CONSTRUCCIÓN DE PUENTE BADEN DE SABALLO - PIRAGUA, AFECTADO POR LA VAGUADA DE ABRIL 2022, MUNICIPIO IMBERT, PROVINCIA PUERTO PLATA</t>
  </si>
  <si>
    <t>16711-RECONSTRUCCIÓN DE LA CARRETERA ALTAMIRA - RÍO GRANDE, AFECTADA POR LA VAGUADA DE ABRIL 2022, MUNICIPIO ALTAMIRA, PROVINCIA PUERTO PLATA</t>
  </si>
  <si>
    <t>16739-CONSTRUCCIÓN DE 300 LETRINAS HIGIÉNICAS EN EL MUNICIPIO VILLA ISABELA, PROVINCIA PUERTO PLATA</t>
  </si>
  <si>
    <t>16744-RECONSTRUCCIÓN  DE TRAMO CARRETERO DESDE LA ISABELA HASTA LA ZONA URBANA DEL MUNICIPIO LUPERÓN, MUNICIPIO LUPERON, PROVINCIA PUERTO PLATA.</t>
  </si>
  <si>
    <t>16775-RECONSTRUCCIÓN CARRETERA JAMAO - SABANETA DE YASICA, PROVINCIAS ESPAILLAT Y PUERTO PLATA</t>
  </si>
  <si>
    <t>16790-RECONSTRUCCIÓN CAMINO VECINAL ESTERO HONDO - CRUCE TIBURCIO, MUNICIPIO VILLA ISABELA, PROVINCIA PUERTO PLATA</t>
  </si>
  <si>
    <t>16916-RECONSTRUCCIÓN CAMINO VECINAL EL POMO-LOMA BAJITA, MUNICIPIO SOSUA, PROVINCIA PUERTO PLATA</t>
  </si>
  <si>
    <t>16927-RECONSTRUCCIÓN CANCHA DEPORTIVA CLUB MIRAMAR, SECTOR LOS 
COCOS MUNICIPIO SAN FELIPE PUERTO PLATA</t>
  </si>
  <si>
    <t>5603-RECONSTRUCCIÓN CARRETERA ISABELA-EL ESTRECHO-BARRANCON, PROVINCIA PUERTO PLATA</t>
  </si>
  <si>
    <t>15345-RECONSTRUCCIÓN DEL FRENTE COSTERO DE LA PLAYA SOSUA, MUNICIPIO SOSUA, PROVINCIA PUERTO PLATA</t>
  </si>
  <si>
    <t>16140-CONSTRUCCIÓN EDIFICIO DE ASOCIACIÓN DOMINICANA DE PRENSA TURÍSTICA ADOMPRETUR, MUNICIPIO PUERTO PLATA</t>
  </si>
  <si>
    <t>16155-RECONSTRUCCIÓN DEL CAMINO DE ACCESO A LAS PLAYAS BERGANTIN, PUNTA BERGANTIN, HUEQUITO BERGANTIN Y CANGREJO, MUNICIPIO VILLA MONTELLANO, PROVINCIA DE PUERTO PLATA.</t>
  </si>
  <si>
    <t>16158-RECONSTRUCCIÓN DE LAS CALLES DEL MUNICIPIO SOSUA, PROVINCIA  PUERTO PLATA.</t>
  </si>
  <si>
    <t>16375-RECONSTRUCCIÓN DE LAS CALLES DEL CASCO URBANO EN EL MUNICIPIO SAN FELIPE, PROVINCIA PUERTO PLATA.</t>
  </si>
  <si>
    <t>16768-RECONSTRUCCIÓN VÍA DE ACCESO A PLAYA TECO, DISTRITO MUNICIPAL MAIMÓN, PROVINCIA PUERTO PLATA</t>
  </si>
  <si>
    <t>16970-CONSTRUCCIÓN PLAZA DE VENDEDORES PLAYA TECO, DISTRITO MUNICIPAL MAIMÓN, PROVINCIA PUERTO PLATA</t>
  </si>
  <si>
    <t>12532-CONSTRUCCIÓN DE 11 PLANTELES ESCOLARES EN LA PROVINCIA HERMANAS MIRABAL</t>
  </si>
  <si>
    <t>13401-CONSTRUCCIÓN DE PLANTELES EDUCATIVOS EN LA PROVINCIA DE HERMANAS MIRABAL (FASE 2)</t>
  </si>
  <si>
    <t>13558-CONSTRUCCIÓN DE PLANTELES EDUCATIVOS EN LA PROVINCIA HERMANAS MIRABAL (FASE 3)</t>
  </si>
  <si>
    <t>15013-RECONSTRUCCIÓN DEL CAMINO VECINAL MONTELLANO-LOS LIRIOS-LOS ARACENA-LOS ABANICOS, SALCEDO , PROVINCIA HERMANAS MIRABAL</t>
  </si>
  <si>
    <t>15029-RECONSTRUCCIÓN DE LA INFRAESTRUCTURA VIAL URBANA DEL MUNICIPIO DE SALCEDO, PROVINCIA HERMANAS MIRABAL</t>
  </si>
  <si>
    <t>15194-AMPLIACIÓN DEL PLANTEL EDUCATIVO PARA INICIAL HERMANAS MIRABAL, MUNICIPIO SALCEDO, PROVINCIA HERMANAS MIRABAL.</t>
  </si>
  <si>
    <t>15195-AMPLIACIÓN DEL PLANTEL EDUCATIVO PARA INICIAL ANTONIO ESPAILLAT, MUNICIPIO SALCEDO, PROVINCIA HERMANAS MIRABAL.</t>
  </si>
  <si>
    <t>15196-AMPLIACIÓN DEL PLANTEL EDUCATIVO PARA INICIAL PROF. JOSÉ RAMÓN LIRIANO TEJADA, MUNICIPIO SALCEDO, PROVINCIA HERMANAS MIRABAL.</t>
  </si>
  <si>
    <t>15197-AMPLIACIÓN DEL PLANTEL EDUCATIVO PARA INICIAL JUAN BAUTISTA DE LA CRUZ, MUNICIPIO VILLA TAPIA, PROVINCIA HERMANAS MIRABAL.</t>
  </si>
  <si>
    <t>15325-RECONSTRUCCIÓN DE LA INFRAESTRUCTURA VIAL URBANA DEL MUNICIPIO TENARES, PROVINCIA HERMANAS MIRABAL</t>
  </si>
  <si>
    <t>15653-AMPLIACIÓN DEL PLANTEL EDUCATIVO PARA INICIAL SALUSTINO MORILLO, MUNICIPIO TENARES, PROVINCIA HERMANAS MIRABAL.</t>
  </si>
  <si>
    <t>15654-AMPLIACIÓN DEL PLANTEL EDUCATIVO PARA INICIAL PROF. YRMA ALTAGRACIA JORGE CABRAL, MUNICIPIO TENARES, PROVINCIA HERMANAS MIRABAL.</t>
  </si>
  <si>
    <t>15655-AMPLIACIÓN DEL PLANTEL EDUCATIVO PARA INICIAL PROF. TRINIDAD SÁNCHEZ JAVIER, MUNICIPIO TENARES, PROVINCIA HERMANAS MIRABAL.</t>
  </si>
  <si>
    <t>15656-AMPLIACIÓN DEL PLANTEL EDUCATIVO PARA INICIAL MARÍA JOSEFA GÓMEZ, MUNICIPIO SALCEDO, PROVINCIA HERMANAS MIRABAL.</t>
  </si>
  <si>
    <t>15657-AMPLIACIÓN DEL PLANTEL EDUCATIVO PARA INICIAL ANA DELIA FLORENTINO, MUNICIPIO SALCEDO, PROVINCIA HERMANAS MIRABAL.</t>
  </si>
  <si>
    <t>15658-AMPLIACIÓN DEL PLANTEL EDUCATIVO PARA INICIAL JAYABO ADENTRO, MUNICIPIO SALCEDO, PROVINCIA HERMANAS MIRABAL.</t>
  </si>
  <si>
    <t>15659-AMPLIACIÓN DEL PLANTEL EDUCATIVO PARA INICIAL MÉLIDA DELGADO VDA. PANTALEÓN, MUNICIPIO SALCEDO, PROVINCIA HERMANAS MIRABAL.</t>
  </si>
  <si>
    <t>15697-AMPLIACIÓN DEL PLANTEL EDUCATIVO PARA INICIAL JUAN VENTURA, MUNICIPIO VILLA TAPIA, PROVINCIA HERMANAS MIRABAL.</t>
  </si>
  <si>
    <t>15698-AMPLIACIÓN DEL PLANTEL EDUCATIVO PARA INICIAL ANTONIO VILLAR, MUNICIPIO VILLA TAPIA, PROVINCIA HERMANAS MIRABAL.</t>
  </si>
  <si>
    <t>15801-RECONSTRUCCIÓN DE LA INFRAESTRUCTURA VIAL URBANA DEL MUNICIPIO VILLA TAPIA, PROVINCIA HERMANAS MIRABAL</t>
  </si>
  <si>
    <t>16215-RECONSTRUCCIÓN DEL PUENTE SOBRE EL RIO JAYABO AFECTADO POR LA VAGUADA DE ABRIL 2022, EN LA COMUNIDAD CRUZ DE CENOVI, MUNICIPIO VILLA TAPIA, PROVINCIA HERMANAS MIRABAL</t>
  </si>
  <si>
    <t>16233-CONSTRUCCIÓN PUENTE DE ALCANTARILLA DE CAJÓN SIMPLE EN RIO TOROJOCE AFECTADO POR LA VAGUADA DE ABRIL 2022, CAMINO VECINAL EL PLACER, MUNICIPIO TENARES, PROVINCIA HERMANAS MIRABAL</t>
  </si>
  <si>
    <t>16236-CONSTRUCCIÓN MURO DE GAVIONES EN EL PUENTE SOBRE EL RIO JUANA NUÑEZ AFECTADO POR LA VAGUADA DE ABRIL 2022, CARRETERA SALCEDO - MONTE LLANO, MUNICIPIO SALCEDO, PROVINCIA HERMANAS MIRABAL</t>
  </si>
  <si>
    <t>16237-CONSTRUCCIÓN MUROS DE GAVIONES EN EL PUENTE SOBRE EL RIO CENOVI AFECTADO POR LA VAGUADA DE ABRIL 2022, MUNICIPIO VILLA TAPIA, PROVINCIA HERMANAS MIRABAL</t>
  </si>
  <si>
    <t>16238-CONSTRUCCIÓN MURO DE GAVIONES EN EL PUENTE SOBRE EL RIO BOBA AFECTADO POR LA VAGUADA DE ABRIL 2022, CARRETERA SALCEDO, MUNICIPIO SALCEDO, PROVINCIA HERMANAS MIRABAL</t>
  </si>
  <si>
    <t>16245-CONSTRUCCIÓN PUENTE SOBRE EL RIO ARROYO SECO AFECTADO POR LA VAGUADA DE ABRIL 2022, CALLE 9-VILLA CAMPO, MUNICIPIO TENARES, PROVINCIA HERMANAS MIRABAL</t>
  </si>
  <si>
    <t>16253-CONSTRUCCIÓN MURO DE GAVIONES EN EL PUENTE ARROYO EL PALMAR AFECTADO POR LA VAGUADA DE ABRIL 2022, MUNICIPIO SALCEDO, PROVINCIA HERMANAS MIRABAL</t>
  </si>
  <si>
    <t>16255-CONSTRUCCIÓN PUENTE DE HORMIGÓN POSTENSADO EN EL TRAMO VIAL VILLA TAPIA-CENOVI, AFECTADO POR LA VAGUADA DE ABRIL 2022, MUNICIPIO VILLA TAPIA, PROVINCIA HERMANAS MIRABAL.</t>
  </si>
  <si>
    <t>16289-CONSTRUCCIÓN PUENTE BADEN TUBULAR EN ARROYO SECO AFECTADO POR LA VAGUADA DE ABRIL 2022, MUNICIPIO TENARES, PROVINCIA HERMANAS MIRABAL</t>
  </si>
  <si>
    <t>16748-REPARACIÓN DEL CAMINO VECINAL SALCEDO-LAS LILAS-MONTE ADENTRO, MUNICIPIO SALCEDO, PROVINCIA HERMANAS MIRABAL</t>
  </si>
  <si>
    <t>16893-REPARACIÓN DE LOS CAMINOS VECINALES LA JAGUITA Y EL GORRO, MUNICIPIO TENARES, PROVINCIA HERMANAS MIRABAL</t>
  </si>
  <si>
    <t>12556-CONSTRUCCIÓN DE 12 PLANTELES ESCOLARES EN LA PROVINCIA SAMANA</t>
  </si>
  <si>
    <t>12588-AMPLIACIÓN Y REHABILITACION DE 11 PLANTELES ESCOLARES E EN LA PROVINCIA SAMANA</t>
  </si>
  <si>
    <t>13412-CONSTRUCCIÓN DE PLANTELES EDUCATIVOS EN LA PROVINCIA DE SAMANÁ (FASE 2)</t>
  </si>
  <si>
    <t>13642-CONSTRUCCIÓN HOSPITAL LAS TERRENAS, PROVINCIA SAMANÁ</t>
  </si>
  <si>
    <t>13946-RECONSTRUCCIÓN ENTRADA DE ACCESO A LA PROVINCIA SAMANÁ</t>
  </si>
  <si>
    <t>14617-CONSTRUCCIÓN DE INFRAESTRUCTURAS PARA LA DISPOSICIÓN FINAL DE RESIDUOS SÓLIDOS EN SAMANÁ, PROVINCIA SAMANÁ</t>
  </si>
  <si>
    <t>14620-CONSTRUCCIÓN DE INFRAESTRUCTURA PARA LA DISPOSICIÓN FINAL DE RESIDUOS SÓLIDOS EN LAS TERRENAS, PROVINCIA SAMANA</t>
  </si>
  <si>
    <t>15291-AMPLIACIÓN DEL PLANTEL EDUCATIVO PARA INICIAL LAS VERITAS, MUNICIPIO SAMANÁ, PROVINCIA SAMANÁ.</t>
  </si>
  <si>
    <t>15292-AMPLIACIÓN DEL PLANTEL EDUCATIVO PARA INICIAL ELISEO DEMORIZI, MUNICIPIO SAMANÁ, PROVINCIA SAMANÁ.</t>
  </si>
  <si>
    <t>15293-AMPLIACIÓN DEL PLANTEL EDUCATIVO PARA INICIAL CARLOS HILARIOS ROSA,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</si>
  <si>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</si>
  <si>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</si>
  <si>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15340-RECONSTRUCCIÓN DE LA INFRAESTRUCTURA VIAL URBANA DEL MUNICIPIO SANTA BÁRBARA DE SAMANÁ, PROVINCIA SAMANÁ</t>
  </si>
  <si>
    <t>15395-RECONSTRUCCIÓN DE LA INFRAESTRUCTURA VIAL URBANA DEL MUNICIPIO SÁNCHEZ, PROVINCIA SAMANÁ</t>
  </si>
  <si>
    <t>15924-AMPLIACIÓN DEL PLANTEL EDUCATIVO PARA INICIAL LUIS MOREL, MUNICIPIO SANTA BÁRBARA DE SAMANÁ, PROVINCIA SAMANÁ.</t>
  </si>
  <si>
    <t>15925-AMPLIACIÓN DEL PLANTEL EDUCATIVO PARA INICIAL PROF. ONEYDA SEALY, MUNICIPIO SÁNCHEZ, PROVINCIA SAMANA.</t>
  </si>
  <si>
    <t>15926-AMPLIACIÓN DEL PLANTEL EDUCATIVO PARA INICIAL ROSA CALCAÑO LINO, MUNICIPIO SÁNCHEZ, PROVINCIA SAMANA.</t>
  </si>
  <si>
    <t>16163-RECONSTRUCCIÓN DE LA INFRAESTRUCTURA VIAL URBANA DEL MUNICIPIO DE LAS TERRENAS, PROVINCIA SAMANÁ</t>
  </si>
  <si>
    <t>16403-CONSTRUCCIÓN DEL PUENTE DE ALCANTARILLA DE CAJON SOBRE ARROYO LOS ROBALOS, CALLE ROBALO, DISTRITO MUNICIPAL ARROYO BARRIL, MUNICIPIO SANTA BÁRBARA DE SAMAMÁ, PROVINCIA SAMANÁ.</t>
  </si>
  <si>
    <t>16404-CONSTRUCCIÓN DEL PUENTE DE ALCANTARILLA DE CAJON, CAMINO VECINAL LA PLAYITA, DISTRITO MUNICIPAL ARROYO BARRIL, MUNICIPIO SANTA BÁRBARA DE SAMAMÁ, PROVINCIA SAMANÁ.</t>
  </si>
  <si>
    <t>16504-RECONSTRUCCIÓN DEL CAMINO VECINAL EL VALLE - ARROYO SECO, MUNICIPIO SANTA BARBARA DE SAMANÁ, PROVINCIA SAMANÁ</t>
  </si>
  <si>
    <t>16782-RECONSTRUCCIÓN DE LA CARRETERA CRUCE DE LAS TERRENAS -SÁNCHEZ-BATEY HORMIGA, AFECTADA POR EL DISTURBIO TROPICAL NO.22, MUNICIPIO LAS TERRENAS, PROVINCIA SAMANÁ</t>
  </si>
  <si>
    <t>16915-RECONSTRUCCIÓN CARRETERA BATEY HORMIGA-RANCHO ESPAÑOL, MUNICIPIO SANTA BARBARA DE SAMANA, PROVINCIA SAMANA</t>
  </si>
  <si>
    <t>15083-RECONSTRUCCIÓN DEL MALECÓN DEL MUNICIPIO DE SANTA BARBARA DE SAMANÁ, PROVINCIA  SAMANÁ</t>
  </si>
  <si>
    <t>15131-RECONSTRUCCIÓN DE PLAZA DE VENDEDORES EN EL PUEBLO LOS PESCADORES, MUNICIPIO LAS TERRENAS, PROVINCIA SAMANA</t>
  </si>
  <si>
    <t>15346-REPARACIÓN DEL ALUMBRADO PÚBLICO EN EL MALECÓN DEL MUNICIPIO DE SANTA BÁRBARA, PROVINCIA SAMANÁ</t>
  </si>
  <si>
    <t>16076-RECONSTRUCCIÓN PASARELA PEATONAL EN LA ZONA COSTERA DEL MUNICIPIO LAS TERRENAS, PROVINCIA SAMANA</t>
  </si>
  <si>
    <t>16077-REPARACIÓN EN LA CALLE FRANCISCO ALBERTO CAAMAÑO DEÑÓ, MUNICIPIO LAS TERRENAS, PROVINCIA SAMANÁ</t>
  </si>
  <si>
    <t>16122-RECONSTRUCCIÓN DEL CAMINO EL VALLE-LA LAGUNA, MUNICIPIO SAMANÁ, PROVINCIA SAMANÁ</t>
  </si>
  <si>
    <t>16161-RECONSTRUCCIÓN DE CALLES DE LA ZONA URBANA DEL DISTRITO MUNICIPAL ARROYO BARRIL, PROVINCIA SAMANÁ</t>
  </si>
  <si>
    <t>16317-REMODELACIÓN PARROQUIA SANTA BARBARA DE SAMANA, PROVINCIA SAMANA</t>
  </si>
  <si>
    <t>16410-RECONSTRUCCIÓN DEL PARQUE CENTRAL JUAN PABLO DUARTE Y SU ENTORNO, MUNICIPIO SANTA BÁRBARA DE SAMANÁ, PROVINCIA SAMANÁ</t>
  </si>
  <si>
    <t>16539-RECONSTRUCCIÓN DEL PARQUE GLORIETA A SANTA BÁRBARA Y SU ENTORNO, MUNICIPIO SANTA BÁRBARA DE SAMANÁ, PROVINCIA SAMANÁ.</t>
  </si>
  <si>
    <t>16694-RECONSTRUCCIÓN PLAZA DE VENDEDORES EN CAYO LEVANTADO, MUNICIPIO SAMANA, PROVINCIA SAMANA</t>
  </si>
  <si>
    <t>12589-AMPLIACIÓN Y REHABILITACION DE 14 PLANTELES ESCOLARES  EN LA PROVINCIA SAN CRISTOBAL</t>
  </si>
  <si>
    <t>13413-CONSTRUCCIÓN DE PLANTELES EDUCATIVOS EN LA PROVINCIA DE SAN CRISTÓBAL (FASE 2)</t>
  </si>
  <si>
    <t>13554-CONSTRUCCIÓN DE PLANTELES EDUCATIVOS EN LA PROVINCIA SAN CRISTÓBAL (FASE 3)</t>
  </si>
  <si>
    <t>13890-CONSTRUCCIÓN DE 250 VIVIENDAS EN LA PROVINCIA SAN CRISTOBAL</t>
  </si>
  <si>
    <t>14673-REMODELACIÓN CANCHA DE BALONCESTO LOS BUITRES, PROVINCIA SAN CRISTOBAL</t>
  </si>
  <si>
    <t>14692-CONSTRUCCIÓN Y EQUIPAMIENTO CIUDAD SANITARIA SAN CRISTÓBAL</t>
  </si>
  <si>
    <t>14730-REMODELACIÓN POLIDEPORTIVO DE HAINA, MUNICIPIO BAJOS DE HAINA, PROVINCIA SAN CRISTOBAL</t>
  </si>
  <si>
    <t>14731-REHABILITACIÓN EDIFICIOS DE VIVIENDAS LOS NOVA, SAN CRISTÓBAL   PROVINCIA SAN CRISTÓBAL</t>
  </si>
  <si>
    <t>14973-CONSTRUCCIÓN CENTRO COMUNAL CRUCE 6 DE NOVIEMBRE - CARRETERA CAMBITA, MUNICIPIO SAN CRISTOBAL, PROVINCIA SAN CRISTOBAL</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</si>
  <si>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</si>
  <si>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</si>
  <si>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</si>
  <si>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</si>
  <si>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</si>
  <si>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14979-CONSTRUCCIÓN CENTRO COMUNAL BARRIO DUARTE, MUNICIPIO VILLA  ALTAGRACIA, PROVINCIA SAN CRISTOBAL</t>
  </si>
  <si>
    <t>15053-RECONSTRUCCIÓN DE LA INFRAESTRUCTURA VIAL URBANA DEL MUNICIPIO DE SAN CRISTÓBAL, PROVINCIA SAN CRISTÓBAL</t>
  </si>
  <si>
    <t>15316-RECONSTRUCCIÓN DE LA INFRAESTRUCTURA VIAL URBANA DEL MUNICIPIO CAMBITA GARABITOS, PROVINCIA SAN CRISTÓBAL.</t>
  </si>
  <si>
    <t>15385-CONSTRUCCIÓN OBRAS COMPLEMENTARIAS DE LAS ECO-VIVIENDAS PARA CIUDADANOS EN CONDICIÓN DE POBREZA MULTIDIMENSIONAL EN EL MUNICIPIO DE SAN CRISTÓBAL,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</si>
  <si>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</si>
  <si>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</si>
  <si>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15506-AMPLIACIÓN DEL PLANTEL EDUCATIVO PARA INICIAL HERMANAS MIRABAL, MUNICIPIO CAMBITA GARABITOS, PROVINCIA SAN CRISTÓBAL.</t>
  </si>
  <si>
    <t>15510-AMPLIACIÓN DEL PLANTEL EDUCATIVO PARA INICIAL ELVIRA RAMÍREZ CIPRIÁN, MUNICIPIO SAN CRISTÓBAL, PROVINCIA SAN CRISTÓBAL.</t>
  </si>
  <si>
    <t>15512-AMPLIACIÓN DEL PLANTEL EDUCATIVO PARA INICIAL PROF. ANICASIA SORIANO SÁNCHEZ, MUNICIPIO SAN CRISTÓBAL, PROVINCIA SAN CRISTÓBAL.</t>
  </si>
  <si>
    <t>15513-AMPLIACIÓN DEL PLANTEL EDUCATIVO PARA INICIAL MARÍA TRINIDAD SÁNCHEZ, MUNICIPIO SAN CRISTÓBAL, PROVINCIA SAN CRISTÓBAL.</t>
  </si>
  <si>
    <t>15514-AMPLIACIÓN DEL PLANTEL EDUCATIVO PARA INICIAL SAN RAFAEL, MUNICIPIO SAN CRISTÓBAL, PROVINCIA SAN CRISTÓBAL.</t>
  </si>
  <si>
    <t>15515-AMPLIACIÓN DEL PLANTEL EDUCATIVO PARA INICIAL FUERTE RESOLÍ,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</si>
  <si>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</si>
  <si>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</si>
  <si>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15520-AMPLIACIÓN DEL PLANTEL EDUCATIVO PARA INICIAL AURA ESTELA NÚÑEZ, MUNICIPIO VILLA ALTAGRACIA, PROVINCIA SAN CRISTÓBAL.</t>
  </si>
  <si>
    <t>15521-AMPLIACIÓN DEL PLANTEL EDUCATIVO PARA INICIAL PROF. LORENZO PÉREZ POCHE, MUNICIPIO VILLA ALTAGRACIA, PROVINCIA SAN CRISTÓBAL.</t>
  </si>
  <si>
    <t>15522-AMPLIACIÓN DEL PLANTEL EDUCATIVO PARA INICIAL JAVIER ANGULO GURIDI, MUNICIPIO VILLA ALTAGRACIA, PROVINCIA SAN CRISTÓBAL.</t>
  </si>
  <si>
    <t>15523-AMPLIACIÓN DEL PLANTEL EDUCATIVO PARA INICIAL LA CUCHILLA, MUNICIPIO VILLA ALTAGRACIA, PROVINCIA SAN CRISTÓBAL.</t>
  </si>
  <si>
    <t>15524-AMPLIACIÓN DEL PLANTEL EDUCATIVO PARA INICIAL MARÍA DEL ROSARIO ALMÁNZAR, MUNICIPIO VILLA ALTAGRACIA, PROVINCIA SAN CRISTÓBAL.</t>
  </si>
  <si>
    <t>15525-AMPLIACIÓN DEL PLANTEL EDUCATIVO PARA INICIAL PROF. FLORA MATILDE JIMÉNEZ, MUNICIPIO VILLA ALTAGRACIA, PROVINCIA SAN CRISTÓBAL.</t>
  </si>
  <si>
    <t>15526-AMPLIACIÓN DEL PLANTEL EDUCATIVO PARA INICIAL MARTIN LUTHER KING, MUNICIPIO VILLA ALTAGRACIA, PROVINCIA SAN CRISTÓBAL.</t>
  </si>
  <si>
    <t>15527-AMPLIACIÓN DEL PLANTEL EDUCATIVO PARA INICIAL NAJAYO EN MEDIO,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</si>
  <si>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</si>
  <si>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</si>
  <si>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15530-AMPLIACIÓN DEL PLANTEL EDUCATIVO PARA INICIAL PROF. MARÍA DE JESÚS CABRERA GUZMÁN, MUNICIPIO YAGUATE, PROVINCIA SAN CRISTÓBAL.</t>
  </si>
  <si>
    <t>15531-AMPLIACIÓN DEL PLANTEL EDUCATIVO PARA INICIAL LOS PANCHOS, MUNICIPIO YAGUATE, PROVINCIA SAN CRISTÓBAL.</t>
  </si>
  <si>
    <t>15532-AMPLIACIÓN DEL PLANTEL EDUCATIVO PARA INICIAL FRANCISCO DEL ROSARIO SÁNCHEZ, MUNICIPIO BAJOS DE HAINA, PROVINCIA SAN CRISTÓBAL.</t>
  </si>
  <si>
    <t>15533-AMPLIACIÓN DEL PLANTEL EDUCATIVO PARA INICIAL MAX HENRÍQUEZ UREÑA, MUNICIPIO BAJOS DE HAINA, PROVINCIA SAN CRISTÓBAL.</t>
  </si>
  <si>
    <t>15534-AMPLIACIÓN DEL PLANTEL EDUCATIVO PARA INICIAL MONTE LARGO, MUNICIPIO BAJOS DE HAINA, PROVINCIA SAN CRISTÓBAL.</t>
  </si>
  <si>
    <t>15535-AMPLIACIÓN DEL PLANTEL EDUCATIVO PARA INICIAL IVELISSE SERRANO DEL ROSARIO,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</si>
  <si>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</si>
  <si>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</si>
  <si>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</si>
  <si>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15539-AMPLIACIÓN DEL PLANTEL EDUCATIVO PARA INICIAL MERCEDES LUISA PÉREZ, MUNICIPIO SABANA GRANDE DE PALENQUE,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</si>
  <si>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</si>
  <si>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</si>
  <si>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</si>
  <si>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</si>
  <si>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</si>
  <si>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15945-RECONSTRUCCIÓN DE LA INFRAESTRUCTURA VIAL URBANA DEL MUNICIPIO SAN GREGORIO DE NIGUA, PROVINCIA SAN CRISTOBAL</t>
  </si>
  <si>
    <t>15946-RECONSTRUCCIÓN DE LA INFRAESTRUCTURA VIAL URBANA DEL MUNICIPIO SABANA GRANDE DE PALENQUE, PROVINCIA SAN CRISTÓBAL.</t>
  </si>
  <si>
    <t>15948-RECONSTRUCCIÓN DE LA INFRAESTRUCTURA VIAL URBANA DEL MUNICIPIO VILLA ALTAGRACIA, PROVINCIA SAN CRISTÓBAL</t>
  </si>
  <si>
    <t>15949-RECONSTRUCCIÓN DE LA INFRAESTRUCTURA VIAL URBANA DEL MUNICIPIO BAJOS DE HAINA, PROVINCIA SAN CRISTÓBAL</t>
  </si>
  <si>
    <t>16086-RECONSTRUCCIÓN DE LA INFRAESTRUCTURA VIAL URBANA DEL MUNICIPIO YAGUATE, PROVINCIA SAN CRISTÓBAL</t>
  </si>
  <si>
    <t>16087-RECONSTRUCCIÓN DE INFRAESTRUCTURA VIAL URBANA DEL MUNICIPIO LOS CACAOS, PROVINCIA SAN CRISTÓBAL</t>
  </si>
  <si>
    <t>16307-CONSTRUCCIÓN DE 6 CANCHAS DEPORTIVAS EN LA PROVINCIA DE SAN CRISTÓBAL</t>
  </si>
  <si>
    <t>16358-REPARACIÓN DE VIVIENDAS VULNERABLES EN LOS MUNICIPIOS DE BAJOS DE HAINA, VILLA ALTAGRACIA Y SAN GREGORIO DE NIGUA, PROVINCIA SAN CRISTÓBAL</t>
  </si>
  <si>
    <t>16380-RECONSTRUCCIÓN DE TRAMO CARRETERA SANCHEZ, FRENTE A QUALA DOMINICANA,  AFECTADO POR LA TORMENTA FRANKLIN, MUNICIPIO BAJOS DE HAINA, PROVINCIA SAN CRISTÓBAL</t>
  </si>
  <si>
    <t>16390-RECONSTRUCCIÓN DE CALLE EL HOYO EN EL SECTOR YOGO YOGO, AFECTADA POR LA TORMENTA FRANKLIN, MUNICIPIO SAN GREGORIO DE NIGUA, PROVINCIA SAN CRISTÓBAL</t>
  </si>
  <si>
    <t>16402-CONSTRUCCIÓN DEL PUENTE DE ALCANTARILLA DE CAJÓN SIMPLE EN ARROYO NOVILLERO, POBLADO NOVILLERO, AFECTADO POR EL DISTURBIO TROPICAL NO.22, MUNICIPIO VILLA ALTAGRACIA, PROVINCIA SAN CRISTÓBAL</t>
  </si>
  <si>
    <t>16436-REPARACIÓN DE VIVIENDAS VULNERABLES EN EL MUNICIPIO DE VILLA ALTAGRACIA, PROVINCIA SAN CRISTÓBAL</t>
  </si>
  <si>
    <t>16668-RECONSTRUCCIÓN PUENTE SOBRE RÍO LOS CACAOS, AFECTADO POR LA VAGUADA DE ABRIL 2022, MUNICIPIO LOS CACAOS, PROVINCIA SAN CRISTÓBAL</t>
  </si>
  <si>
    <t>16676-CONSTRUCCIÓN DE PUENTE DE ALCANTARILLA DE CAJÓN AFECTADO POR LA VAGUADA DE ABRIL 2022 EN LA COMUNIDAD BOCA DEL ARROYO, MUNICIPIO SAN GREGORIO DE YAGUATE, PROVINCIA SAN CRISTÓBAL</t>
  </si>
  <si>
    <t>16702-CONSTRUCCIÓN DE PUENTE EN LA CARRETERA EL BATEY, PIEDRA BLANCA, MUNICIPIO VILLA ALTAGRACIA, PROVINCIA SAN CRISTÓBAL</t>
  </si>
  <si>
    <t>16787-CONSTRUCCIÓN DE PUENTE PEATONAL Y MOTORIZADO EN EL KM 20 DE LA AUTOPISTA 6 DE NOVIEMBRE, BARRIO EL CAJUILITO, PROVINCIA SAN CRISTOBAL</t>
  </si>
  <si>
    <t>16891-CONSTRUCCIÓN DE MURO DE GAVIONES EN EL ARROYO CAÑA, AFECTADO POR EL DISTURBIO TROPICAL NO. 22, MUNICIPIO VILLA ALTAGRACIA, PROVINCIA SAN CRISTÓBAL</t>
  </si>
  <si>
    <t>15452-CONSTRUCCIÓN PLAZA DE VENDEDORES PLAYA PALENQUE, MUNICIPIO SABANA GRANDE DE PALENQUE, PROVINCIA SAN CRISTOBAL.</t>
  </si>
  <si>
    <t>16135-RECONSTRUCCIÓN MALECON PLAYA GRINGO,MUNICIPIO HAINA, PROVINCIA SAN CRISTOBAL</t>
  </si>
  <si>
    <t>16327-CONSTRUCCIÓN  PARQUE URBANO EN EL MUNICIPIO  BAJOS DE HAINA, PROVINCIA SAN CRISTOBAL</t>
  </si>
  <si>
    <t>16971-MEJORAMIENTO  ENTORNOS  BALNEARIOS CASCADA LAS TAÍNAS Y EL TABERNÁCULO, MUNICIPIO LOS CACAOS, PROVINCIA SAN CRISTOBAL.</t>
  </si>
  <si>
    <t>16989-REMODELACIÓN INSTITUTO DE FORMACIÓN TURÍSTICA DEL CARIBE (IFTC), MUNICIPIO SAN CRISTÓBAL, PROVINCIA SAN CRISTÓBAL.</t>
  </si>
  <si>
    <t>12550-CONSTRUCCIÓN DE 18 PLANTELES ESCOLARES EN LA PROVINCIA SAN JUAN</t>
  </si>
  <si>
    <t>12591-AMPLIACIÓN Y REHABILITACION DE 16 PLANTELES ESCOLARES EN LA PROVINCIA SAN JUAN</t>
  </si>
  <si>
    <t>13415-CONSTRUCCIÓN DE PLANTELES EDUCATIVOS EN LA PROVINCIA DE SAN JUAN (FASE 2)</t>
  </si>
  <si>
    <t>13583-CONSTRUCCIÓN DE PLANTELES EDUCATIVOS EN LA PROVINCIA SAN JUAN (FASE 3)</t>
  </si>
  <si>
    <t>14500-CONSTRUCCIÓN DE DESTACAMENTOS POLICIALES EN LA PROVINCIA SAN JUAN</t>
  </si>
  <si>
    <t>14611-CONSTRUCCIÓN DE FUNERARIAS EN COMUNIDADES DE LA PROVINCIA SAN JUAN</t>
  </si>
  <si>
    <t>14612-CONSTRUCCIÓN DE PANADERIA EN EL SECTOR DE VILLA CARMEN, MUNICIPIO LAS MATAS DE FARFAN, PROVINCIA SAN JUAN</t>
  </si>
  <si>
    <t>14622-CONSTRUCCIÓN DEL MERCADO MUNICIPAL LAS MATAS DE FARFÁN,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</si>
  <si>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</si>
  <si>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</si>
  <si>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</si>
  <si>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14711-REMODELACIÓN CENTRO DE CONVENCIONES Y EVANGELIZACIÓN MONSEÑOR REYNALDO CONNORS, MUNICIPIO SAN JUAN DE LA MAGUANA, PROVINCIA SAN JUAN</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</si>
  <si>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</si>
  <si>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</si>
  <si>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</si>
  <si>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</si>
  <si>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14996-CONSTRUCCIÓN DE 48 VIVIENDAS EN EL MUNICIPIO LAS MATAS DE FARFAN, PROVINCIA SAN JUAN</t>
  </si>
  <si>
    <t>15058-RECONSTRUCCIÓN DE LA INFRAESTRUCTURA VIAL URBANA DE SAN JUAN DE LA MAGUANA,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</si>
  <si>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</si>
  <si>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</si>
  <si>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</si>
  <si>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</si>
  <si>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</si>
  <si>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</si>
  <si>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15157-AMPLIACIÓN DEL PLANTEL EDUCATIVO PARA INICIAL DAMIÁN DAVID ORTÍZ, MUNICIPIO LAS MATAS DE FARFÁN, PROVINCIA SAN JUAN.</t>
  </si>
  <si>
    <t>15311-RECONSTRUCCIÓN DE LA INFRAESTRUCTURA VIAL URBANA DEL MUNICIPIO BOHECHIO, PROVINCIA SAN JUAN</t>
  </si>
  <si>
    <t>15375-AMPLIACIÓN DEL PLANTEL EDUCATIVO PARA INICIAL PROF. JOSÉ ASCENSIÓN GARCÍA SÁNCHEZ, MUNICIPIO LAS MATAS DE FARFÁN, PROVINCIA SAN JUAN.</t>
  </si>
  <si>
    <t>15376-AMPLIACIÓN DEL PLANTEL EDUCATIVO PARA INICIAL TOMÁS PERALTA, MUNICIPIO LAS MATAS DE FARFÁN, PROVINCIA SAN JUAN.</t>
  </si>
  <si>
    <t>15377-AMPLIACIÓN DEL PLANTEL EDUCATIVO PARA INICIAL CELANDA ALCÁNTARA SÁNCHEZ, MUNICIPIO LAS MATAS DE FARFÁN, PROVINCIA SAN JUAN.</t>
  </si>
  <si>
    <t>15378-AMPLIACIÓN DEL PLANTEL EDUCATIVO PARA INICIAL PROF. ARISTÓFANES A. MELLA JIMÉNEZ, MUNICIPIO LAS MATAS DE FARFÁN, PROVINCIA SAN JUAN.</t>
  </si>
  <si>
    <t>15380-AMPLIACIÓN DEL PLANTEL EDUCATIVO PARA INICIAL PROF. FRANCISCA PEÑA, MUNICIPIO LAS MATAS DE FARFÁN, PROVINCIA SAN JUAN.</t>
  </si>
  <si>
    <t>15381-AMPLIACIÓN DEL PLANTEL EDUCATIVO PARA INICIAL EVARISTO LINARES SANTANA, MUNICIPIO LAS MATAS DE FARFÁN, PROVINCIA SAN JUAN.</t>
  </si>
  <si>
    <t>15400-AMPLIACIÓN DEL PLANTEL EDUCATIVO PARA INICIAL PROF. ANÍBAL ADAMES LEBRÓN, MUNICIPIO LAS MATAS DE FARFÁN, PROVINCIA SAN JUAN.</t>
  </si>
  <si>
    <t>15403-RECONSTRUCCIÓN DE LA INFRAESTRUCTURA VIAL URBANA DEL MUNICIPIO VALLEJUELO, PROVINCIA SAN JUAN</t>
  </si>
  <si>
    <t>15404-RECONSTRUCCIÓN DE LA INFRAESTRUCTURA VIAL URBANA DEL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</si>
  <si>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</si>
  <si>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</si>
  <si>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</si>
  <si>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</si>
  <si>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</si>
  <si>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15421-AMPLIACIÓN DEL PLANTEL EDUCATIVO PARA INICIAL SAN ANDRÉS, MUNICIPIO VALLEJUELO, PROVINCIA SAN JUAN.</t>
  </si>
  <si>
    <t>15422-AMPLIACIÓN DEL PLANTEL EDUCATIVO PARA INICIAL EL HATO, MUNICIPIO SAN JUAN, PROVINCIA SAN JUAN.</t>
  </si>
  <si>
    <t>15423-AMPLIACIÓN DEL PLANTEL EDUCATIVO PARA INICIAL SABANA ALTA, MUNICIPIO SAN JUAN, PROVINCIA SAN JUAN.</t>
  </si>
  <si>
    <t>15424-AMPLIACIÓN DEL PLANTEL EDUCATIVO PARA INICIAL BUENA VISTA DEL YAQUE, MUNICIPIO BOHECHÍO, PROVINCIA SAN JUAN.</t>
  </si>
  <si>
    <t>15425-AMPLIACIÓN DEL PLANTEL EDUCATIVO PARA INICIAL GUANITO, MUNICIPIO SAN JUAN, PROVINCIA SAN JUAN.</t>
  </si>
  <si>
    <t>15426-AMPLIACIÓN DEL PLANTEL EDUCATIVO PARA INICIAL MOGOLLÓN - AURA CADENA, MUNICIPIO SAN JUAN, PROVINCIA SAN JUAN.</t>
  </si>
  <si>
    <t>15427-AMPLIACIÓN DEL PLANTEL EDUCATIVO PARA INICIAL LOS CHARCOS, MUNICIPIO SAN JUAN, PROVINCIA SAN JUAN.</t>
  </si>
  <si>
    <t>15428-AMPLIACIÓN DEL PLANTEL EDUCATIVO PARA INICIAL MACOTILLO, MUNICIPIO SAN JUAN, PROVINCIA SAN JUAN.</t>
  </si>
  <si>
    <t>15429-AMPLIACIÓN DEL PLANTEL EDUCATIVO PARA INICIAL CATIVO, MUNICIPIO SAN JUAN, PROVINCIA SAN JUAN.</t>
  </si>
  <si>
    <t>15430-AMPLIACIÓN DEL PLANTEL EDUCATIVO PARA INICIAL LA MESETA, MUNICIPIO SAN JUAN, PROVINCIA SAN JUAN.</t>
  </si>
  <si>
    <t>15431-AMPLIACIÓN DEL PLANTEL EDUCATIVO PARA INICIAL PROF. ROSA MARÍA MORA TAVERAS, MUNICIPIO SAN JUAN, PROVINCIA SAN JUAN.</t>
  </si>
  <si>
    <t>15432-AMPLIACIÓN DEL PLANTEL EDUCATIVO PARA INICIAL HILARIO PUELLO BATISTA, MUNICIPIO SAN JUAN, PROVINCIA SAN JUAN.</t>
  </si>
  <si>
    <t>15433-AMPLIACIÓN DEL PLANTEL EDUCATIVO PARA INICIAL PROF. JUANA MARÍA VARGAS, MUNICIPIO SAN JUAN, PROVINCIA SAN JUAN.</t>
  </si>
  <si>
    <t>15434-AMPLIACIÓN DEL PLANTEL EDUCATIVO PARA INICIAL MILAGROS RODRÍGUEZ SÁNCHEZ, MUNICIPIO JUAN DE HERRERA, PROVINCIA SAN JUAN.</t>
  </si>
  <si>
    <t>15435-AMPLIACIÓN DEL PLANTEL EDUCATIVO PARA INICIAL PUNTA CAÑA,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</si>
  <si>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</si>
  <si>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</si>
  <si>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</si>
  <si>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</si>
  <si>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15822-RECONSTRUCCIÓN  DE LA INFRAESTRUCTURA VIAL URBANA DEL MUNICIPIO EL CERCADO, PROVINCIA SAN JUAN</t>
  </si>
  <si>
    <t>15823-RECONSTRUCCIÓN DE LA INFRAESTRUCTURA VIAL URBANA DEL MUNICIPIO JUAN DE HERRERA, PROVINCIA SAN JUAN</t>
  </si>
  <si>
    <t>16148-RECONSTRUCCIÓN CAMINO VECINAL LA CUENDA, MUNICIPIO SAN JUAN DE LA MAGUANA, PROVINCIA SAN JUAN</t>
  </si>
  <si>
    <t>16359-REPARACIÓN DE VIVIENDAS VULNERABLES EN EL MUNICIPIO DE SAN JUAN DE LA MAGUANA, PROVINCIA SAN JUAN</t>
  </si>
  <si>
    <t>16360-REPARACIÓN DE VIVIENDAS VULNERABLES EN EL MUNICIPIO DE LAS MATAS DE FARFAN, PROVINCIA SAN JUAN.</t>
  </si>
  <si>
    <t>16584-CONSTRUCCIÓN DE FARMACIA DEL PUEBLO (BOTICA POPULAR), MUNICIPIO SAN JUAN DE LA MAGUANA, PROVINCIA SAN JUAN</t>
  </si>
  <si>
    <t>16680-CONSTRUCCIÓN DE TRES CANCHAS DEPORTIVAS, PROVINCIA SAN JUAN DE LA MANGUANA</t>
  </si>
  <si>
    <t>16737-CONSTRUCCIÓN DE APARTAMENTOS EN LOS RESIDENCIALES VISTA DEL RÍO Y ALTOS DEL TENGUE, MUNICIPIO SAN JUAN, PROVINCIA SAN JUAN</t>
  </si>
  <si>
    <t>12553-CONSTRUCCIÓN DE 16 PLANTELES ESCOLARES EN LA PROVINCIA SAN PEDRO DE MACORIS</t>
  </si>
  <si>
    <t>12593-AMPLIACIÓN Y REHABILITACION DE 16 PLANTELES ESCOLARES EN LA PROVINCIA SAN PEDRO DE MACORIS.</t>
  </si>
  <si>
    <t>13064-CONSTRUCCIÓN DE 4 ESTANCIAS INFANTILES EN LA PROVINCIA DE SAN PEDRO DE MACORIS</t>
  </si>
  <si>
    <t>13359-AMPLIACIÓN DE PLANTELES EDUCATIVOS EN LA PROVINCIA DE SAN PEDRO DE MACORÍS (FASE 2)</t>
  </si>
  <si>
    <t>13416-CONSTRUCCIÓN DE PLANTELES EDUCATIVOS EN LA PROVINCIA DE SAN PEDRO DE MACORÍS (FASE 2)</t>
  </si>
  <si>
    <t>13430-CONSTRUCCIÓN  DE 3 ESTANCIAS INFANTILES EN LA PROVINCIA DE SAN PEDRO DE MACORIS (FASE 2)</t>
  </si>
  <si>
    <t>13518-REPARACIÓN HOSPITAL EN LA PROVINCIA SAN PEDRO DE MACORÍS</t>
  </si>
  <si>
    <t>13585-CONSTRUCCIÓN DE PLANTELES EDUCATIVOS EN LA PROVINCIA SAN PEDRO DE MACORÍS (FASE 3)</t>
  </si>
  <si>
    <t>13892-CONSTRUCCIÓN DE 250 VIVIENDAS EN LA PROVINCIA SAN PEDRO DE MACORÍS</t>
  </si>
  <si>
    <t>14527-REHABILITACIÓN DEL PARQUE Y CONSTRUCCIÓN PLAZOLETA EL FARO, MUNICIPIO SAN PEDRO DE MACORÍS, PROVINCIA SAN PEDRO DE MACORIS</t>
  </si>
  <si>
    <t>15056-RECONSTRUCCIÓN  DE LA INFRAESTRUCTURA VIAL URBANA DEL MUNICIPIO SAN PEDRO DE MACORÍS, PROVINCIA SAN PEDRO DE MACORIS</t>
  </si>
  <si>
    <t>15060-RECONSTRUCCIÓN DE LA INFRAESTRUCTURA VIAL URBANA DEL MUNICIPIO CONSUELO, PROVINCIA SAN PEDRO DE MACORIS</t>
  </si>
  <si>
    <t>15128-CONSTRUCCIÓN DE ECO-HABITAT INTEGRAL PARA CIUDADANOS EN CONDICION DE POBREZA MULTIDIMENSIONAL EN EL MUNICIPIO SAN PEDRO DE MACORÍS, PROVINCIA SAN PEDRO DE MACORÍS</t>
  </si>
  <si>
    <t>15140-CONSTRUCCIÓN CANCHA DE BALONCESTO EL TOCONAL, MUNICIPIO SAN PEDRO DE MACORÍS</t>
  </si>
  <si>
    <t>15314-RECONSTRUCCIÓN DE LA INFRAESTRUCTURA VIAL URBANA DEL MUNICIPIO GUAYACANES, PROVINCIA SAN PEDRO DE MACORÍS.</t>
  </si>
  <si>
    <t>15544-AMPLIACIÓN DEL PLANTEL EDUCATIVO PARA INICIAL LIC. VILMA PEREIRA (FURENIHSI), MUNICIPIO SAN PEDRO DE MACORÍS, PROVINCIA SAN PEDRO DE MACORÍS.</t>
  </si>
  <si>
    <t>15549-AMPLIACIÓN DEL PLANTEL EDUCATIVO PARA INICIAL LA MILAGROSA, MUNICIPIO LOS LLANOS,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</si>
  <si>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</si>
  <si>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</si>
  <si>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15564-AMPLIACIÓN DEL PLANTEL EDUCATIVO PARA INICIAL COSTA REAL, MUNICIPIO GUAYACANES, PROVINCIA SAN PEDRO DE MACORÍS.</t>
  </si>
  <si>
    <t>15589-AMPLIACIÓN DEL PLANTEL EDUCATIVO PARA INICIAL DIVINA PROVIDENCIA, MUNICIPIO CONSUELO, PROVINCIA SAN PEDRO DE MACORÍS.</t>
  </si>
  <si>
    <t>15592-AMPLIACIÓN DEL PLANTEL EDUCATIVO PARA INICIAL SANTA MARGARITA DE YOUVILLE, MUNICIPIO CONSUELO, PROVINCIA SAN PEDRO DE MACORÍS.</t>
  </si>
  <si>
    <t>15594-AMPLIACIÓN DEL PLANTEL EDUCATIVO PARA INICIAL BATEY EUKARDUNA, MUNICIPIO CONSUELO,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</si>
  <si>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</si>
  <si>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</si>
  <si>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15935-RECONSTRUCCIÓN DE LA INFRAESTRUCTURA VIAL URBANA DEL MUNICIPIO QUISQUEYA, PROVINCIA SAN PEDRO DE MACORÍS</t>
  </si>
  <si>
    <t>15937-RECONSTRUCCIÓN DE LA INFRAESTRUCTURA VIAL URBANA DEL MUNICIPIO RAMÓN SANTANA, PROVINCIA SAN PEDRO DE MACORÍS.</t>
  </si>
  <si>
    <t>15947-RECONSTRUCCIÓN DE LA INFRAESTRUCTURA VIAL URBANA DEL MUNICIPIO LOS LLANOS, PROVINCIA SAN PEDRO DE MACORÍS</t>
  </si>
  <si>
    <t>16200-RECONSTRUCCIÓN DE PUENTE PEATONAL AFECTADO POR LA VAGUADA DE ABRIL 2022, AUTOVIA DEL ESTE, COMUNIDAD EL SOCO, MUNICIPIO SAN PEDRO DE MACORIS, PROVINCIA SAN PEDRO DE MACORIS</t>
  </si>
  <si>
    <t>16220-CONSTRUCCIÓN DEL PUENTE MONTE COCA AFECTADO POR LA VAGUADA DE ABRIL 2022, CARRETERA SAN PEDRO DE MACORIS, MUNICIPIO SAN PEDRO DE MACORIS, PROVINCIA SAN PEDRO DE MACORIS</t>
  </si>
  <si>
    <t>16227-CONSTRUCCIÓN DEL CAMINO VECINAL GAUTIER-GUAYABAL-PALOMA TRAMO II AFECTADO POR LA VAGUADA DE ABRIL 2022, MUNICIPIO SAN PEDRO DE MACORÍS, PROVINCIA SAN PEDRO DE MACORÍS</t>
  </si>
  <si>
    <t>16229-CONSTRUCCIÓN PUENTE DE ALCANTARILLA DE CAJÓN AFECTADO POR LA VAGUADA DE ABRIL 2022, COMUNIDADES INVI - LA LOMA, MUNICIPIO QUISQUEYA, PROVINCIA SAN PEDRO DE MACORIS</t>
  </si>
  <si>
    <t>16460-CONSTRUCCIÓN DEL CAMINO VECINAL GAUTIER - GUAYABAL - PALOMA TRAMO I, MUNICIPIO SAN PEDRO DE MACORÍS, PROVINCIA SAN PEDRO DE MACORIS</t>
  </si>
  <si>
    <t>16492-RECONSTRUCCIÓN PUENTE DISTRIBUIDOR DE TRÁFICO SOBRE CARRETERA FERROCARRIL, MUNICIPIO SAN PEDRO DE MACORÍS, PROVINCIA SAN PEDRO DE MACORÍS.</t>
  </si>
  <si>
    <t>15087-REMODELACIÓN DE LAS INFRAESTRUCTURAS RECREATIVAS EN EL MALECÓN DE SAN PEDRO DE MACORÍS</t>
  </si>
  <si>
    <t>16115-HABILITACIÓN ESTACION DEPURADORA AGUAS RESIDUALES JUAN DOLIO, MUNICIPIO GUAYACANES, PROVINCIA DE SAN PEDRO DE MACORIS</t>
  </si>
  <si>
    <t>16218-CONSTRUCCIÓN MURO DE HORMIGÓN ARMADO AFECTADO POR LA VAGUADA DE ABRIL 2022, UBICADO A ORILLAS DEL RIO HIGÜAMO, MUNICIPIO SAN PEDRO DE MACORÍS, PROVINCIA SAN PEDRO DE MACORÍS</t>
  </si>
  <si>
    <t>16415-RECONSTRUCCIÓN DE LA PLAZA MARCELINO MARTE (CANITO) Y SU ENTORNO, MUNICIPIO GUAYACANES, PROVINCIA SAN PEDRO DE MACORÍS.</t>
  </si>
  <si>
    <t>12723-RECONSTRUCCIÓN CARRETERA DE LOS LLANOS-AL PUERTO, PROVINCIA SAN PEDRO DE MACORIS</t>
  </si>
  <si>
    <t>14720-CONSTRUCCIÓN CENTRO UNIVERSITARIO REGIONAL UASD, COTUÍ, PROVINCIA SÁNCHEZ RAMÍREZ</t>
  </si>
  <si>
    <t>15328-RECONSTRUCCIÓN DE LA INFRAESTRUCTURA VIAL URBANA DEL MUNICIPIO COTUÍ, PROVINCIA SÁNCHEZ RAMÍREZ</t>
  </si>
  <si>
    <t>15938-RECONSTRUCCIÓN DE LA INFRAESTRUCTURA VIAL URBANA DEL MUNICIPIO FANTINO, PROVINCIA SÁNCHEZ RAMÍREZ</t>
  </si>
  <si>
    <t>15942-RECONSTRUCCIÓN DE LA INFRAESTRUCTURA VIAL URBANA DEL MUNICIPIO VILLA LA MATA, PROVINCIA SANCHEZ RAMIREZ</t>
  </si>
  <si>
    <t>15974-AMPLIACIÓN DEL PLANTEL EDUCATIVO PARA INICIAL PROF. MÉLIDA GARCÍA, MUNICIPIO COTUÍ, PROVINCIA SANCHEZ RAMIREZ.</t>
  </si>
  <si>
    <t>15978-AMPLIACIÓN DEL PLANTEL EDUCATIVO PARA INICIAL TEÓFILO MORENO, MUNICIPIO CEVICOS, PROVINCIA SANCHEZ RAMIREZ.</t>
  </si>
  <si>
    <t>15979-AMPLIACIÓN DEL PLANTEL EDUCATIVO PARA INICIAL EMILIO ANTONIO GARCÍA, MUNICIPIO LA MATA, PROVINCIA SANCHEZ RAMIREZ.</t>
  </si>
  <si>
    <t>15980-AMPLIACIÓN DEL PLANTEL EDUCATIVO PARA INICIAL ALTAGRACIA LEONOR PEGUERO, MUNICIPIO LA MATA, PROVINCIA SANCHEZ RAMIREZ.</t>
  </si>
  <si>
    <t>15981-AMPLIACIÓN DEL PLANTEL EDUCATIVO PARA INICIAL JUAN RICARDO HERNÁNDEZ POLANCO, MUNICIPIO COTUÍ, PROVINCIA SANCHEZ RAMIREZ.</t>
  </si>
  <si>
    <t>15982-AMPLIACIÓN DEL PLANTEL EDUCATIVO PARA INICIAL PROF. PEDRO MARÍA PAULINO VÁSQUEZ, MUNICIPIO COTUÍ, PROVINCIA SANCHEZ RAMIREZ.</t>
  </si>
  <si>
    <t>15983-AMPLIACIÓN DEL PLANTEL EDUCATIVO PARA INICIAL JUAN FRANCISCO ADAMES (LICO), MUNICIPIO COTUÍ, PROVINCIA SANCHEZ RAMIREZ.</t>
  </si>
  <si>
    <t>15984-AMPLIACIÓN DEL PLANTEL EDUCATIVO PARA INICIAL HEROÍNA DÍAZ, MUNICIPIO FANTINO, PROVINCIA SANCHEZ RAMIREZ.</t>
  </si>
  <si>
    <t>15985-AMPLIACIÓN DEL PLANTEL EDUCATIVO PARA INICIAL SALUSTIANA HERNÁNDEZ JOSÉ, MUNICIPIO COTUÍ, PROVINCIA SANCHEZ RAMIREZ.</t>
  </si>
  <si>
    <t>15986-AMPLIACIÓN DEL PLANTEL EDUCATIVO PARA INICIAL PROF. ELADIO DE JESÚS MIRAMBEAUX JEREZ, MUNICIPIO COTUÍ, PROVINCIA SANCHEZ RAMIREZ.</t>
  </si>
  <si>
    <t>15987-AMPLIACIÓN DEL PLANTEL EDUCATIVO PARA INICIAL PROF. MANUEL M. MORILLO SÁNCHEZ, MUNICIPIO COTUÍ, PROVINCIA SANCHEZ RAMIREZ.</t>
  </si>
  <si>
    <t>15988-AMPLIACIÓN DEL PLANTEL EDUCATIVO PARA INICIAL PROF. BEATRIZ AMARANTE ROBLE, MUNICIPIO COTUÍ, PROVINCIA SANCHEZ RAMIREZ.</t>
  </si>
  <si>
    <t>15989-AMPLIACIÓN DEL PLANTEL EDUCATIVO PARA INICIAL NARCISO ALBERTI, MUNICIPIO CEVICOS, PROVINCIA SANCHEZ RAMIREZ.</t>
  </si>
  <si>
    <t>15990-AMPLIACIÓN DEL PLANTEL EDUCATIVO PARA INICIAL JUAN SÁNCHEZ RAMÍREZ, MUNICIPIO COTUÍ, PROVINCIA SANCHEZ RAMIREZ.</t>
  </si>
  <si>
    <t>15991-AMPLIACIÓN DEL PLANTEL EDUCATIVO PARA INICIAL MANOLO VÁSQUEZ,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</si>
  <si>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</si>
  <si>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</si>
  <si>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16007-AMPLIACIÓN DEL PLANTEL EDUCATIVO PARA INICIAL PROF. EUGENIO GENAO REYES, MUNICIPIO LA MATA, PROVINCIA SANCHEZ RAMIREZ.</t>
  </si>
  <si>
    <t>16008-AMPLIACIÓN DEL PLANTEL EDUCATIVO PARA INICIAL PROYECTO AGRARIO, MUNICIPIO LA MATA, PROVINCIA SANCHEZ RAMIREZ.</t>
  </si>
  <si>
    <t>16088-RECONSTRUCCIÓN DE INFRAESTRUCTURA VIAL URBANA DEL MUNICIPIO CEVICOS, PROVINCIA SÁNCHEZ RAMÍREZ.</t>
  </si>
  <si>
    <t>16290-CONSTRUCCIÓN PUENTE MIXTO SOBRE RIO MAGUACA AFECTADO POR LA VAGUADA DE ABRIL 2022, CARRETERA COTUI PLATANAL, MUNICIPIO COTUI, PROVINCIA SANCHEZ RAMIREZ</t>
  </si>
  <si>
    <t>16383-RECONSTRUCCIÓN CARRETERA CHACUEY - EL TOPE, AFECTADA POR LA TORMENTA FRANKLIN, MUNICIPIO COTUÍ, PROVINCIA SÁNCHEZ RAMÍREZ</t>
  </si>
  <si>
    <t>16400-RECONSTRUCCIÓN DEL PUENTE SOBRE RÍO CUAYÁ (LA MAJAGUA), AFECTADO POR LA TORMENTA TROPICAL FRANKLIN, MUNICIPIO COTUÍ, PROVINCIA SÁNCHEZ RAMÍREZ</t>
  </si>
  <si>
    <t>16406-RECONSTRUCCIÓN DEL PUENTE SOBRE EL RÍO CEVICOS, CARRETERA CEVICOS - EL PALMAR ARRIBA, AFECTADO POR EL DISTURBIO TROPICAL NO.22, MUNICIPIO CEVICOS, PROVINCIA SÁNCHEZ RAMÍREZ</t>
  </si>
  <si>
    <t>16825-CONSTRUCCIÓN DE MUROS DE GAVIONES EN EL MARGEN DEL RIO CAMÚ, AFECTADO POR EL DISTURBIO TROPICAL NO.22, CARRETERA LA BIJA - PIMENTEL, MUNICIPIO VILLA LA MATA, PROVINCIA SÁNCHEZ RAMÍREZ</t>
  </si>
  <si>
    <t>16807-RECONSTRUCCIÓN DEL CAMINO VECINAL DON MIGUEL - BABARI AFECTADO POR LA TORMENTA FRANKLIN, MUNICIPIO COTUÍ, PROVINCIA SÁNCHEZ RAMÍREZ</t>
  </si>
  <si>
    <t>16832-CONSTRUCCIÓN MURO DE GAVIÓN EN MARGEN NORTE DEL RÍO CAMÚ PARA PROTECCIÓN DE TALUD EN LA CARRETERA PIMENTEL - LA BIJA, AFECTADO POR EL DISTURBIO TROPICAL NO.22, MUNICIPIO COTUÍ, PROVINCIA SÁNCHEZ RAMÍREZ</t>
  </si>
  <si>
    <t>15015-REHABILITACIÓN  Y MANTENIMIENTO DE CARRETERAS  (117 KM) Y CAMINOS VECINALES (884 KM) A NIVEL NACIONAL</t>
  </si>
  <si>
    <t>12897-RECONSTRUCCIÓN HOSPITAL JOSE MARIA CABRAL Y BAEZ, SANTIAGO, PROVINCIA SANTIAGO</t>
  </si>
  <si>
    <t>13417-CONSTRUCCIÓN DE PLANTELES EDUCATIVOS EN LA PROVINCIA DE SANTIAGO (FASE 2)</t>
  </si>
  <si>
    <t>13425-CONSTRUCCIÓN  DE 8 ESTANCIAS INFANTILES EN LA PROVINCIA SANTIAGO (FASE 2)</t>
  </si>
  <si>
    <t>13571-AMPLIACIÓN DE PLANTELES EDUCATIVOS EN LA PROVINCIA SANTIAGO (FASE 3)</t>
  </si>
  <si>
    <t>13594-CONSTRUCCIÓN DE PLANTELES EDUCATIVOS EN LA PROVINCIA SANTIAGO (FASE 3)</t>
  </si>
  <si>
    <t>13614-CONSTRUCCIÓN DE 7 ESTANCIAS INFANTILES EN LA PROVINCIA DE SANTIAGO (FASE 3)</t>
  </si>
  <si>
    <t>14127-REMODELACIÓN HOSPITAL MUNICIPAL DE SAN JOSÉ DE LAS MATAS EN LA PROVINCIA DE SANTIAGO</t>
  </si>
  <si>
    <t>14294-CONSTRUCCIÓN CARRETERA JACAGUA- PALO ALTO, PROVINCIA SANTIAGO</t>
  </si>
  <si>
    <t>14556-CONSTRUCCIÓN Y RECONSTRUCCIÓN DE DESTACAMENTOS POLICIALES, EN COMUNIDADES DE LA PROVINCIA SANTIAGO</t>
  </si>
  <si>
    <t>14588-CONSTRUCCIÓN DE 2,000 VIVIENDAS EN EL DISTRITO MUNICIPAL HATO DEL YAQUE, PROVINCIA SANTIAGO</t>
  </si>
  <si>
    <t>14595-CONSTRUCCIÓN DE 1 PUENTE EN LA COMUNIDAD DE CIENFUEGOS, PROVINCIA SANTIAGO</t>
  </si>
  <si>
    <t>14690-CONSTRUCCIÓN CENTRO PERIFERICO LA JOYA, PROVINCIA SANTIAGO</t>
  </si>
  <si>
    <t>14712-CONSTRUCCIÓN EDIFICIO DE AULAS PARA EL CENTRO DE CORRECCION Y REHABILITACION RAFEY , PROVINCIA SANTIAGO</t>
  </si>
  <si>
    <t>14807-CONSTRUCCIÓN DE AV. CIRCUNVALACIÓN NORTE EN EL MUNICIPIO VILLA BISONÓ (NAVARRETE), PROVINCIA SANTIAGO</t>
  </si>
  <si>
    <t>14812-RESTAURACIÓN  DEL EDIFICIO QUE  ALOJA LAS OFICINAS DE PATRINOMIO MOMUNENTAL DE SANTIAGO, PROVINCIA SANTIAGO.</t>
  </si>
  <si>
    <t>14813-RESTAURACIÓN DEL CENTRO DE LA CULTURA ERCILIA PEPÍN, PROVINCIA SANTIAGO</t>
  </si>
  <si>
    <t>14814-RESTAURACIÓN CASA DE ARTE DEL CENTRO HISTORICO DE SANTIAGO DE LOS CABALLEROS, PROVINCIA SANTIAGO</t>
  </si>
  <si>
    <t>14900-CONSTRUCCIÓN CLUB DEPORTIVO LAS PALOMAS, MUNICIPIO LICEY AL MEDIO,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</si>
  <si>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</si>
  <si>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</si>
  <si>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15317-RECONSTRUCCIÓN  DE LA INFRAESTRUCTURA VIAL URBANA DEL MUNICIPIO SANTIAGO DE LOS CABALLEROS, PROVINCIA SANTIAGO</t>
  </si>
  <si>
    <t>15405-RECONSTRUCCIÓN DE LA INFRAESTRUCTURA VIAL URBANA DEL MUNICIPIO TAMBORIL, PROVINCIA SANTIAGO</t>
  </si>
  <si>
    <t>15406-RECONSTRUCCIÓN DE LA INFRAESTRUCTURA VIAL URBANA DEL MUNICIPIO PUÑAL, PROVINCIA SANTIAGO</t>
  </si>
  <si>
    <t>15407-RECONSTRUCCIÓN DE LA INFRAESTRUCTURA VIAL URBANA DEL MUNICIPIO VILLA GONZÁLEZ, PROVINCIA SANTIAGO</t>
  </si>
  <si>
    <t>15486-CONSTRUCCIÓN INSTALACIONES PARA EL CUERPO ESPECIALIZADO DE MITIGACION A EMERGENCIAS Y DESASTRES, CEMED - CENTRO DE MITIGACION CIBAO SUR-NORTE, PROVINCIA SANTIAGO</t>
  </si>
  <si>
    <t>15699-AMPLIACIÓN DEL PLANTEL EDUCATIVO PARA INICIAL DELFÍN RODRÍGUEZ TORRES,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</si>
  <si>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</si>
  <si>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</si>
  <si>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15702-AMPLIACIÓN DEL PLANTEL EDUCATIVO PARA INICIAL DOÑA SOFÍA GÓMEZ, MUNICIPIO JÁNICO,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</si>
  <si>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</si>
  <si>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</si>
  <si>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</si>
  <si>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</si>
  <si>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</si>
  <si>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15708-AMPLIACIÓN DEL PLANTEL EDUCATIVO PARA INICIAL ANA DOLORES TORRES, MUNICIPIO SAN JOSÉ DE LAS MATAS, PROVINCIA SANTIAGO.</t>
  </si>
  <si>
    <t>15709-AMPLIACIÓN DEL PLANTEL EDUCATIVO PARA INICIAL GENARO PÉREZ, MUNICIPIO SANTIAGO, PROVINCIA SANTIAGO.</t>
  </si>
  <si>
    <t>15710-AMPLIACIÓN DEL PLANTEL EDUCATIVO PARA INICIAL ANA JOSEFA JIMÉNEZ, MUNICIPIO SANTIAGO, PROVINCIA SANTIAGO.</t>
  </si>
  <si>
    <t>15711-AMPLIACIÓN DEL PLANTEL EDUCATIVO PARA INICIAL MANUEL ORTIZ PEÑA, MUNICIPIO SAN JOSÉ DE LAS MATAS, PROVINCIA SANTIAGO.</t>
  </si>
  <si>
    <t>15712-AMPLIACIÓN DEL PLANTEL EDUCATIVO PARA INICIAL PROF. MARÍA MIRANDA, MUNICIPIO PUÑAL, PROVINCIA SANTIAGO.</t>
  </si>
  <si>
    <t>15713-AMPLIACIÓN DEL PLANTEL EDUCATIVO PARA INICIAL PROF. VENECIA CEPEDA, MUNICIPIO SANTIAGO,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</si>
  <si>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</si>
  <si>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</si>
  <si>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15716-AMPLIACIÓN DEL PLANTEL EDUCATIVO PARA INICIAL LUCIANO DÍAZ, MUNICIPIO SANTIAGO, PROVINCIA SANTIAGO.</t>
  </si>
  <si>
    <t>15717-AMPLIACIÓN DEL PLANTEL EDUCATIVO PARA INICIAL DON JUAN, MUNICIPIO SAN JOSÉ DE LAS MATAS,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</si>
  <si>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</si>
  <si>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</si>
  <si>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15720-AMPLIACIÓN DEL PLANTEL EDUCATIVO PARA INICIAL PEDRO MAHAMU, MUNICIPIO SANTIAGO, PROVINCIA SANTIAGO.</t>
  </si>
  <si>
    <t>15721-AMPLIACIÓN DEL PLANTEL EDUCATIVO PARA INICIAL ROSA LEOCADIA PICHARDO - BEJUCAL, MUNICIPIO JÁNICO, PROVINCIA SANTIAGO.</t>
  </si>
  <si>
    <t>15722-AMPLIACIÓN DEL PLANTEL EDUCATIVO PARA INICIAL MARÍA EUGENIA HERNÁNDEZ, MUNICIPIO SANTIAGO, PROVINCIA SANTIAGO.</t>
  </si>
  <si>
    <t>15723-AMPLIACIÓN DEL PLANTEL EDUCATIVO PARA INICIAL MIGUEL RODOLFO RODRÍGUEZ, MUNICIPIO SAN JOSÉ DE LAS MATAS,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</si>
  <si>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</si>
  <si>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</si>
  <si>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15726-AMPLIACIÓN DEL PLANTEL EDUCATIVO PARA INICIAL PROF. MERCEDES GUARINA GÓMEZ GRULLÓN, MUNICIPIO SANTIAGO, PROVINCIA SANTIAGO.</t>
  </si>
  <si>
    <t>15727-AMPLIACIÓN DEL PLANTEL EDUCATIVO PARA INICIAL PROF. AGUSTINA PICHARDO CUEVAS,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</si>
  <si>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</si>
  <si>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</si>
  <si>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15730-AMPLIACIÓN DEL PLANTEL EDUCATIVO PARA INICIAL PROF. REGINA ALTAGRACIA TAVARES, MUNICIPIO SANTIAGO, PROVINCIA SANTIAGO.</t>
  </si>
  <si>
    <t>15731-AMPLIACIÓN DEL PLANTEL EDUCATIVO PARA INICIAL ANA PAULINA ROJAS, MUNICIPIO SANTIAGO, PROVINCIA SANTIAGO.</t>
  </si>
  <si>
    <t>15732-AMPLIACIÓN DEL PLANTEL EDUCATIVO PARA INICIAL FRANCISCO ALBERTO CAAMAÑO DEÑÓ, MUNICIPIO SANTIAGO, PROVINCIA SANTIAGO.</t>
  </si>
  <si>
    <t>15733-AMPLIACIÓN DEL PLANTEL EDUCATIVO PARA INICIAL PROF. AQUILES TRINIDAD, MUNICIPIO SANTIAGO, PROVINCIA SANTIAGO.</t>
  </si>
  <si>
    <t>15734-AMPLIACIÓN DEL PLANTEL EDUCATIVO PARA INICIAL ACIBA, MUNICIPIO SANTIAGO, PROVINCIA SANTIAGO.</t>
  </si>
  <si>
    <t>15735-AMPLIACIÓN DEL PLANTEL EDUCATIVO PARA INICIAL JAPÓN (HATO DEL YAQUE), MUNICIPIO SANTIAGO, PROVINCIA SANTIAGO.</t>
  </si>
  <si>
    <t>15736-AMPLIACIÓN DEL PLANTEL EDUCATIVO PARA INICIAL NORMA LUCRECIA MEDRANO, MUNICIPIO SANTIAGO, PROVINCIA SANTIAGO.</t>
  </si>
  <si>
    <t>15737-AMPLIACIÓN DEL PLANTEL EDUCATIVO PARA INICIAL LIDIA ANTONIA LUCIANO LIZ,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</si>
  <si>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</si>
  <si>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</si>
  <si>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15740-AMPLIACIÓN DEL PLANTEL EDUCATIVO PARA INICIAL JOSÉ CRISTINO COLLADO, MUNICIPIO SANTIAGO, PROVINCIA SANTIAGO.</t>
  </si>
  <si>
    <t>15741-AMPLIACIÓN DEL PLANTEL EDUCATIVO PARA INICIAL MIGUEL ÁNGEL JIMÉNEZ, MUNICIPIO SANTIAGO, PROVINCIA SANTIAGO.</t>
  </si>
  <si>
    <t>15742-AMPLIACIÓN DEL PLANTEL EDUCATIVO PARA INICIAL GREGORIO LUPERÓN , MUNICIPIO SANTIAGO, PROVINCIA SANTIAGO.</t>
  </si>
  <si>
    <t>15743-AMPLIACIÓN DEL PLANTEL EDUCATIVO PARA INICIAL JESÚS MARÍA GONZÁLEZ - YAQUE ABAJO, MUNICIPIO JÁNICO, PROVINCIA SANTIAGO.</t>
  </si>
  <si>
    <t>15744-AMPLIACIÓN DEL PLANTEL EDUCATIVO PARA INICIAL MADRE TERESA DE CALCUTA - FE Y ALEGRÍA,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</si>
  <si>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</si>
  <si>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</si>
  <si>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</si>
  <si>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15748-AMPLIACIÓN DEL PLANTEL EDUCATIVO PARA INICIAL FREDESVINDA HALLS, MUNICIPIO TAMBORIL, PROVINCIA SANTIAGO.</t>
  </si>
  <si>
    <t>15749-AMPLIACIÓN DEL PLANTEL EDUCATIVO PARA INICIAL MEJÍA, MUNICIPIO BISONÓ, PROVINCIA SANTIAGO.</t>
  </si>
  <si>
    <t>15750-AMPLIACIÓN DEL PLANTEL EDUCATIVO PARA INICIAL MANUEL AURELIO TAVAREZ JUSTO (MANOLO), MUNICIPIO BISONÓ, PROVINCIA SANTIAGO.</t>
  </si>
  <si>
    <t>15751-AMPLIACIÓN DEL PLANTEL EDUCATIVO PARA INICIAL CLARIDILIA CEPIN, MUNICIPIO BISONÓ, PROVINCIA SANTIAGO.</t>
  </si>
  <si>
    <t>15752-AMPLIACIÓN DEL PLANTEL EDUCATIVO PARA INICIAL CRUCE DE BARRERO, MUNICIPIO BISONÓ, PROVINCIA SANTIAGO.</t>
  </si>
  <si>
    <t>15753-AMPLIACIÓN DEL PLANTEL EDUCATIVO PARA INICIAL LA ZANJA, MUNICIPIO SANTIAGO, PROVINCIA SANTIAGO.</t>
  </si>
  <si>
    <t>15754-AMPLIACIÓN DEL PLANTEL EDUCATIVO PARA INICIAL 27 DE FEBRERO, MUNICIPIO BISONÓ,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</si>
  <si>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</si>
  <si>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</si>
  <si>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15758-AMPLIACIÓN DEL PLANTEL EDUCATIVO PARA INICIAL DOÑA INOCENCIA MERCEDES CABRERA, MUNICIPIO TAMBORIL, PROVINCIA SANTIAGO.</t>
  </si>
  <si>
    <t>15759-AMPLIACIÓN DEL PLANTEL EDUCATIVO PARA INICIAL JUAN ANTONIO ACOSTA (AMACEYES ABAJO) , MUNICIPIO TAMBORIL, PROVINCIA SANTIAGO.</t>
  </si>
  <si>
    <t>15760-AMPLIACIÓN DEL PLANTEL EDUCATIVO PARA INICIAL PROF. ANA CONSUELO GUZMÁN, MUNICIPIO VILLA GONZÁLEZ, PROVINCIA SANTIAGO.</t>
  </si>
  <si>
    <t>15761-AMPLIACIÓN DEL PLANTEL EDUCATIVO PARA INICIAL PEDRO ANTONIO ESTRELLA, MUNICIPIO VILLA GONZÁLEZ, PROVINCIA SANTIAGO.</t>
  </si>
  <si>
    <t>15762-AMPLIACIÓN DEL PLANTEL EDUCATIVO PARA INICIAL LOS RANCHOS DE BABOSICO ARRIBA, MUNICIPIO SANTIAGO, PROVINCIA SANTIAGO.</t>
  </si>
  <si>
    <t>15763-AMPLIACIÓN DEL PLANTEL EDUCATIVO PARA INICIAL GREGORIO LUPERÓN - MACORÍS DEL LIMÓN, MUNICIPIO VILLA GONZÁLEZ, PROVINCIA SANTIAGO.</t>
  </si>
  <si>
    <t>15764-AMPLIACIÓN DEL PLANTEL EDUCATIVO PARA INICIAL CELESTINA PATRIA GRULLÓN FRANCO - BANEGAS, MUNICIPIO VILLA GONZÁLEZ, PROVINCIA SANTIAGO.</t>
  </si>
  <si>
    <t>15765-AMPLIACIÓN DEL PLANTEL EDUCATIVO PARA INICIAL ADRIANO VALDEZ - QUINIGUA, MUNICIPIO VILLA GONZÁLEZ, PROVINCIA SANTIAGO.</t>
  </si>
  <si>
    <t>15795-AMPLIACIÓN DEL PLANTEL EDUCATIVO PARA INICIAL TRINA MOYA DE VÁSQUEZ, MUNICIPIO SAN JOSÉ DE LAS MATAS, PROVINCIA SANTIAGO.</t>
  </si>
  <si>
    <t>15796-AMPLIACIÓN DEL PLANTEL EDUCATIVO PARA INICIAL MELIDA GIRALT, MUNICIPIO SANTIAGO, PROVINCIA SANTIAGO.</t>
  </si>
  <si>
    <t>15807-RECONSTRUCCIÓN DE LA INFRAESTRUCTURA VIAL URBANA DEL MUNICIPIO BISONÓ, PROVINCIA SANTIAGO</t>
  </si>
  <si>
    <t>15808-RECONSTRUCCIÓN DE LA INFRAESTRUCTURA VIAL URBANA DEL MUNICIPIO LICEY AL MEDIO, PROVINCIA SANTIAGO</t>
  </si>
  <si>
    <t>15809-RECONSTRUCCIÓN DE LA INFRAESTRUCTURA VIAL URBANA DEL MUNICIPIO JÁNICO, PROVINCIA SANTIAGO</t>
  </si>
  <si>
    <t>15811-RECONSTRUCCIÓN DE LA INFRAESTRUCTURA VIAL URBANA DEL MUNICIPIO SABANA IGLESIA, PROVINCIA SANTIAGO</t>
  </si>
  <si>
    <t>15825-CONSTRUCCIÓN SEDE DE LA JUNTA DEL DISTRITO MUNICIPAL SANTIAGO OESTE, PROVINCIA SANTIAGO</t>
  </si>
  <si>
    <t>16105-RECONSTRUCCIÓN DE LA INFRAESTRUCTURA VIAL URBANA DEL MUNICIPIO SAN JOSÉ DE LAS MATAS, PROVINCIA SANTIAGO</t>
  </si>
  <si>
    <t>16303-AMPLIACIÓN DE LA AVENIDA GREGORIO LUPERÓN DESDE LA AVENIDA ESTRELLA SADHALÁ HASTA LA AVENIDA CIRCUNVALACIÓN NORTE, MUNICIPIO SANTIAGO DE LOS CABALLEROS, PROVINCIA SANTIAGO</t>
  </si>
  <si>
    <t>16305-RECONSTRUCCIÓN DE OBRAS COMPLEMENTARIAS CARRETERA TURÍSTICA GREGORIO LUPERÓN, PROVINCIAS SANTIAGO- PUERTO PLATA</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</si>
  <si>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</si>
  <si>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</si>
  <si>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16474-RECONSTRUCCIÓN DE PUENTE TIPO CAJON EN LA CARRETERA PUÑAL - ORTEGA, AFECTADA POR EL DISTURBIO TROPICAL NO.22, MUNICIPIO PUÑAL, PROVINCIA SANTIAGO</t>
  </si>
  <si>
    <t>16497-RECONSTRUCCIÓN DE CINCO IGLESIAS DE LA PROVINCIA SANTIAGO</t>
  </si>
  <si>
    <t>16498-CONSTRUCCIÓN DE 2 CANCHAS DE BÁSQUETBOL EN EL SECTOR PALMAREJO, MUNICIPIO VILLA GONZÁLEZ, PROVINCIA SANTIAGO</t>
  </si>
  <si>
    <t>16586-RECONSTRUCCIÓN DE PUENTE PEATONAL EN LA AUTOPISTA JOAQUÍN BALAGUER, ESTANCIA DEL YAQUE, MUNICIPIO VILLA GONZÁLEZ, PROVINCIA SANTIAGO</t>
  </si>
  <si>
    <t>16666-REPARACIÓN DE DOS IGLESIAS DE LA PROVINCIA SANTIAGO</t>
  </si>
  <si>
    <t>16687-CONSTRUCCIÓN PUENTE CANAL EL FLUMEN, AFECTADO POR LA VAGUADA DE ABRIL 2022, CARRETERA LA CANELA, HATO DEL YAQUE, MUNICIPIO SANTIAGO DE LOS CABALLEROS, PROVINCIA SANTIAGO</t>
  </si>
  <si>
    <t>16728-RECONSTRUCCIÓN DE LOS TRAMOS CARRETEROS LA CHARCA - BARRANCA - CRUCE CARRETERA SABANA IGLESIAS, LA CHARCA - JÁNICO - SABANA IGLESIAS, PROVINCIA SANTIAGO.</t>
  </si>
  <si>
    <t>16766-REMODELACIÓN POLIDEPORTIVO JUAN PABLO SOSA VILLANUEVA, MUNICIPIO VILLA GONZÁLEZ, PROVINCIA SANTIAGO</t>
  </si>
  <si>
    <t>16829-RECONSTRUCCIÓN DE PUENTE PEATONAL, AUTOPISTA JOAQUÍN BALAGUER, MUNICIPIO VILLA GONZÁLEZ, PROVINCIA SANTIAGO</t>
  </si>
  <si>
    <t>16917-RECONSTRUCCIÓN CAMINO VECINAL EL AGUACATE-SALAMANCA, MUNICIPIO SANTIAGO DE LOS CABALLEROS, PROVINCIA SANTIAGO</t>
  </si>
  <si>
    <t>14606-APOYO AL SISTEMA DE EMPLEO FLEXIBLE EN 10 PROVINCIAS (RD TRABAJA).</t>
  </si>
  <si>
    <t>13419-CONSTRUCCIÓN DE PLANTELES EDUCATIVOS EN LA PROVINCIA DE SANTIAGO RODRÍGUEZ (FASE 2)</t>
  </si>
  <si>
    <t>13894-CONSTRUCCIÓN  DE 200 VIVIENDAS EN LA PROVINCIA SANTIAGO RODRÍGUEZ</t>
  </si>
  <si>
    <t>14637-CONSTRUCCIÓN CENTRO UNIVESITARIO REGIONAL UASD PROVINCIA SANTIAGO RODRIGUEZ</t>
  </si>
  <si>
    <t>15313-RECONSTRUCCIÓN DE LA INFRAESTRUCTURA VIAL URBANA DEL MUNICIPIO SAN IGNACIO DE SABANETA, PROVINCIA SANTIAGO RODRÍGUEZ</t>
  </si>
  <si>
    <t>15780-AMPLIACIÓN DEL PLANTEL EDUCATIVO PARA INICIAL PROF. NERY DAVID ECHAVARRÍA RODRÍGUEZ,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</si>
  <si>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</si>
  <si>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</si>
  <si>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15783-AMPLIACIÓN DEL PLANTEL EDUCATIVO PARA INICIAL LAS CAOBAS, MUNICIPIO SAN IGNACIO DE SABANETA, PROVINCIA SANTIAGO RODRIGUEZ.</t>
  </si>
  <si>
    <t>15784-AMPLIACIÓN DEL PLANTEL EDUCATIVO PARA INICIAL MIGUEL PAULINO BÁEZ, MUNICIPIO SAN IGNACIO DE SABANETA, PROVINCIA SANTIAGO RODRIGUEZ.</t>
  </si>
  <si>
    <t>15785-AMPLIACIÓN DEL PLANTEL EDUCATIVO PARA INICIAL CAIMITO, MUNICIPIO SAN IGNACIO DE SABANETA, PROVINCIA SANTIAGO RODRIGUEZ.</t>
  </si>
  <si>
    <t>15786-AMPLIACIÓN DEL PLANTEL EDUCATIVO PARA INICIAL LA TRINITARIA, MUNICIPIO MONCIÓN, PROVINCIA SANTIAGO RODRIGUEZ.</t>
  </si>
  <si>
    <t>15788-AMPLIACIÓN DEL PLANTEL EDUCATIVO PARA INICIAL LA GINITA, MUNICIPIO VILLA LOS ALMÁCIGOS, PROVINCIA SANTIAGO RODRIGUEZ.</t>
  </si>
  <si>
    <t>15793-AMPLIACIÓN DEL PLANTEL EDUCATIVO PARA INICIAL CARLOS GONZÁLEZ NÚÑEZ, MUNICIPIO VILLA LOS ALMÁCIGOS, PROVINCIA SANTIAGO RODRIGUEZ.</t>
  </si>
  <si>
    <t>15794-AMPLIACIÓN DEL PLANTEL EDUCATIVO PARA INICIAL PROF. JUAN EMILIO BOSCH GAVIÑO, MUNICIPIO MONCIÓN, PROVINCIA SANTIAGO RODRIGUEZ.</t>
  </si>
  <si>
    <t>15810-RECONSTRUCCIÓN DE LA INFRAESTRUCTURA VIAL URBANA DEL MUNICIPIO MONCIÓN, PROVINCIA SANTIAGO RODRÍGUEZ</t>
  </si>
  <si>
    <t>15812-RECONSTRUCCIÓN DE LA INFRAESTRUCTURA VIAL URBANA DEL MUNICIPIO VILLA LOS ALMÁCIGOS, PROVINCIA SANTIAGO RODRÍGUEZ</t>
  </si>
  <si>
    <t>16541-RECONSTRUCCIÓN MURO DE GAVIÓN AFECTADO POR LA VAGUADA DE ABRIL 2022, EN TRAMO CARRETERO SABANETA - VILLA LOS ALMÁCIGOS, MUNICIPIO LOS ALMÁCIGOS, PROVINCIA SANTIAGO RODRÍGUEZ</t>
  </si>
  <si>
    <t>16398-RECONSTRUCCIÓN  DE MUROS DE GAVION EN LA CARRETERA MAGUANA - LA LEONOR, PROVINCIA SANTIAGO RODRÍGUEZ</t>
  </si>
  <si>
    <t>13071-CONSTRUCCIÓN DE 2 ESTANCIAS INFANTILES EN LA PROVINCIA DE VALVERDE</t>
  </si>
  <si>
    <t>13537-REPARACIÓN DE HOSPITALES EN LA PROVINCIA VALVERDE</t>
  </si>
  <si>
    <t>13602-CONSTRUCCIÓN DE PLANTELES EDUCATIVOS EN LA PROVINCIA VALVERDE (FASE 3)</t>
  </si>
  <si>
    <t>14912-CONSTRUCCIÓN UNIDAD TRAUMATOLOGICA Y DE EMERGENCIA EN HOSPITAL LUIS BOGAERT PROVINCIA VALVERDE</t>
  </si>
  <si>
    <t>15004-CONSTRUCCIÓN DE PUENTE VEHICULAR TIPO TABLERO LOS CHIVOS, D.M GUATAPANAL, MUNICIPIO MAO, PROVINCIA VALVERDE</t>
  </si>
  <si>
    <t>15031-RECONSTRUCCIÓN DE LA INFRAESTRUCTURA VIAL URBANA DEL MUNICIPIO DE MAO, PROVINCIA VALVERDE</t>
  </si>
  <si>
    <t>15059-RECONSTRUCCIÓN DE LA INFRAESTRUCTURA VIAL URBANA DEL MUNICIPIO LAGUNA SALADA, PROVINCIA VALVERDE.</t>
  </si>
  <si>
    <t>15068-RECONSTRUCCIÓN DE INFRAESTRUCTURA VIAL URBANA DEL MUNICIPIO ESPERANZA, PROVINCIA VALVERDE</t>
  </si>
  <si>
    <t>15078-REMODELACIÓN PARQUE CENTRAL D.M. AMINA, MUNICIPIO MAO, PROVINCIA VALVERDE</t>
  </si>
  <si>
    <t>15766-AMPLIACIÓN DEL PLANTEL EDUCATIVO PARA INICIAL MARÍA AUXILIADORA, MUNICIPIO MAO, PROVINCIA VALVERDE.</t>
  </si>
  <si>
    <t>15767-AMPLIACIÓN DEL PLANTEL EDUCATIVO PARA INICIAL JHON FITZGERALD KENNEDY, MUNICIPIO MAO, PROVINCIA VALVERDE.</t>
  </si>
  <si>
    <t>15768-AMPLIACIÓN DEL PLANTEL EDUCATIVO PARA INICIAL CONCEPCIÓN BONA HERNÁNDEZ, MUNICIPIO MAO, PROVINCIA VALVERDE.</t>
  </si>
  <si>
    <t>15769-AMPLIACIÓN DEL PLANTEL EDUCATIVO PARA INICIAL JUAN PABLO DUARTE, MUNICIPIO MAO, PROVINCIA VALVERDE.</t>
  </si>
  <si>
    <t>15770-AMPLIACIÓN DEL PLANTEL EDUCATIVO PARA INICIAL HERMANAS MIRABAL, MUNICIPIO ESPERANZA, PROVINCIA VALVERDE.</t>
  </si>
  <si>
    <t>15771-AMPLIACIÓN DEL PLANTEL EDUCATIVO PARA INICIAL CRISTÓBAL COLÓN, MUNICIPIO ESPERANZA, PROVINCIA VALVERDE.</t>
  </si>
  <si>
    <t>15772-AMPLIACIÓN DEL PLANTEL EDUCATIVO PARA INICIAL PROF. MARÍA LUISA ABREU GUZMÁN , MUNICIPIO ESPERANZA, PROVINCIA VALVERDE.</t>
  </si>
  <si>
    <t>15773-AMPLIACIÓN DEL PLANTEL EDUCATIVO PARA INICIAL PROF. ELBA ANTONIA BÁEZ CASTRO, MUNICIPIO ESPERANZA, PROVINCIA VALVERDE.</t>
  </si>
  <si>
    <t>15774-AMPLIACIÓN DEL PLANTEL EDUCATIVO PARA INICIAL BEJUCAL, MUNICIPIO ESPERANZA, PROVINCIA VALVERDE.</t>
  </si>
  <si>
    <t>15775-AMPLIACIÓN DEL PLANTEL EDUCATIVO PARA INICIAL PROF. ARACELIS RAMÍREZ BREA, MUNICIPIO ESPERANZA, PROVINCIA VALVERDE.</t>
  </si>
  <si>
    <t>15776-AMPLIACIÓN DEL PLANTEL EDUCATIVO PARA INICIAL CESAR NICOLÁS PENSON, MUNICIPIO ESPERANZA, PROVINCIA VALVERDE.</t>
  </si>
  <si>
    <t>15777-AMPLIACIÓN DEL PLANTEL EDUCATIVO PARA INICIAL JINAMAGAO ARRIBA, MUNICIPIO MAO, PROVINCIA VALVERDE.</t>
  </si>
  <si>
    <t>15778-AMPLIACIÓN DEL PLANTEL EDUCATIVO PARA INICIAL EL PUENTE, MUNICIPIO ESPERANZA, PROVINCIA VALVERDE.</t>
  </si>
  <si>
    <t>15779-AMPLIACIÓN DEL PLANTEL EDUCATIVO PARA INICIAL SALOMÉ UREÑA , MUNICIPIO ESPERANZA, PROVINCIA VALVERDE.</t>
  </si>
  <si>
    <t>15787-AMPLIACIÓN DEL PLANTEL EDUCATIVO PARA INICIAL REVERENDO EDUVIGIS AURELIO DÍAZ NÚÑEZ , MUNICIPIO LAGUNA SALADA, PROVINCIA VALVERDE.</t>
  </si>
  <si>
    <t>15789-AMPLIACIÓN DEL PLANTEL EDUCATIVO PARA INICIAL MARÍA ARACELIS MORONTA DOMÍNGUEZ,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</si>
  <si>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</si>
  <si>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</si>
  <si>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</si>
  <si>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13540-CONSTRUCCIÓN DE PLANTELES EDUCATIVOS EN LA PROVINCIA MONSEÑOR NOUEL (FASE 3)</t>
  </si>
  <si>
    <t>13566-AMPLIACIÓN DE PLANTELES EDUCATIVOS EN LA PROVINCIA DE MONSEÑOR NOUEL (FASE 3)</t>
  </si>
  <si>
    <t>14349-CONSTRUCCIÓN ESTADIO DE BASEBALL BEBECITO DEL VILLAR, BONAO, PROV. MONSEÑOR NOUEL</t>
  </si>
  <si>
    <t>14679-CONSTRUCCIÓN CANCHA DE BALONCESTO EN EL BARRIO CANTA LA RANA, MUNICIPIO PIEDRA BLANCA, PROVINCIA MONSEÑOR NOUEL</t>
  </si>
  <si>
    <t>14681-CONSTRUCCIÓN CANCHA DE BALONCESTO EN EL BARRIO EL OCHO, MUNICIPIO BONAO, PROVINCIA MONSEÑOR NOUEL</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</si>
  <si>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</si>
  <si>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</si>
  <si>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</si>
  <si>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</si>
  <si>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</si>
  <si>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14938-CONSTRUCCIÓN CENTRO COMUNAL DAVID DE VARGAS, MUNICIPIO BONAO, PROVINCIA MONSEÑOR NOUEL</t>
  </si>
  <si>
    <t>15326-RECONSTRUCCIÓN DE LA INFRAESTRUCTURA VIAL URBANA DEL MUNICIPIO BONAO, PROVINCIA MONSEÑOR NOUEL</t>
  </si>
  <si>
    <t>15933-RECONSTRUCCIÓN DE LA INFRAESTRUCTURA VIAL URBANA DEL MUNICIPIO MAIMÓN, PROVINCIA MONSEÑOR NOUEL</t>
  </si>
  <si>
    <t>15934-RECONSTRUCCIÓN DE LA INFRAESTRUCTURA VIAL URBANA DEL MUNICIPIO PIEDRA BLANCA, PROVINCIA MONSEÑOR NOUEL</t>
  </si>
  <si>
    <t>15975-AMPLIACIÓN DEL PLANTEL EDUCATIVO PARA INICIAL MARÍA FRANCISCO RUSSO BATISTA, MUNICIPIO BONAO, PROVINCIA MONSEÑOR NOUEL.</t>
  </si>
  <si>
    <t>15976-AMPLIACIÓN DEL PLANTEL EDUCATIVO PARA INICIAL CRISTIANO, MUNICIPIO MAIMÓN, PROVINCIA MONSEÑOR NOUEL.</t>
  </si>
  <si>
    <t>15977-AMPLIACIÓN DEL PLANTEL EDUCATIVO PARA INICIAL AMBROSINA RAMÍREZ DE ABAD, MUNICIPIO PIEDRA BLANCA, PROVINCIA MONSEÑOR NOUEL.</t>
  </si>
  <si>
    <t>15993-AMPLIACIÓN DEL PLANTEL EDUCATIVO PARA INICIAL PEDRO ANTONIO BOBEA, MUNICIPIO BONAO, PROVINCIA MONSEÑOR NOUEL.</t>
  </si>
  <si>
    <t>15995-AMPLIACIÓN DEL PLANTEL EDUCATIVO PARA INICIAL ARROYO TORO ARRIBA, MUNICIPIO BONAO,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</si>
  <si>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</si>
  <si>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</si>
  <si>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</si>
  <si>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16002-AMPLIACIÓN DEL PLANTEL EDUCATIVO PARA INICIAL MARÍA DEL ORBE, MUNICIPIO MAIMÓN, PROVINCIA MONSEÑOR NOUEL.</t>
  </si>
  <si>
    <t>16003-AMPLIACIÓN DEL PLANTEL EDUCATIVO PARA INICIAL CENTRO DE FORMACIÓN INTEGRAL CIGAR FAMILY (CFICF), MUNICIPIO BONAO, PROVINCIA MONSEÑOR NOUEL.</t>
  </si>
  <si>
    <t>16004-AMPLIACIÓN DEL PLANTEL EDUCATIVO PARA INICIAL SIMÓN RODRÍGUEZ, MUNICIPIO BONAO, PROVINCIA MONSEÑOR NOUEL.</t>
  </si>
  <si>
    <t>16005-AMPLIACIÓN DEL PLANTEL EDUCATIVO PARA INICIAL PROF. FELIPE JIMÉNEZ PEÑA, MUNICIPIO BONAO, PROVINCIA MONSEÑOR NOUEL.</t>
  </si>
  <si>
    <t>16006-AMPLIACIÓN DEL PLANTEL EDUCATIVO PARA INICIAL FÉLIX ANTONIO MARTÍNEZ ENCARNACIÓN,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</si>
  <si>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</si>
  <si>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</si>
  <si>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16293-CONSTRUCCIÓN PUENTE BADEN TUBULAR AFECTADO POR LA VAGUADA DE ABRIL 2022 EN ARROYO TORO, MUNICIPIO BONAO, PROVINCIA MONSEÑOR NOUEL</t>
  </si>
  <si>
    <t>16804-CONSTRUCCIÓN DE RELLENO SANITARIO EN EL MUNICIPIO BONAO, PROVINCIA MONSEÑOR NOUEL</t>
  </si>
  <si>
    <t>16895-REMODELACIÓN ANTIGUO EDIFICIO HOSPITAL DR. PEDRO EMILIO DE MARCHENA PARA ALOJAR OFICINAS GUBERNAMENTALES, MUNICIPIO BONAO, PROVINCIA MONSEÑOR NOUEL</t>
  </si>
  <si>
    <t>16983-CONSTRUCCIÓN DE PUENTE SOBRE EL RIO LA LEONORA, CALLE MIGUEL ANGEL GARRIDO, MUNICIPIO MAIMON, PROVINCIA MONSEÑOR NOUEL</t>
  </si>
  <si>
    <t>12584-AMPLIACIÓN Y REHABILITACION DE 15 PLANTELES ESCOLARES  EN LA PROVINCIA MONTE PLATA</t>
  </si>
  <si>
    <t>13060-CONSTRUCCIÓN DE 1 ESTANCIA INFANTIL EN LA PROVINCIA DE MONTE PLATA</t>
  </si>
  <si>
    <t>13409-CONSTRUCCIÓN DE PLANTELES EDUCATIVOS EN LA PROVINCIA DE MONTE PLATA (FASE 2)</t>
  </si>
  <si>
    <t>13573-AMPLIACIÓN DE PLANTELES EDUCATIVOS EN LA PROVINCIA DE MONTE PLATA (FASE 3)</t>
  </si>
  <si>
    <t>13606-CONSTRUCCIÓN DE 3 ESTANCIAS INFANTILES EN LA PROVINCIA DE MONTE PLATA (FASE 3)</t>
  </si>
  <si>
    <t>13970-REHABILITACIÓN CONSTRUCCIÓN AMPLIACIÓN DE LA ESCUELA DE MONTE PLATA</t>
  </si>
  <si>
    <t>14308-RECONSTRUCCIÓN CARRETERA LA LUISA- PORTILLO, PROVINCIA MONTE PLATA</t>
  </si>
  <si>
    <t>14618-CONSTRUCCIÓN TEMPLOS, CASAS CURIALES Y OFICINAS PARROQUIALES,  PROVINCIA MONTE PLATA</t>
  </si>
  <si>
    <t>15036-RECONSTRUCCIÓN DE LA INFRAESTRUCTURA VIAL URBANA DEL MUNICIPIO DE MONTE PLATA, PROVINCIA MONTE PLATA</t>
  </si>
  <si>
    <t>15099-CONSTRUCCIÓN CAMPO DE BÉISBOL EN EL MUNICIPIO PERALVILLO, PROVINCIA MONTE PLATA.</t>
  </si>
  <si>
    <t>15132-CONSTRUCCIÓN CAMPO DE BÉISBOL SABANA DE PAYABO, MUNICIPIO MONTE PLATA, PROVINCIA MONTE PLATA.</t>
  </si>
  <si>
    <t>15233-AMPLIACIÓN DEL PLANTEL EDUCATIVO PARA INICIAL GUAZUMITA, MUNICIPIO YAMASÁ, PROVINCIA MONTE PLATA.</t>
  </si>
  <si>
    <t>15235-AMPLIACIÓN DEL PLANTEL EDUCATIVO PARA INICIAL FRANCISCO ALBERTO CAAMAÑO DEÑÓ, MUNICIPIO BAYAGUANA, PROVINCIA MONTE PLATA.</t>
  </si>
  <si>
    <t>15237-AMPLIACIÓN DEL PLANTEL EDUCATIVO PARA INICIAL FERNANDO ARTURO DE MERIÑO, MUNICIPIO MONTE PLATA, PROVINCIA MONTE PLATA.</t>
  </si>
  <si>
    <t>15238-AMPLIACIÓN DEL PLANTEL EDUCATIVO PARA INICIAL CARA LINDA, MUNICIPIO MONTE PLATA, PROVINCIA MONTE PLATA.</t>
  </si>
  <si>
    <t>15315-RECONSTRUCCIÓN DE LA INFRAESTRUCTURA VIAL URBANA DEL MUNICIPIO BAYAGUANA, PROVINCIA MONTE PLATA</t>
  </si>
  <si>
    <t>15824-CONSTRUCCIÓN CANCHA DE BALONCESTO MELLA FANÍ, PARAJE LA LUISA PRIETA, MUNICIPIO MONTE PLATA, PROVINCIA MONTE PLATA.</t>
  </si>
  <si>
    <t>15939-RECONSTRUCCIÓN DE LA INFRAESTRUCTURA VIAL URBANA DEL MUNICIPIO PERALVILLO, PROVINCIA MONTE PLATA</t>
  </si>
  <si>
    <t>15940-RECONSTRUCCIÓN DE LA INFRAESTRUCTURA VIAL URBANA DEL MUNICIPIO SABANA GRANDE DE BOYÁ, PROVINCIA MONTE PLATA</t>
  </si>
  <si>
    <t>15941-RECONSTRUCCIÓN DE LA INFRAESTRUCTURA VIAL URBANA DEL MUNICIPIO YAMASÁ, PROVINCIA MONTE PLATA</t>
  </si>
  <si>
    <t>16009-AMPLIACIÓN DEL PLANTEL EDUCATIVO PARA INICIAL FRAY PEDRO DE CÓRDOVA, MUNICIPIO YAMASÁ, PROVINCIA MONTE PLATA.</t>
  </si>
  <si>
    <t>16011-AMPLIACIÓN DEL PLANTEL EDUCATIVO PARA INICIAL PROF. JUAN EMILIO BOSCH GAVIÑO, MUNICIPIO SABANA GRANDE DE BOYA, PROVINCIA MONTE PLATA</t>
  </si>
  <si>
    <t>16014-AMPLIACIÓN DEL PLANTEL EDUCATIVO PARA INICIAL BATEY EL CAÑO, MUNICIPIO YAMASÁ, PROVINCIA MONTE PLATA.</t>
  </si>
  <si>
    <t>16019-AMPLIACIÓN DEL PLANTEL EDUCATIVO PARA INICIAL LOS JOVILLOS, MUNICIPIO YAMASÁ, PROVINCIA MONTE PLATA.</t>
  </si>
  <si>
    <t>16024-AMPLIACIÓN DEL PLANTEL EDUCATIVO PARA INICIAL EL BOSQUE, MUNICIPIO MONTE PLATA, PROVINCIA MONTE PLATA.</t>
  </si>
  <si>
    <t>16030-AMPLIACIÓN DEL PLANTEL EDUCATIVO PARA INICIAL CRUCE DE PAYABO, MUNICIPIO MONTE PLATA, PROVINCIA MONTE PLATA.</t>
  </si>
  <si>
    <t>16032-AMPLIACIÓN DEL PLANTEL EDUCATIVO PARA INICIAL JOSÉ PANTALEÓN CASTILLO, MUNICIPIO BAYAGUANA, PROVINCIA MONTE PLATA.</t>
  </si>
  <si>
    <t>16034-AMPLIACIÓN DEL PLANTEL EDUCATIVO PARA INICIAL MORAYMA VELOZ DE BÁEZ, MUNICIPIO BAYAGUANA, PROVINCIA MONTE PLATA.</t>
  </si>
  <si>
    <t>16042-AMPLIACIÓN DEL PLANTEL EDUCATIVO PARA INICIAL MARTÍN FERRER DE LOS SANTOS, MUNICIPIO PERALVILLO, PROVINCIA MONTE PLATA.</t>
  </si>
  <si>
    <t>16124-RECONSTRUCCIÓN CARRETERA HACIENDA ESTRELLA- CRUCE PAJON HASTA MONTE PLATA, PROVINCIA MONTE PLATA</t>
  </si>
  <si>
    <t>16125-RECONSTRUCCIÓN DE TRAMO VIAL EN  LOS COQUITOS, MUNICIPIO MONTE PLATA, PROVINCIA MONTE PLATA</t>
  </si>
  <si>
    <t>16126-CONSTRUCCIÓN DEL CAMINO VECINAL LA CEIBA-CHIRINO, MUNICIPIO MONTE PLATA, PROVINCIA MONTE PLATA</t>
  </si>
  <si>
    <t>16127-CONSTRUCCIÓN DE LOS ENLACES Y EL PUENTE SOBRE EL RÍO LA LEONORA EN LA CARRETERA LOS BOTADOS, MUNICIPIO DE YAMASÁ, PROVINCIA MONTE PLATA</t>
  </si>
  <si>
    <t>16128-RECONSTRUCCIÓN DEL CAMINO VECINAL SABANA GRANDE DE BOYÁ-AUTOPISTA JUAN PABLO II (AVENIDA DUARTE), PROVINCIA MONTE PLATA.</t>
  </si>
  <si>
    <t>16204-RECONSTRUCCIÓN DE APROCHE AFECTADO POR LA VAGUADA DE ABRIL 2022 EN LA CARRETERA JUAN PABLO II CRUCE JUAN PABLO II - BAYAGUANA, MUNICIPIO BAYAGUANA, PROVINCIA MONTE PLATA</t>
  </si>
  <si>
    <t>16221-RECONSTRUCCIÓN DEL PUENTE SOBRE EL RIO EL COROZO AFECTADO POR LA VAGUADA DE ABRIL 2022, EN LA CARRETERA HACIENDA ESTRELLA, MUNICIPIO MONTE PLATA, PROVINCIA MONTE PLATA</t>
  </si>
  <si>
    <t>16249-RECONSTRUCCIÓN DEL CAMINO VECINAL MANGA-DON JUAN AFECTADO POR EL HURACÁN FIONA, SECTOR DON JUAN, MUNICIPIO MONTE PLATA, PROVINCIA MONTE PLATA</t>
  </si>
  <si>
    <t>16250-RECONSTRUCCIÓN CAMINO VECINAL DON JUAN-CENTRO DON JUAN AFECTADO POR EL HURACAN FIONA, MUNICIPIO MONTE PLATA, PROVINCIA MONTE PLATA</t>
  </si>
  <si>
    <t>16260-RECONSTRUCCIÓN CAMINO VECINAL EL HEAM AFECTADO POR EL HURACAN FIONA, MUNICIPIO MONTE PLATA, PROVINCIA MONTE PLATA</t>
  </si>
  <si>
    <t>16264-RECONSTRUCCIÓN DE PUENTE ARROYO HONDO, AFECTADO POR VAGUADA ABRIL 2022, CARRETERA HACIENDA ESTRELLA-MONTE PLATA, MUNICIPIO MONTE PLATA, PROVINCIA MONTE PLATA</t>
  </si>
  <si>
    <t>16271-RECONSTRUCCIÓN DEL CAMINO VECINAL BOSQUE ABAJO-BOSQUE ARRIBA ,  AFECTADO POR EL HURACAN FIONA, DISTRITO MUNICIPAL DON JUAN, MUNICIPIO MONTE PLATA, PROVINCIA MONTE PLATA</t>
  </si>
  <si>
    <t>16272-RECONSTRUCCIÓN CAMINO VECINAL CAÑUELO - DAJAO - ANTON SÁNCHEZ, AFECTADO POR EL HURACAN FIONA, MUNICIPIO BAYAGUANA, PROVINCIA MONTE PLATA.</t>
  </si>
  <si>
    <t>16273-RECONSTRUCCIÓN DEL CAMINO VECINAL CALLEJÓN DE DAJAO, AFECTADO POR EL HURACAN FIONA, MUNICIPIO BAYAGUANA, PROVINCIA MONTE PLATA</t>
  </si>
  <si>
    <t>16275-CONSTRUCCIÓN NUEVO PUENTE DE ALCANTARILLA DE CAJON POR DAÑOS VAGUADA ABRIL 2022, CARRETERA HACIENDA ESTRELLA, MUNICIPIO MONTE PLATA, PROVINCIA MONTE PLATA</t>
  </si>
  <si>
    <t>16277-RECONSTRUCCIÓN CAMINO VECINAL LA DOLE-BATEY LOS LANOS, AFECTADO POR EL HURACAN FIONA, MUNICIPIO MONTE PLATA, PROVINCIA MONTE PLATA</t>
  </si>
  <si>
    <t>16279-RECONSTRUCCIÓN DE 60 METROS DEL TRAMO VIAL SOBRE SABANA DEL RÍO AFECTADO POR EL HURACÁN FIONA, DISTRITO MUNICIPAL DON JUAN, MUNICIPIO MONTE PLATA, PROVINCIA MONTE PLATA</t>
  </si>
  <si>
    <t>16280-RECONSTRUCCIÓN CRUCE DAJAO-CARRETERA BAYAGUANA AFECTADO POR EL HURACAN FIONA, MUNICIPIO BAYAGUANA,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</si>
  <si>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</si>
  <si>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</si>
  <si>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16291-RECONSTRUCCIÓN TRAMO DE CARRETERA JUAN PABLO II- CHIRINO AFECTADO POR EL HURACAN FIONA, PROVINCIA MONTE PLATA</t>
  </si>
  <si>
    <t>16294-RECONSTRUCCIÓN DE LA INFRAESTRUCTURA VIAL URBANA DEL SECTOR PUEBLO NUEVO, DISTRITO MUNICIPAL CHIRINO, MUNICIPIO MONTE PLATA, PROVINCIA MONTE PLATA</t>
  </si>
  <si>
    <t>16366-CONSTRUCCIÓN DE 100 VIVIENDAS ECO-AMIGABLES PARA FAMILIAS EN CONDICIONES DE VULNERABILIDAD EN EL DISTRITO MUNICIPAL CHIRINO, PROVINCIA MONTE PLATA</t>
  </si>
  <si>
    <t>16395-CONSTRUCCIÓN DE MURO DE GAVION EN EL CAMINO VECINAL PERALVILLO-SERRALLES, MUNICIPIO PERALVILLO, PROVINCIA MONTE PLATA</t>
  </si>
  <si>
    <t>16401-CONSTRUCCIÓN  PUENTE SOBRE RIO GUANUMA, AFECTADO POR LA TORMENTA TROPICAL FRANKLIN, CARRETERA LOS BOTADOS-HATO NUEVO, MUNICIPIO YAMASÁ, PROVINCIA MONTEPLATA</t>
  </si>
  <si>
    <t>16424-CONSTRUCCIÓN DE PLAZA COMUNITARIA EN EL DISTRITO MUNICIPAL DE CHIRINO, PROVINCIA MONTE PLATA</t>
  </si>
  <si>
    <t>16495-CONSTRUCCIÓN DE LA  ALCANTARILLA DE CAJÓN SIMPLE, ARROYO PIEDRA EN LA CARRETERA LOS BOTADOS, AFECTADOS POR LA TORMENTA FRANKLIN, MUNICIPIO YAMASÁ, PROVINCIA MONTE PLATA.</t>
  </si>
  <si>
    <t>16681-RECONSTRUCCIÓN DE LA CARRETERA CHIRINO HASTA LA CARRETERA BAYAGUANA - MONTE PLATA, MUNICIPIO MONTE PLATA, PROVINCIA MONTE PLATA</t>
  </si>
  <si>
    <t>16689-CONSTRUCCIÓN DE LA CARRETERA LOS COQUITOS - EL PRADO, MUNICIPIO MONTE PLATA, PROVINCIA MONTE PLATA</t>
  </si>
  <si>
    <t>16690-CONSTRUCCIÓN DEL PUENTE DIONISIO, AFECTADO POR LA VAGUADA DE ABRIL 2022, MUNICIPIO PERALVILLO, PROVINCIA MONTE PLATA</t>
  </si>
  <si>
    <t>16778-RECONSTRUCCIÓN DEL PUENTE SOBRE EL RÍO SAVITA AFECTADO POR LA VAGUADA DE ABRIL 2022, UBICADO EN LA CARRETERA HACIENDA ESTRELLA - MONTE PLATA, MUNICIPIO MONTE PLATA PROVINCIA MONTE PLATA</t>
  </si>
  <si>
    <t>16992-REHABILITACIÓN CENTRO CONANI BOYA, DISTRITO MUNICIPAL DE BOYÁ, PROVINCIA MONTE PLATA</t>
  </si>
  <si>
    <t>4178-RECONSTRUCCIÓN CARRETERA GUERRA-BAYAGUANA, PROV. MONTE PLATA</t>
  </si>
  <si>
    <t>16409-CONSTRUCCIÓN VERJA PERIMETRAL DEL SANTUARIO NACIONAL SANTO CRISTO DE LOS MILAGROS, MUNICIPIO DE BAYAGUANA, PROVINCIA MONTE PLATA</t>
  </si>
  <si>
    <t>12183-RECONSTRUCCIÓN CAMINO VECINAL LOS ALGARROBOS-PRINGAMOSALA FUENTEMATA GALLINA-GUACHUPITA-HOYONCITO-EL PUERTO, PROV. HATO MAYOR</t>
  </si>
  <si>
    <t>12720-RECONSTRUCCIÓN CARRETERA HATO MAYOR - EL PUERTO, PROVINCIA HATO MAYOR</t>
  </si>
  <si>
    <t>14278-CONSTRUCCIÓN EXTENSION UASD HATO MAYOR</t>
  </si>
  <si>
    <t>15324-RECONSTRUCCIÓN DE LA INFRAESTRUCTURA VIAL URBANA DEL MUNICIPIO DE HATO MAYOR DEL REY, PROVINCIA HATO MAYOR</t>
  </si>
  <si>
    <t>15384-CONSTRUCCIÓN AYUDANTIA DEL  MOPC EN EL MUNICIPIO HATO MAYOR DEL REY, PROVINCIA DE HATO MAYOR</t>
  </si>
  <si>
    <t>15398-RECONSTRUCCIÓN DE LA INFRAESTRUCTURA VIAL URBANA DEL MUNICIPIO EL VALLE, PROVINCIA HATO MAYOR</t>
  </si>
  <si>
    <t>15401-RECONSTRUCCIÓN DE LA INFRAESTRUCTURA VIAL URBANA DEL MUNICIPIO DE SABANA LA MAR, PROVINCIA HATO MAYOR</t>
  </si>
  <si>
    <t>15574-AMPLIACIÓN DEL PLANTEL EDUCATIVO PARA INICIAL FRANCISCO DEL ROSARIO SÁNCHEZ, MUNICIPIO HATO MAYOR, PROVINCIA HATO MAYOR.</t>
  </si>
  <si>
    <t>15584-AMPLIACIÓN DEL PLANTEL EDUCATIVO PARA INICIAL MONTE COCA, MUNICIPIO HATO MAYOR, PROVINCIA HATO MAYOR.</t>
  </si>
  <si>
    <t>15585-AMPLIACIÓN DEL PLANTEL EDUCATIVO PARA INICIAL SANTA MARÍA DEL BATEY, MUNICIPIO HATO MAYOR, PROVINCIA HATO MAYOR.</t>
  </si>
  <si>
    <t>16278-CONSTRUCCIÓN DE PUENTE TIPO ALCANTARILLA DE CAJÓN, AFECTADO POR EL HURACÁN FIONA, EN ARROYO PAÑA PAÑA, MUNICIPIO HATO MAYOR DEL REY, PROVINCIA HATO MAYOR</t>
  </si>
  <si>
    <t>16292-CONSTRUCCIÓN CONSTRUCCIÓN PUENTE MIXTO SOBRE EL RIO PAÑA PAÑA AFECTADO POR EL HURACÁN FIONA, BARRIO PUERTO RICO, MUNICIPIO HATO MAYOR DEL REY, PROVINCIA HATO MAYOR</t>
  </si>
  <si>
    <t>16699-CONSTRUCCIÓN DEL PUENTE SOBRE RÍO GUAMIRA EN LA CARRETERA HATO MAYOR - SABANA DE LA MAR, MUNICIPIO HATO MAYOR, PROVINCIA HATO MAYOR</t>
  </si>
  <si>
    <t>16710-RECONSTRUCCIÓN DE LA CARRETERA SABANA DE LA MAR - CAÑO HONDO, MUNICIPIO SABANA DE LA MAR, PROVINCIA HATO MAYOR</t>
  </si>
  <si>
    <t>16718-RECONSTRUCCIÓN DE LA CARRETERA EL VALLE - ALTOS DE LA PIEDRA, MUNICIPIO EL VALLE, PROVINCIA HATO MAYOR</t>
  </si>
  <si>
    <t>16719-RECONSTRUCCIÓN DE LA CARRETERA YERBA BUENA - BOLILLA - LA CLARA - EL CAPOTE, MUNICIPIO HATO MAYOR, PROVINCIA HATO MAYOR</t>
  </si>
  <si>
    <t>16776-CONSTRUCCIÓN DE MUELLE MARÍTIMO, PRÓXIMO A LA AVENIDA ELISEO DEMORIZI, MUNICIPIO SABANA DE LA MAR, PROVINCIA HATO MAYOR</t>
  </si>
  <si>
    <t>13414-CONSTRUCCIÓN DE PLANTELES EDUCATIVOS EN LA PROVINCIA DE SAN JOSÉ DE OCOA (FASE 2)</t>
  </si>
  <si>
    <t>13852-RESTAURACIÓN DE LA CUENCA  DEL RÍO OCOA Y SU  COSTA EN LA PROVINCIA SAN JOSÉ DE OCOA.</t>
  </si>
  <si>
    <t>14106-CONSTRUCCIÓN DEL ESTADIO DE BÉISBOL EL PINAR DE OCOA, DISTRITO MUNICIPAL EL PINAR, PROVINCIA SAN JOSÉ DE OCOA</t>
  </si>
  <si>
    <t>15309-RECONSTRUCCIÓN DE LA INFRAESTRUCTURA VIAL URBANA DEL MUNICIPIO DE SABANA LARGA, PROVINCIA SAN JOSÉ DE OCOA</t>
  </si>
  <si>
    <t>15464-AMPLIACIÓN DEL PLANTEL EDUCATIVO PARA INICIAL LA CIÉNAGA, MUNICIPIO SAN JOSÉ DE OCOA, PROVINCIA SAN JOSÉ DE OCOA.</t>
  </si>
  <si>
    <t>15465-AMPLIACIÓN DEL PLANTEL EDUCATIVO PARA INICIAL NARANJAL ARRIBA, MUNICIPIO SAN JOSÉ DE OCOA,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</si>
  <si>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</si>
  <si>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</si>
  <si>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15813-RECONSTRUCCIÓN DE LA INFRAESTRUCTURA VIAL URBANA DEL MUNICIPIO SAN JOSE DE OCOA, PROVINCIA SAN JOSE DE OCOA</t>
  </si>
  <si>
    <t>15944-RECONSTRUCCIÓN DE LA INFRAESTRUCTURA VIAL URBANA DEL MUNICIPIO RANCHO ARRIBA, PROVINCIA SAN JOSE DE OCOA</t>
  </si>
  <si>
    <t>16159-CONSTRUCCIÓN DEL PLAY DE BÉISBOL DEL MUNICIPIO DE SABANA LARGA, PROVINCIA SAN JOSÉ DE OCOA</t>
  </si>
  <si>
    <t>16208-CONSTRUCCIÓN DE PUENTE BADÉN TUBULAR AFECTADO POR LA VAGUADA DE ABRIL 2022 SOBRE EL RÍO NIZAO, MUNICIPIO RANCHO ARRIBA, PROVINCIA SAN JOSÉ DE OCOA</t>
  </si>
  <si>
    <t>16382-RECONSTRUCCIÓN DEL CAMINO VECINAL EL NARANJAL - LA BARRA - PARRA AFECTADO POR LA TORMENTA FRANKLIN, MUNICIPIO SAN JOSÉ DE OCOA, PROVINCIA SAN JOSÉ DE OCOA</t>
  </si>
  <si>
    <t>16389-RECONSTRUCCIÓN DE ENLACE Y CONSTRUCCIÓN DE PUENTE SOBRE RIO NIZAO, CARRETERA RANCHO ARRIBA- MONTE NEGRO, AFECTADO POR EL DISTURBIO NO. 22, MUNICIPIO RANCHO ARRIBA, PROVINCIA SAN JOSÉ DE OCOA</t>
  </si>
  <si>
    <t>16394-CONSTRUCCIÓN MUROS DE GAVIONES EN MARGEN NORTE DEL RIO NIZAO, AFECTADO POR EL DISTURBIO TROPICAL NO.22, COMUNIDAD LA ESTRECHURA, MUNICIPIO SAN JOSÉ DE OCOA, PROVINCIA SAN JOSÉ DE OCOA</t>
  </si>
  <si>
    <t>16412-CONSTRUCCIÓN MURO DE GAVIONES, ARROYO LA VACA, CARRETERA EL NARANJAL AFECTADO POR EL DISTURBIO TROPICAL 22, MUNICIPIO SABANA LARGA, PROVINCIA SAN JOSE DE OCOA</t>
  </si>
  <si>
    <t>16494-CONSTRUCCIÓN DE PROTECCIÓN DE TALUD EN LA CARRETERA CRUCE DE OCOA, AFECTADO POR LA TORMENTA FRANKLIN, MUNICIPIO SAN JOSÉ DE OCOA, PROVINCIA SAN JOSÉ DE OCOA</t>
  </si>
  <si>
    <t>16496-RECONSTRUCCIÓN DE LA CARRETERA EL PINAR - RANCHO FRANCISCO - LOS COROZOS AFECTADA POR LA TORMENTA TROPICAL FRANKLIN, MUNICIPIO SAN JOSÉ DE OCOA, PROVINCIA SAN JOSÉ DE OCOA</t>
  </si>
  <si>
    <t>16585-CONSTRUCCIÓN PUENTE DE HORMIGON POSTENSADO SOBRE ARROYO LA VACA EN LA CALLE MANOLO TAVÁREZ JUSTO, AFECTADO POR EL DISTURBIO TROPICAL NO.22, MUNICIPIO SABANA LARGA, PROVINCIA SAN JOSÉ DE OCOA</t>
  </si>
  <si>
    <t>16685-CONSTRUCCIÓN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</si>
  <si>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</si>
  <si>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16812-CONSTRUCCIÓN DEL PUENTE SOBRE EL RÍO BANILEJO Y RECONSTRUCCIÓN DE ENLACE EN LA CARRETERA EL PINAR - EL MEMIZO, AFECTADO POR EL DISTURBIO TROPICAL NO.22, MUNICIPIO SAN JOSÉ DE OCOA, PROVINCIA SAN JOSÉ DE OCOA</t>
  </si>
  <si>
    <t>16225-CONSTRUCCIÓN DE MURO DE GAVIONES EN ARROYO LA VACA AFECTADO POR LA VAGUADA DE ABRIL 2022, MUNICIPIO SABANA LARGA, PROVINCIA SAN JOSÉ DE OCOA</t>
  </si>
  <si>
    <t>12089-CONSTRUCCIÓN DE LA INTERCONEXION CARRETERA ZONA FRANCA GUERRA Y NUEVA AUTOPISTA DEL NORDESTE</t>
  </si>
  <si>
    <t>13278-CONSTRUCCIÓN Y EQUIPAMIENTO DEL CENTRO DE DIAGNÓSTICO Y ATENCIÓN PRIMARIA EN MANOGUAYABO,  MUNICIPIO SANTO DOMINGO OESTE, PROVINCIA SANTO DOMINGO</t>
  </si>
  <si>
    <t>13420-CONSTRUCCIÓN DE PLANTELES EDUCATIVOS EN LA PROVINCIA DE SANTO DOMINGO (FASE 2)</t>
  </si>
  <si>
    <t>13536-REPARACIÓN HOSPITALES DE LA PROVINCIA SANTO DOMINGO</t>
  </si>
  <si>
    <t>13598-CONSTRUCCIÓN DE PLANTELES EDUCATIVOS EN LA PROVINCIA SANTO DOMINGO (FASE 3)</t>
  </si>
  <si>
    <t>13611-CONSTRUCCIÓN DE 13 ESTANCIAS INFANTILES EN LA PROVINCIA SANTO DOMINGO (FASE 3)</t>
  </si>
  <si>
    <t>13633-RECONSTRUCCIÓN AVENIDA ECOLÓGICA HASTA LA CIUDAD JUAN BOSCH, SANTO DOMINGO</t>
  </si>
  <si>
    <t>13635-CONSTRUCCIÓN EDIFICIO DE DOS NIVELES DEL INSTITUTO DE CARDIOLOGÍA</t>
  </si>
  <si>
    <t>13636-CONSTRUCCIÓN DEL PARQUE  DISTRITO INDUSTRIAL SANTO DOMINGO OESTE (DISDO), EN HATO NUEVO, MANOGUAYABO</t>
  </si>
  <si>
    <t>13637-CONSTRUCCIÓN PALACIO DE JUSTICIA DE SANTO DOMINGO ESTE</t>
  </si>
  <si>
    <t>13835-CONSTRUCCIÓN DEL TRAMO III DE LA AVENIDA CIRCUNVALACIÓN SANTO DOMINGO (PROF. JUAN BOSCH)</t>
  </si>
  <si>
    <t>13955-RECONSTRUCCIÓN DEL COMEDOR EN SANS SOUCI SANTO DOMINGO</t>
  </si>
  <si>
    <t>13988-CONSTRUCCIÓN DE 31 VIVIENDAS A NIVEL NACIONAL (PRESENCIA DOMINICANA)</t>
  </si>
  <si>
    <t>14054-AMPLIACIÓN DEL SERVICIO DE LA LINEA 1 DEL METRO DE SANTO DOMINGO</t>
  </si>
  <si>
    <t>14109-CONSTRUCCIÓN AVENIDA DEL NUEVO CAMINO</t>
  </si>
  <si>
    <t>14229-CONSTRUCCIÓN DE LA SALA DE TERAPIA FÍSICA DE LA FUNDACIÓN CASA DE LUZ, MUNICIPIO SANTO DOMINGO ESTE, PROVINCIA SANTO DOMINGO</t>
  </si>
  <si>
    <t>14258-CONSTRUCCIÓN MULTIUSOS LOS ALCARRIZOS, MUNICIPIO LOS ALCARRIZOS, PROV. SANTO DOMINGO</t>
  </si>
  <si>
    <t>14389-REMODELACIÓN DEL CAMPO DE BEISBOL LA CUABA, MUNICIPIO PEDRO BRAND, PROVINCIA SANTO DOMINGO</t>
  </si>
  <si>
    <t>14394-CONSTRUCCIÓN MULTIUSOS DE  ISABELITA, MUNICIPIO SANTO DOMINGO ESTE, PROVINCIA SANTO DOMINGO</t>
  </si>
  <si>
    <t>14506-CONSTRUCCIÓN EDIFICIO PARA HABITACIONES Y ESTRUCTURA DEL TECHO DE LA CANCHA DEL CEFIJUFA, MUNICIPIO SANTO DOMINGO ESTE.</t>
  </si>
  <si>
    <t>14508-CONSTRUCCIÓN EDIFICIO PARA SALONES PARROQUIALES, PARROQUIA STELLA MARIS, MUNICIPIO SANTO DOMINGO ESTE.</t>
  </si>
  <si>
    <t>14523-RECONSTRUCCIÓN DE PUENTE VIAL (TIPO TABLERO) SOBRE CAÑADA VILLA MARIA, D. M. PANTOJA, MUNICIPIO LOS ALCARRIZOS, PROVINCIA SANTO DOMINGO</t>
  </si>
  <si>
    <t>14525-CONSTRUCCIÓN CLUB DEPORTIVO VILLA MELLA, MUNICIPIO SANTO DOMINGO NORTE, PROVINCIA SANTO DOMINGO</t>
  </si>
  <si>
    <t>14542-CONSTRUCCIÓN Y RECONSTRUCCIÓN DE DESTACAMENTOS POLICIALES EN COMUNIDADES DE LA PROVINCIA SANTO DOMINGO</t>
  </si>
  <si>
    <t>14558-CONSTRUCCIÓN LÍNEA 2C DEL METRO DE SANTO DOMINGO TRAMOS:  ALCARRIZOS- LUPERÓN</t>
  </si>
  <si>
    <t>14600-CONSTRUCCIÓN DE 2,240 VIVIENDAS EN HATO NUEVO, MUNICIPIO SANTO DOMINGO OESTE, PROVINCIA SANTO DOMINGO</t>
  </si>
  <si>
    <t>14601-CONSTRUCCIÓN DE 1,912 VIVIENDAS EN CIUDAD MODELO, MUNICIPIO SANTO DOMINGO NORTE, PROVINCIA SANTO DOMINGO</t>
  </si>
  <si>
    <t>14616-CONSTRUCCIÓN DE TEMPLOS, CASAS CURIALES Y OFICINAS PARROQUIALES, PROVINCIA SANTO DOMINGO</t>
  </si>
  <si>
    <t>14691-AMPLIACIÓN DEL PABELLÓN HOGAR ÁNGELES FELICES, MUNICIPIO PEDRO BRAND, PROVINCIA SANTO DOMINGO</t>
  </si>
  <si>
    <t>14983-CONSTRUCCIÓN DESTACAMENTO POLICIAL EL CAFE, MUNICIPIO SANTO DOMINGO OESTE, PROVINCIA SANTO DOMINGO</t>
  </si>
  <si>
    <t>15005-CONSTRUCCIÓN CIUDAD JUDICIAL MUNICIPIO SANTO DOMINGO OESTE, PROVINCIA SANTO DOMINGO</t>
  </si>
  <si>
    <t>15024-CONSTRUCCIÓN DE LA LÍNEA 1B DEL METRO DE SANTO DOMINGO, TRAMO VILLA MELLA - PUNTA, SANTO DOMINGO NORTE</t>
  </si>
  <si>
    <t>15098-CONSTRUCCIÓN CAMPO DE BÉISBOL EL CAFÉ DE HERRERA,  MUNICIPIO SANTO DOMINGO OESTE, PROVINCIA SANTO DOMINGO</t>
  </si>
  <si>
    <t>15115-CONSTRUCCIÓN CAMPO DE BÉISBOL LAS CAOBAS, SECTOR LAS CAOBAS, MUNICIPIO SANTO DOMINGO OESTE</t>
  </si>
  <si>
    <t>15120-REMODELACIÓN IGLESIA LA LUZ DEL MUNDO, SECTOR MIRAFLORES, MUNICIPIO SANTO DOMINGO NORTE</t>
  </si>
  <si>
    <t>15144-CONSTRUCCIÓN CENTRO COMUNAL DISTRITO MUNICIPAL SAN LUIS, PROVINCIA SANTO DOMINGO</t>
  </si>
  <si>
    <t>15145-REPARACIÓN TECHO HIPODROMO V CENTENARIO, MUNICIPIO SANTO DOMINGO ESTE, PROVINCIA SANTO DOMINGO</t>
  </si>
  <si>
    <t>15146-CONSTRUCCIÓN CENTRO PARROQUIAL DE LA IGLESIA SAN FRANCISCO DE ASÍS, SECTOR LA NUEVA BARQUITA, MUNICIPIO SANTO DOMINGO NORTE</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</si>
  <si>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</si>
  <si>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</si>
  <si>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</si>
  <si>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</si>
  <si>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</si>
  <si>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</si>
  <si>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</si>
  <si>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</si>
  <si>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15304-AMPLIACIÓN DEL PLANTEL EDUCATIVO PARA INICIAL EMILIO PRUD¿HOMME, MUNICIPIO BOCA CHICA, PROVINCIA SANTO DOMINGO.</t>
  </si>
  <si>
    <t>15312-RECONSTRUCCIÓN DE LA INFRAESTRUCTURA VIAL URBANA DEL MUNICIPIO SANTO DOMINGO NORTE, PROVINCIA SANTO DOMINGO</t>
  </si>
  <si>
    <t>15323-RECONSTRUCCIÓN DE LA INFRAESTRUCTURA VIAL URBANA DEL MUNICIPIO BOCA CHICA, PROVINCIA SANTO DOMINGO</t>
  </si>
  <si>
    <t>15347-RECONSTRUCCIÓN  DE LA INFRAESTRUCTURA VIAL URBANA DEL MUNICIPIO SANTO DOMINGO ESTE</t>
  </si>
  <si>
    <t>15485-CONSTRUCCIÓN INSTALACIONES PARA EL CUERPO ESPECIALIZADO DE MITIGACION A EMERGENCIAS Y DESASTRES, CEMED, DIRECCION GENERAL - CENTRO DE MITIGACION OZAMA, DISTRITO NACIONAL</t>
  </si>
  <si>
    <t>15829-AMPLIACIÓN DEL PLANTEL EDUCATIVO PARA INICIAL PASTORA MARGARITA MERCEDES, MUNICIPIO SANTO DOMINGO NORTE, PROVINCIA SANTO DOMINGO.</t>
  </si>
  <si>
    <t>15831-AMPLIACIÓN DEL PLANTEL EDUCATIVO PARA INICIAL EL ROSARIO, MUNICIPIO SANTO DOMINGO NORTE, PROVINCIA SANTO DOMINGO.</t>
  </si>
  <si>
    <t>15833-AMPLIACIÓN DEL PLANTEL EDUCATIVO PARA INICIAL EL OCHO, MUNICIPIO SANTO DOMINGO NORTE, PROVINCIA SANTO DOMINGO.</t>
  </si>
  <si>
    <t>15834-AMPLIACIÓN DEL PLANTEL EDUCATIVO PARA INICIAL AVE MARÍA,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</si>
  <si>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</si>
  <si>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</si>
  <si>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</si>
  <si>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</si>
  <si>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</si>
  <si>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</si>
  <si>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15853-AMPLIACIÓN DEL PLANTEL EDUCATIVO PARA INICIAL EL DESPERTAR, MUNICIPIO SANTO DOMINGO ESTE, PROVINCIA SANTO DOMINGO.</t>
  </si>
  <si>
    <t>15854-AMPLIACIÓN DEL PLANTEL EDUCATIVO PARA INICIAL PATRIA MELLA,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</si>
  <si>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</si>
  <si>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</si>
  <si>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</si>
  <si>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</si>
  <si>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15868-AMPLIACIÓN DEL PLANTEL EDUCATIVO PARA INICIAL CAMILA HENRÍQUEZ UREÑA, MUNICIPIO SAN ANTONIO DE GUERRA, PROVINCIA SANTO DOMINGO.</t>
  </si>
  <si>
    <t>15870-AMPLIACIÓN DEL PLANTEL EDUCATIVO PARA INICIAL ELISEO CORDERO CASTILLO, MUNICIPIO SAN ANTONIO DE GUERRA, PROVINCIA SANTO DOMINGO.</t>
  </si>
  <si>
    <t>15872-AMPLIACIÓN DEL PLANTEL EDUCATIVO PARA INICIAL MERCEDES KRAWINKEL, MUNICIPIO SAN ANTONIO DE GUERRA, PROVINCIA SANTO DOMINGO.</t>
  </si>
  <si>
    <t>15880-AMPLIACIÓN DEL PLANTEL EDUCATIVO PARA INICIAL MÁXIMO ÁVILES BLONDA, MUNICIPIO SAN ANTONIO DE GUERRA, PROVINCIA SANTO DOMINGO.</t>
  </si>
  <si>
    <t>15931-AMPLIACIÓN DEL PLANTEL EDUCATIVO PARA INICIAL JAPÓN, MUNICIPIO SANTO DOMINGO 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</si>
  <si>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</si>
  <si>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</si>
  <si>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15959-AMPLIACIÓN DEL PLANTEL EDUCATIVO PARA INICIAL ROSARIO EVANGELINA SOLANO - HATO NUEVO MANOGUAYABO,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</si>
  <si>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</si>
  <si>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</si>
  <si>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15963-AMPLIACIÓN DEL PLANTEL EDUCATIVO PARA INICIAL PROF. PETRONILA TRINIDAD SUÁREZ,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</si>
  <si>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</si>
  <si>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</si>
  <si>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15966-AMPLIACIÓN DEL PLANTEL EDUCATIVO PARA INICIAL MARINO MORENO GONZÁLEZ,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</si>
  <si>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</si>
  <si>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</si>
  <si>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15969-AMPLIACIÓN DEL PLANTEL EDUCATIVO PARA INICIAL CONCEPCIÓN BONA, MUNICIPIO SANTO DOMINGO OESTE,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</si>
  <si>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</si>
  <si>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</si>
  <si>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15972-AMPLIACIÓN DEL PLANTEL EDUCATIVO PARA INICIAL ALBERGUE INFANTIL SANTA ROSA DE LIMA, MUNICIPIO PEDRO BRAND, PROVINCIA SANTO DOMINGO.</t>
  </si>
  <si>
    <t>15973-AMPLIACIÓN DEL PLANTEL EDUCATIVO PARA INICIAL SAN JOSÉ OBRERO, MUNICIPIO PEDRO BRAND, PROVINCIA SANTO DOMINGO.</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</si>
  <si>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</si>
  <si>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</si>
  <si>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</si>
  <si>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16112-REMODELACIÓN CANCHA DE BALONCESTO BATEY BIENVENIDO, SECTOR MANOGUAYABO, MUNICIPIO SANTO DOMINGO OESTE</t>
  </si>
  <si>
    <t>16123-CONSTRUCCIÓN CENTRO PREVENTIVO PARA MENORES EN EL DISTRITO MUNICIPAL PALMAREJO VILLA LINDA, MUNICIPIO LOS ALCARRIZOS, PROVINCIA SANTO DOMINGO</t>
  </si>
  <si>
    <t>16130-REPARACIÓN DE 8 LOTES DE VIVIENDAS EN EL SECTOR INVIVIENDA, MUNICIPIO SANTO DOMINGO ESTE, PROVINCIA SANTO DOMINGO</t>
  </si>
  <si>
    <t>16138-CONSTRUCCIÓN CENTRO COMUNAL DELIO RINCÓN, SECCIÓN LA JOYA, MUNICIPIO SAN ANTONIO DE GUERRA, PROVINCIA SANTO DOMINGO</t>
  </si>
  <si>
    <t>16149-RECONSTRUCCIÓN ESTADIO DE SOFTBALL LOS MAMEYES  MUNICIPIO  SANTO DOMINGO ESTE, PROVINCIA SANTO DOMINGO</t>
  </si>
  <si>
    <t>16166-CONSTRUCCIÓN PUENTE VEHICULAR TIPO TABLERO LAS LILAS, SECTOR RIVERA DEL OZAMA, MUNICIPIO SANTO DOMINGO ESTE</t>
  </si>
  <si>
    <t>16177-RECONSTRUCCIÓN CLUB DEPORTIVO Y CULTURAL VILLA FARO, MUNICIPIO SANTO DOMINGO ESTE, PROVINCIA SANTO DOMINGO</t>
  </si>
  <si>
    <t>16185-CONSTRUCCIÓN CLUB DEPORTIVO MIL FLORES, MUNICIPIO SANTO DOMINGO ESTE, PROVINCIA SANTO DOMINGO</t>
  </si>
  <si>
    <t>16295-CONSTRUCCIÓN CENTRO DE ACOPIO BIENES NACIONALES, SANTO DOMINGO NORTE</t>
  </si>
  <si>
    <t>16308-AMPLIACIÓN VIAL KM9 DE LA AUTOPISTA DUARTE Y AVENIDA GREGORIO LUPERON, PROVINCIA SANTO DOMINGO</t>
  </si>
  <si>
    <t>16351-AMPLIACIÓN DEL PUENTE FRANCISCO JACINTO PEYNADO QUE UNE AL DISTRITO NACIONAL CON EL MUNICIPIO SANTO DOMINGO NORTE, PROVINCIA SANTO DOMINGO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</si>
  <si>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</si>
  <si>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</si>
  <si>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</si>
  <si>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16365-CONSTRUCCIÓN DE PASO A DESNIVEL SOTERRADO EN LA INTERSECCIÓN DE LA AV. LUPERÓN CON AV. 27 DE FEBRERO, PROVINCIA SANTO DOMINGO</t>
  </si>
  <si>
    <t>16374-CONSTRUCCIÓN CENTRAL DE ENTRENAMIENTO E INVESTIGACION DE LA POLICIA NACIONAL (CEI-PN), MUNICIPIO PEDRO BRAND, PROVINCIA SANTO DOMINGO</t>
  </si>
  <si>
    <t>16392-CONSTRUCCIÓN PROTECCIÓN DE TALUD EN LA AVENIDA BARCELÓ, AFECTADO POR EL DISTURBIO TROPICAL NO.22, MUNICIPIO SANTO DOMINGO ESTE, PROVINCIA SANTO DOMINGO</t>
  </si>
  <si>
    <t>16408-CONSTRUCCIÓN MUROS DE GAVIONES EN CALLE SANTA CLARA SECTOR DE MANOGUAYABO, AFECTADO POR EL DISTURBIO TROPICAL NO 22, MUNICIPIO SANTO DOMINGO OESTE, PROVINCIA SANTO DOMINGO</t>
  </si>
  <si>
    <t>16414-CONSTRUCCIÓN MUROS DE GAVIONES EN MARGENES DEL ARROYO MANOGUAYABO, SECTOR EL CONTROL, AFECTADO POR EL DISTURBIO TROPICAL NO.22, MUNICIPIO SANTO DOMINGO OESTE, PROVINCIA SANTO DOMINGO</t>
  </si>
  <si>
    <t>16441-CONSTRUCCIÓN DE 2 ALCANTARILLAS TIPO CAJÓN SIMPLE, EN ARROYOS LA VUELTA Y LA PLATA, CARRETERA SIERRA PRIETA- MAMÁ TINGÓ, AFECTADAS POR EL DISTURBIO NO. 22, MUNICIPIO PEDRO BRAND, PROVINCIA SANTO DOMINGO</t>
  </si>
  <si>
    <t>16480-RECONSTRUCCIÓN DEL PARQUE EL DIQUE DEL OZAMA, C/ 1RA, ENSANCHE OZAMA, MUNICIPIO SANTO DOMINGO ESTE, PROVINCIA SANTO DOMINGO</t>
  </si>
  <si>
    <t>16481-REMODELACIÓN PARQUE IGNACIO MARTINEZ, SECTOR LOS MINA, MUNICIPIO SANTO DOMINGO ESTE, PROVINCIA SANTO DOMINGO</t>
  </si>
  <si>
    <t>16537-CONSTRUCCIÓN DE 2 FARMACIAS DEL PUEBLO (BOTICA POPULAR), EN LOS SECTORES VILLA MELLA Y LA CEIBA, MUNICIPIO SANTO DOMINGO NORTE, PROVINCIA SANTO DOMINGO</t>
  </si>
  <si>
    <t>16544-REMODELACIÓN CLUB DEPORTIVO Y CULTURAL RAMÓN MATÍAS MELLA, MUNICIPIO SANTO DOMINGO ESTE, PROVINCIA SANTO DOMINGO</t>
  </si>
  <si>
    <t>16545-RECONSTRUCCIÓN CLUB CULTURAL Y DEPORTIVO OZAMA (MERLIN), SECTOR ENSANCHE OZAMA, MUNICIPIO SANTO DOMINGO ESTE, PROVINCIA SANTO DOMINGO</t>
  </si>
  <si>
    <t>16546-RECONSTRUCCIÓN CLUB DEPORTIVO EL BRISAL, MUNICIPIO SANTO DOMINGO ESTE, PROVINCIA SANTO DOMINGO</t>
  </si>
  <si>
    <t>16649-CONSTRUCCIÓN CENTRO UNIVERSITARIO REGIONAL UASD SANTO DOMINGO ESTE, PROVINCIA SANTO DOMINGO</t>
  </si>
  <si>
    <t>16651-MEJORAMIENTO DE  LA CAPILLA SAGRADO CORAZÓN DE JESÚS, MUNICIPIO SANTO DOMINGO ESTE, PROVINCIA SANTO DOMINGO.</t>
  </si>
  <si>
    <t>16656-CONSTRUCCIÓN DE CENTRO DIAGNÓSTICO Y ATENCIÓN PRIMARIA EN CIUDAD MODELO, SANTO DOMINGO NORTE , PROVINCIA SANTO DOMINGO</t>
  </si>
  <si>
    <t>16660-CONSTRUCCIÓN PUENTE EN HORMIGÓN POSTENSADO SOBRE ARROYO MANOGUAYABO EN LA AV. LOS BEISBOLISTAS, AFECTADO POR EL DISTURBIO TROPICAL NO. 22, MUNICIPIO SANTO DOMINGO OESTE, PROVINCIA SANTO DOMINGO</t>
  </si>
  <si>
    <t>16674-CONSTRUCCIÓN DE CUATRO CANCHAS DEPORTIVAS MUNICIPIO SANTO DOMINGO NORTE, PROVINCIA SANTO DOMINGO</t>
  </si>
  <si>
    <t>16686-RECONSTRUCCIÓN PUENTE FRANCISCO DEL ROSARIO SANCHEZ (PUENTE DE LA 17) AFECTADO POR LA VAGUADA DE ABRIL 2022, PROVINCIA SANTO DOMINGO</t>
  </si>
  <si>
    <t>16708-RECONSTRUCCIÓN DE LA INFRAESTRUCTURA VIAL URBANA DEL RESIDENCIAL ÁLAMO I, AFECTADA POR EL DISTURBIO TROPICAL NO. 22, MUNICIPIO SANTO DOMINGO OESTE, PROVINCIA SANTO DOMINGO</t>
  </si>
  <si>
    <t>16725-RECONSTRUCCIÓN DE LA CARRETERA LA CEIBITA - LOS MAMBRUCE, MUNICIPIO DE SANTO DOMINGO NORTE, PROVINCIA SANTO DOMINGO</t>
  </si>
  <si>
    <t>16727-REMODELACIÓN CLUB DEPORTIVO Y CULTURAL LOS MINA, MUNICIPIO SANTO DOMINGO ESTE, PROVINCIA SANTO DOMINGO</t>
  </si>
  <si>
    <t>16732-REPARACIÓN DEL INSTITUTO TECNOLÓGICO SUPERIOR COMUNITARIO DE SAN LUIS, MUNICIPIO SANTO DOMINGO ESTE, PROVINCIA SANTO DOMINGO.</t>
  </si>
  <si>
    <t>16741-CONSTRUCCIÓN DE OFICINAS DEL ESTADO MAYOR ERD, MUNICIPIO PEDRO BRAND, PROVINCIA SANTO DOMINGO</t>
  </si>
  <si>
    <t>16788-REPARACIÓN INSTALACIONES DEPORTIVAS PARQUE MIRADOR DEL ESTE, SANTO DOMINGO ESTE</t>
  </si>
  <si>
    <t>16806-CONSTRUCCIÓN DEL PLANTEL EDUCATIVO DE EDUCACIÓN ESPECIAL Y DE APOYOS MÚLTIPLES DOÑA MANUELA DIEZ, MUNICIPIO SANTO DOMINGO OESTE, PROVINCIA SANTO DOMINGO.</t>
  </si>
  <si>
    <t>16813-REPARACIÓN DEL TÚNEL EN LA AVENIDA LAS AMÉRICAS, AFECTADO POR EL DISTURBIO TROPICAL NO. 22, MUNICIPIO SANTO DOMINGO ESTE, PROVINCIA SANTO DOMINGO</t>
  </si>
  <si>
    <t>16846-REHABILITACIÓN RESIDENCIAL DR. LEOCADIO PEÑA PARA EL COLEGIO MEDICO DOMINICANO, MUNICIPIO SANTO DOMINGO NORTE, PROVINCIA SANTO DOMINGO</t>
  </si>
  <si>
    <t>16877-RECUPERACION DEL MARGEN ORIENTAL DEL RÍO OZAMA EN EL BARRIO LAS LILAS, MUNICIPIO SANTO DOMINGO ESTE, PROVINCIA SANTO DOMINGO</t>
  </si>
  <si>
    <t>16890-CONSTRUCCIÓN DE 2 PUENTES SOBRE EL RÍO LEBRÓN, AFECTADOS POR LA TORMENTA FRANKLIN, MUNICIPIO PEDRO BRAND, PROVINCIA SANTO DOMINGO</t>
  </si>
  <si>
    <t>16941-RECONSTRUCCIÓN CANCHA	LOS	PALMARES,	SABANA	PERDIDA, MUNICIPIO SANTO DOMINGO NORTE, PROVINCIA SANTO DOMINGO.</t>
  </si>
  <si>
    <t>16943-RECONSTRUCCIÓN  DE DOS CANCHAS DEPORTIVAS EN EL MUNICIPIO PEDRO BRAND, PROVINCIA SANTO DOMINGO</t>
  </si>
  <si>
    <t>16944-RECONSTRUCCIÓN TRES CANCHAS DEPORTIVAS EN LOS ALCARRIZOS Y PANTOJA, PROVINCIA SANTO DOMINGO.</t>
  </si>
  <si>
    <t>16945-RECONSTRUCCIÓN CANCHAS ENSANCHE ALTAGRACIA Y ENGOMBE, MUNICIPIO SANTO DOMNGO OESTE, PROVINCIA SANTO DOMINGO"</t>
  </si>
  <si>
    <t>16954-RECONSTRUCCIÓN CANCHA CLUB DEPORTIVO Y CULTURAL CANCINO II  MUNICIPIO SANTO DOMINGO ESTE, PROVINCIA SANTO DOMINGO.</t>
  </si>
  <si>
    <t>16955-RECONSTRUCCIÓN CANCHA CLUB DEPORTIVO Y CULTURAL ITALIA, SECTOR VILLA FARO, MUNICIPIO SANTO DOMINGO ESTE.</t>
  </si>
  <si>
    <t>16956-RECONSTRUCCIÓN  CANCHA PUEBLO NUEVO, BARRIO PUEBLO NUEVO, SECTOR VILLA DUARTE, MUNICIPIO  SANTO DOMINGO ESTE</t>
  </si>
  <si>
    <t>16958-RECONSTRUCCIÓN CLUB DEPORTIVO Y CULTURAL LOS COQUITOS, URB. ISABELITA, SECTOR VILLA DUARTE,  MUNICIPIO SANTO DOMINGO ESTE.</t>
  </si>
  <si>
    <t>16959-RECONSTRUCCIÓN CANCHA CLUB JUAN CARLOS RAMOS INC.  SECTOR  VILLA DUARTE, MUNICIPIO SANTO DOMINGO ESTE.</t>
  </si>
  <si>
    <t>16960-RECONSTRUCCIÓN CANCHA CLUB DEPORTIVO Y CULTURAL  LOS FRAILES, SECTOR LOS FRAILES II, MUNICIPIO  SANTO DOMINGO ESTE</t>
  </si>
  <si>
    <t>16961-RECONSTRUCCIÓN  CANCHA CLUB DEPORTIVO Y CULTURAL EUGENIO MARÍA DE HOSTOS, SECTOR INVIVIENDA, MUNICIPIO SANTO DOMINGO ESTE, PROVINCIA SANTO DOMINGO.</t>
  </si>
  <si>
    <t>16962-RECONSTRUCCIÓN  CANCHA CLUB DEPORTIVO Y CULTURAL FRANCIA NUEVA, URBANIZACIÓN FRANCIA NUEVA, SECTOR VILLA DUARTE, MUNICIPIO SANTO DOMINGO ESTE, PROVINCIA SANTO DOMINGO.</t>
  </si>
  <si>
    <t>16963-RECONSTRUCCIÓN CANCHA CLUB DEPORTIVO Y CULTURAL EL PENSADOR, BARRIO EL PENSADOR, SECTOR VILLA DUARTE, MUNICIPIO SANTO DOMINGO ESTE.</t>
  </si>
  <si>
    <t>16999-CONSTRUCCIÓN INFRAESTRUCTURA DEPORTIVA PARA BEISBOL SANTO DOMINGO OESTE, PROVINCIA SANTO DOMINGO</t>
  </si>
  <si>
    <t>17003-CONSTRUCCIÓN DE PASO A DESNIVEL EN INTERSECCIÓN PROLONGACION AV. 27 DE FEBRERO CON AV. ISABEL AGUIAR, MUNICIPIO SANTO DOMINGO OESTE, PROVINCIA SANTO DOMINGO</t>
  </si>
  <si>
    <t>6504-RECONSTRUCCIÓN DE LA CARRETERA ANTIGUA ANGELITA INTERSECCION LA CIENEGA - CABALLONA - LOS RIELES EN SANTO DOMINGO OESTE</t>
  </si>
  <si>
    <t>No Informado-</t>
  </si>
  <si>
    <t>15092-REMODELACIÓN  MALECON   MUNICIPIO  SANTO DOMINGO ESTE, PROVINCIA SANTO DOMINGO</t>
  </si>
  <si>
    <t>15319-RECONSTRUCCIÓN DE LA INFRAESTRUCTURA VIAL URBANA DEL MUNICIPIO SANTO DOMINGO OESTE, PROVINCIA SANTO DOMINGO</t>
  </si>
  <si>
    <t>15330-RECONSTRUCCIÓN DE LA INFRAESTRUCTURA VIAL URBANA DEL MUNICIPIO SAN ANTONIO DE GUERRA, PROVINCIA SANTO DOMINGO</t>
  </si>
  <si>
    <t>15336-RECONSTRUCCIÓN DE LA INFRAESTRUCTURA VIAL URBANA DEL MUNICIPIO DE LOS ALCARRIZOS, PROVINCIA SANTO DOMINGO</t>
  </si>
  <si>
    <t>15339-RECONSTRUCCIÓN DE LA INFRAESTRUCTURA VIAL URBANA DEL MUNICIPIO DE PEDRO BRAND, PROVINCIA SANTO DOMINGO</t>
  </si>
  <si>
    <t>16114-RECONSTRUCCIÓN DEL PARQUE NACIONAL SUBMARINO LA CALETA Y SU ENTORNO, DISTRITO MUNICIPAL LA CALETA, PROVINCIA SANTO DOMINGO</t>
  </si>
  <si>
    <t>14649-MEJORAMIENTO DE 100,000 VIVIENDAS EN LA REPÚBLICA DOMINICANA</t>
  </si>
  <si>
    <t>13856-CONSTRUCCIÓN CENTRO MODELO DE PRESTACIÓN DE SERVICIOS PARA MUJERES (CIUDAD MUJER)</t>
  </si>
  <si>
    <t>14574-CONSTRUCCIÓN DE PUENTE LEVADIZO EN SUSTITUCIÓN AL FLOTANTE SOBRE EL RIO OZAMA, ENTRE AV. FRANCISCO CAAMAÑO DEÑÓ CON AV. MALECÓN, PROVINCIA SANTO DOMINGO</t>
  </si>
  <si>
    <t>16580-GESTION  INTEGRAL DE RESIDUOS SOLIDOS EN EL VERTEDERO DE DUQUESA , PROVINCIA SANTO DOMINGO</t>
  </si>
  <si>
    <t>13854-PREVENCIÓN Y ATENCIÓN A LA POBLACIÓN DE MAYOR RIESGO AL VIH EN LA REP. DOMINICANA</t>
  </si>
  <si>
    <t>13929-DESARROLLO DE CAPACIDADES DE INCLUSIÓN PRODUCTIVA Y RESILIENCIA DE LAS FAMILIAS (PRORURAL)</t>
  </si>
  <si>
    <t>13932-MEJORAMIENTO DE OBRAS PÚBLICAS RESILIENTES PARA REDUCIR RIESGOS DE DESASTRES EN EL CONTEXTO DEL CAMBIO CLIMÁTICO  A NIVEL NACIONAL</t>
  </si>
  <si>
    <t>14025-MEJORAMIENTO  EN CAMBIO DE 25,000 PISOS DE TIERRA POR PISO DE CEMENTO A NIVEL NACIONAL</t>
  </si>
  <si>
    <t>14063-HUMANIZACION DEL SISTEMA PENITENCIARIO DE LA REPÚBLICA DOMINICANA</t>
  </si>
  <si>
    <t>14110-CONSTRUCCIÓN DE PUENTES PEATONALES Y DE MOTOCICLETAS A NIVEL NACIONAL</t>
  </si>
  <si>
    <t>14112-CONSTRUCCIÓN SEGUNDA ETAPA CENTROS DE ATENCIÓN INTEGRAL PARA NIÑOS DISCAPACITADOS(CAID) (COORDINADO CON EL DESPACHO DE LA PRIMERA DAM</t>
  </si>
  <si>
    <t>14199-FORTALECIMIENTO DE LA CRIANZA OVICAPRINA EN LA REGIÓN FRONTERIZA DE LA RD</t>
  </si>
  <si>
    <t>14233-REHABILITACIÓN HOSPITAL GENERAL Y ESPECIALIDADES DR. NELSON ASTACIO, SANTO DOMINGO NORTE, PROV. SANTO DOMINGO,</t>
  </si>
  <si>
    <t>14379-CONSTRUCCIÓN DE CAMARAS TERMICA PARA LA PRODUCCION DE MATERIAL DE SIEMBRA DE PLATANO DE ALTA CALIDAD EN LA REP. DOM</t>
  </si>
  <si>
    <t>14401-DESARROLLO DE CAPACIDADES ECONÓMICO - RURAL DE LA JUVENTUD EN EL SUR OESTE Y CIBAO NOROESTE- PRORURAL JOVEN  (F1)</t>
  </si>
  <si>
    <t>14640-CONSTRUCCIÓN DEL CENTRO DE RETENCIÓN VEHICULAR DE LA DIGESETT, PROVINCIA SANTO DOMINGO</t>
  </si>
  <si>
    <t>14700-FORTALECIMIENTO DE LA RESPUESTA DEL SISTEMA NACIONAL DE SALUD A MUJERES, NIÑAS Y ADOLESCENTES VÍCTIMAS DE VIOLENCIA DE GÉNERO EN RD</t>
  </si>
  <si>
    <t>14707-RESTAURACIÓN DEL MONUMENTO FARO A COLÓN, MUNICIPIO SANTO DOMINGO ESTE, PROVINCIA SANTO DOMINGO.</t>
  </si>
  <si>
    <t>16239-CONSTRUCCIÓN MURO DE GAVIONES EN EL PUENTE EN LA CARRETERA JARABACOA-MANABAO-LA CIENAGA AFECTADO POR LA VAGUADA DE ABRIL 2022, MUNICIPIO JARABACOA, PROVINCIA LA VEGA</t>
  </si>
  <si>
    <t>16261-FORTALECIMIENTO INTERINSTITUCIONAL PARA LA MODERNIZACIÓN DEL SECTOR AGUA POTABLE Y SANEAMIENTO DE LA REPÚBLICA DOMINICANA</t>
  </si>
  <si>
    <t>16281-CONSTRUCCIÓN DE PUENTE SOBRE RIO GRANDE AFECTADO POR LA VAGUADA DE ABRIL 2022, CARRETERA JARABACOA-MANABAO, MUNICIPIO JARABACOA, PROVINCIA LA VEGA</t>
  </si>
  <si>
    <t>16316-ACTUALIZACIÓN DE LA ENCUESTA DE INDICADORES MÚLTIPLES POR CONGLOMERADOS EN LA REPÚBLICA DOMINICANA  (MICS-2024)</t>
  </si>
  <si>
    <t>16421-CONSTRUCCIÓN DE CANCHA DEPORTIVA, SECTOR ENSANCHE PARAÍSO, MUNICIPIO PEDRO BRAND, PROVINCIA SANTO DOMINGO</t>
  </si>
  <si>
    <t>16657-CONSTRUCCIÓN LABORATORIO DE CALIBRACIONES DOSIMÉTRICAS PARA LA PROTECCIÓN RADIOLÓGICA, DISTRITO NACIONAL.</t>
  </si>
  <si>
    <t>16849-NORMALIZACIÓN DE LOS PROCESADORES LÁCTEOS DE LA REPÚBLICA DOMINICANA</t>
  </si>
  <si>
    <t>16949-RECONSTRUCCIÓN CANCHA  CLUB DEPORTIVO 30 DE MAYO, DISTRITO NACIONAL</t>
  </si>
  <si>
    <t>16950-RECONSTRUCCIÓN CANCHA CLUB DEPORTIVO RAFAEL PAULINO, CRISTO REY, DISTRITO NACIONAL</t>
  </si>
  <si>
    <t>16964-RECONSTRUCCIÓN  CANCHA CLUB DEPORTIVO LUCERNA INC., SECTOR CANCINO I, MUNICIPIO SANTO DOMINGO ESTE, PROVINCIA SANTO DOMINGO.</t>
  </si>
  <si>
    <t>16965-RECONSTRUCCIÓN CANCHA CLUB DEPORTIVO ORLANDO MARTINEZ, MATA HAMBRE, DISTRITO NACIONAL</t>
  </si>
  <si>
    <t>13836-RECONSTRUCCIÓN DE LA CAPA DE RODADURA DE LA AUTOPISTA JUAN PABLO DUARTE</t>
  </si>
  <si>
    <t>14119-MEJORAMIENTO DE LA SANIDAD E INOCUIDAD AGRO-ALIMENTARIA EN LA REPÚBLICA DOMINICANA</t>
  </si>
  <si>
    <t>14132-GESTION DE LA PARTE ALTA Y MEDIA DE LA CUENCA DEL RÍO YAQUE DEL NORTE EN LA VERTIENTE NORTE DE LA CORDILLERA CENTRAL.</t>
  </si>
  <si>
    <t>14576-FORTALECIMIENTO DE LA GESTION DEL SERVICIO CIVIL DE LA REPUBLICA DOMINICANA</t>
  </si>
  <si>
    <t>14738-FORTALECIMIENTO-INSTITUCIONAL PARA APOYO A LA AGENDA DE TRANSPARENCIA E INTEGRIDAD EN REPÚBLICA DOMINICANA</t>
  </si>
  <si>
    <t>15350-APOYO A LA CONSOLIDACION DE UN SISTEMA DE PROTECCION SOCIAL INCLUSIVO EN REPUBLICA DOMINICANA</t>
  </si>
  <si>
    <t>16333-APOYO A LA IMPLEMENTACION DEL PLAN DE REFORMA Y MODERNIZACION DE LA ADMINISTRACION PUBLICA</t>
  </si>
  <si>
    <t>16377-FORTALECIMIENTO DEL SISTEMA NACIONAL DE SALUD DE LA REPUBLICA DOMINICANA</t>
  </si>
  <si>
    <t>16536-FORTALECIMIENTO DE LA INFRAESTRUCTURA SANITARIA DEL SISTEMA NACIONAL DE SALUD EN LA REPÚBLICA DOMINICANA</t>
  </si>
  <si>
    <t>16587-APOYO A LA IMPLEMENTACIÓN DE LA ESTRATEGIA PARA LA PROTECCIÓN SOCIAL, INCLUSIÓN Y RESILIENCIA INTEGRADA EN LA REPUBLICA DOMINICANA</t>
  </si>
  <si>
    <t>16993-DIAGNOSTICO PARA LA GESTIÓN COSTERA SOSTENIBLE EN 25 PLAYAS PRIORIZADAS DE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</si>
  <si>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</si>
  <si>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</si>
  <si>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14671-FORTALECIMIENTO DE LA CAPACIDAD DE RESPUESTA DEL SISTEMA PENITENCIARIO DE REPUBLICA DOMINICANA</t>
  </si>
  <si>
    <t>14696-APOYO AL DESARROLLO DE LAS ACCIONES ESTRATÉGICAS PARA LA IMPLEMENTACIÓN DE LA NUEVA AGENDA URBANA EN RD</t>
  </si>
  <si>
    <t>14804-CONSTRUCCIÓN  DEL LABORATORIO REGIONAL DE SALUD PÚBLICA EN AZUA DE COMPOSTELA</t>
  </si>
  <si>
    <t>14958-FORTALECIMIENTO DE LA CAPACIDAD DE RESPUESTA DE LOS PROGRAMAS DE PROTECCIÓN SOCIAL ANTE EMERGENCIAS EN LA REPÚBLICA DOMINICANA</t>
  </si>
  <si>
    <t>* Fecha de imputación al 04 de julio de 2025 y fecha de registro al 07 de julio de 2025. La fecha de imputación representa los gastos o ingresos en el momento de su ejecución, mientras que la fecha de registro representa el momento de su registro en el sistema, en la medida que se van regularizando los 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</si>
</sst>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1">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176" fontId="0" fillId="0" borderId="0" xfId="0" applyNumberForma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176" fontId="50" fillId="0" borderId="0" xfId="436" applyNumberFormat="1" applyFont="1" applyAlignment="1">
      <alignment horizontal="left" vertical="center"/>
    </xf>
    <xf numFmtId="0" fontId="0" fillId="0" borderId="0" xfId="0" applyAlignment="1">
      <alignment horizontal="left" indent="2"/>
    </xf>
    <xf numFmtId="0" fontId="0" fillId="0" borderId="0" xfId="0" applyAlignment="1">
      <alignment horizontal="left" indent="3"/>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553298</xdr:colOff>
      <xdr:row>1</xdr:row>
      <xdr:rowOff>46568</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497023" y="3989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7412" y="364068"/>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64770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462917</xdr:colOff>
      <xdr:row>7</xdr:row>
      <xdr:rowOff>98214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507791</xdr:colOff>
      <xdr:row>2</xdr:row>
      <xdr:rowOff>180131</xdr:rowOff>
    </xdr:from>
    <xdr:to>
      <xdr:col>2</xdr:col>
      <xdr:colOff>443865</xdr:colOff>
      <xdr:row>6</xdr:row>
      <xdr:rowOff>160231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07791" y="932606"/>
          <a:ext cx="1460074" cy="81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846.430622222222" createdVersion="8" refreshedVersion="8" minRefreshableVersion="3" recordCount="9517" xr:uid="{B72DDF89-66B2-4686-91AF-4B11A57033D2}">
  <cacheSource type="worksheet">
    <worksheetSource ref="A1:T9518"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0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4090972055.52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17">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77764665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71283331"/>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1821516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1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2397183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2198583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30916669"/>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19877669"/>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3908331"/>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20584291"/>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6279583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26191669"/>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1960003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22793743"/>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5016669"/>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1458331"/>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5250007"/>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3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224583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176458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23797333"/>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740834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1247862208.1599998"/>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70961284.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1512595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357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348496091.85999995"/>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45486663.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07924948.8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111037891.1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7392402.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20714865.240000002"/>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165819149.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35209097.84000000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60147225.50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47609752.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884145.769999999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721712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3895045.5199999996"/>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17335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68496563"/>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13266986.18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250363212.33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8553737.08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8141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15997535.47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38017572.80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5025839.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18750749.64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0377986.0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6091512.41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3717611.84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434724.2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1284737.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887665.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36389.050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29742.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1547900.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9068261.73999999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788950324.03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39669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113620123.56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13583746.74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9357840.33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8837660.4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673031.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4688998.06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11375258.7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3248858.2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25115352.38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16232563.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1593658.69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186657.979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1064301.68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53989.4799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12859543.9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5408976.5699999994"/>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165297770.7899999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40026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25143502.93000000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7532972.410000001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17040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32264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169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2089896.809999999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28077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973084.53000000014"/>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233309848.51999998"/>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60457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34349616.749999993"/>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34248064.270000011"/>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4767788.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55095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2514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4426264.7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0050511.029999997"/>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2180619.23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12852901.75"/>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807332.87"/>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1090394.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563163.5"/>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320008.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19814.77"/>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4142061.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3988605.8699999996"/>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15388714.04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18658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188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307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2346167.77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2828119.41"/>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8775802.8100000005"/>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11978337.03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0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660513.9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134430914.44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32402068.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18926724.46999999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6720682.349999998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4253700.54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1043927.7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11313383.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16146501.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3783348.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7791256.750000000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9310058.089999996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89632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62352.950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10412575.06999999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334077.459999999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412528.75"/>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308376046.8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54404274.10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44768684.97000001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49328283.76000001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912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96672435.0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91923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27968989.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53213648.42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20546273.32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159352599.31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24968524.82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38147685.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1883974.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676701.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86022657.39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128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15992023.12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61614655.84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145204936.76999998"/>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13599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2030709.3400000003"/>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3927110.42000000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64782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146642774.94999996"/>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24852044.25999999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19140824.519999988"/>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12243088.710000001"/>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76714729.710000008"/>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2341877.19"/>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36365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1456833003.53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965635.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5688599.870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53938608.31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158550181.20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221127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18026911.77999999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4656293.68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354285.56"/>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6518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13231260.229999999"/>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928519.54"/>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3268935.9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7659623.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35289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2523298.36"/>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0384859.1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3861115.0000000009"/>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386689105.31999999"/>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239691316.47000003"/>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58093242.920000024"/>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16050972.81000005"/>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6797836.6500000004"/>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745832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75524881.959999979"/>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25637463.819999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781416.94"/>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31087389.66000000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20786126.88000000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17287459.71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11976055.83"/>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412498.7600000000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2554163.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580720.3600000001"/>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238636.29000000004"/>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20896870.57000000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093115.3"/>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6243280.16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22475930.5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148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3314697.479999999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1168211.2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4108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11349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1064445.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52731455.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797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7732729.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4475230.34000000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3904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4174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6071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3483954.8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27678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29056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793434.3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20751465.22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814854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3143016.62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2766574.249999999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195045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1027193515.8700002"/>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119766532.42999996"/>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143813890.45999998"/>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75312881.370000005"/>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893195.7200000000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19429045.369999997"/>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15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16218903.539999999"/>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28699423.71000000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6456164.660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41236926.5"/>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703079.3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3172468.800000000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71049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978372.51"/>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925562.5300000001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41797389.08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9026402.519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1805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17315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1755427.269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2628192.1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411959.41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579125.9399999999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2905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13688"/>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1713596"/>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121790131.77"/>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285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18210742.370000001"/>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23972752.359999999"/>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1515294.4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636350"/>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7578700.1200000001"/>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4218203.51"/>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643883.4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1954762.9000000001"/>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690451.5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88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2410760.01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75072696.42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1320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11196206.97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3773313.3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3538934.759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342988.00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816487.320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1284707.21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1853752.9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776711.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11461847.4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6220192.06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21007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248648.419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6015955.0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156593970.1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912053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23640124.12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3419516.1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5428960.03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59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813207.6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334067074.8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42051775.79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31866.4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49660202.65999998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6191039.130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2141135.53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2315422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12354699.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8825981.250000001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4542720.739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29526766.73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11276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21969411.67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58206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464247.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6259320.35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12123732.39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13476660.36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7707672.82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4977084.5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6401665.26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8112688.929999998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1267382.1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5333469.7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4917155.679999998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2006707.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29120591.21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209437837.3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1857654.2199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1291598.460000000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901198.3099999997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3942599.7499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34612784.38000000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1922347.61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1158126.97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760996.26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978729.2400000001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1218733.86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193782.7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815487.6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750436.26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306825.539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4436073.340000000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31722053.89000001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7600595.2300000042"/>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892824.75"/>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1836755.8"/>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6532131.16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286101.5699999998"/>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631240.94000000006"/>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231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349558.29"/>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189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288981"/>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201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30321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282948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393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4227625.989999998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1637013.62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1277425.1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22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906662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2919511.8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183359.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2513254.42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68451.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855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43970.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168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1236002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22732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18467750.46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8220051.08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816873.8599999998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611804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7720958.76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2088248.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3398739.76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27972608.25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6708307.7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134904.9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33407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2493610.65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54137087.07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801076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8061569.429999998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8385315.98999999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34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127272.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47023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802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230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439637.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58422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89327.22000000003"/>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289165350.24999988"/>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52399770.830000006"/>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42926230.21000000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19364499.989999998"/>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372255.21"/>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6163336.24000000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1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12296095.7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977637.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1320871.5699999998"/>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492275558.71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398354681.339999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04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1621124.96"/>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875205.43000000017"/>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22681857.030000005"/>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14882357.81000000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58370102.339999989"/>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4936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8042164.330000001"/>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5194528.709999999"/>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130112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821212.9099999998"/>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1095439.7900000003"/>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387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1069339.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7578406.040000001"/>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2900410.01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59644359.93999999"/>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916971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9006245.709999999"/>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4414116.2199999988"/>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265408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35655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335249.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164998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321366.38999999996"/>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8321157.379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1213806.10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7376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805553.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980956.5900000000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648084.1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8272219.480000001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31795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570724.5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009353.470000000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1108265.659999999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68097.8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14093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44500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2102282.64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1192316.5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4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58440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93151.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5652048.55999999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2060492.2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919630.6500000001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336417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1285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49642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25742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7324691.7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3696950.299999999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140318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4078547.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3926707.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1254053.64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6705885.199999999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810451.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3243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2910690.85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52702007.96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9477231.869999999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7959085.190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2894976.2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8249008.2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7577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2087917.55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3736431.75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695645.1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553069.4899999998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2028773.9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240321.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3172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798986.8700000001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127581771.11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30812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18975716.83000000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8723882.500000001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1680000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67878.5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2841513.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0609446.19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3166326.35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4540455.44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1427066.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314194.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306147.40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383012.049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27298.4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27591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777461.25999999966"/>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87218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245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11692351.60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7458999.059999997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960691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23345730.86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538576.45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8575983.920000001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1972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77620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29218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110741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25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10623921.389999995"/>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40687778.71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47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299488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3228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369518106.10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87834277.18999998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48483648.4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50409500.83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18082751.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8681660.37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60618762.6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70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07622491.81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4193307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11514954.4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5720599.260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11338913.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7751611.34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31480013.85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2319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1208706.39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50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206237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15714443.61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3236533.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442067797.35000002"/>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53855564.940000005"/>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66609649.47000013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25039083.53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54973333.21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5121544.12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1130787.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19509647.22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27595062.9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1211424.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7109503.030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7021758.77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005055.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224451.659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307514.46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86372.58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5571216.579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8939624.8199999984"/>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6838902.3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1015718.04"/>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767804.0800000000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2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167794637.2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9652958298.969997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82402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27148866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23763646.780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1354436213.2799997"/>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149596317.82999995"/>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56723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37805846.42999999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297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1333156.69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12886152.28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482433854.93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95801621.83000002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9521645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2457328.1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16217811.120000003"/>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9521772.579999998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641553285.1899998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249572866.22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379899380.84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345430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115366569.07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119990555.52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52648012.18000001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42063124.9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43750029.51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13723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1091547.720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65763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388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9726638.329999998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35416437.21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001899.320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14667170.55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1278358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634467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4033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1891158.150000000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30118825.71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411883.77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3105634.07"/>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5766977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4255314.2600000007"/>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172392.8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76896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580349.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289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7861017.0000000009"/>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18442149.4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7765780.009999999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993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593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495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00.6"/>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223787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5820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3360106.17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2826911.63999999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92458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5912398.270000002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3183719.88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318849.61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2184724.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1385471.99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164477.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2072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943447.4599999998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43837206.13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6768908.54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1165445.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8305417.489999998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1286828.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485280.8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5725954.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1231484.31"/>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17681852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13125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10834786.56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8867694.18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385834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641722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3988022.69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21574073.15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802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323938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51185511.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9198622.430000001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1393979.8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231479.2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423675518.12999994"/>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30920733.5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24309913.99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165766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67903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7725305.97999999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13057966.67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5724325.87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3095554.1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3457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53630643.379999995"/>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22289749.60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15724441.12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2416489.3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87508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639804.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125946.4599999999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1971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99379.32999999998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1859431.530000000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1858114.32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5896467.70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913363.20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244896.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061508.83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815944.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28611167.85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792368.6000000000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627886.42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317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14063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290986.8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60365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901936.2599999998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474738.8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900376.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333001583.24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29791131.69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1493984.0200000003"/>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308601.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678186.8000000003"/>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4720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37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180415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48197.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12549131.4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94677.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22153668.870000005"/>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22680910.93"/>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11873536.29000000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18962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3891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1346337.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795228.78"/>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333378.1999999999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591170.1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44454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688606.789999999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1607385.01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8419679.25"/>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1262531.58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661363.37000000011"/>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1851942.2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63349.3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2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9412.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110232.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344653.8199999999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2745292324.3600001"/>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48363111.999999993"/>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215935020.14999995"/>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47799067.500000007"/>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835410.5299999999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13611443.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2662231.5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8731167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6228154.77999999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29207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126081248.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31514433.84000000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823715.58"/>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0779310.350000001"/>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174942867.48000005"/>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38604938.710000001"/>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496696.05999999994"/>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168606431.62"/>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2412572.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3850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2550916.61"/>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159312198.56999999"/>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6340043.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1993634682.6099999"/>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5122426615.78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89640787.84999999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296676004.10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149574926.78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365940800.46000004"/>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97580450.950000003"/>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2382096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2271370.5699999994"/>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21030181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221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19084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16368770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95181390.819999993"/>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98101030.3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2685291.7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2231097.5699999998"/>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7903901.7999999998"/>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11500881.37999999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65913362.56999998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30307094.46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3750758955.6999993"/>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19759578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263424993.46999997"/>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06134130.56"/>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30697856.3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3727554.519999999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5901337.1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27560719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124745413.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19368561.799999997"/>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852402.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495548.98000000004"/>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1079041.620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81310147.950000003"/>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17839470.60000000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157049601.81999996"/>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607098122.1199998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4288223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7788826.470000000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81877523.870000005"/>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1729099.550000000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78083796.190000013"/>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7450104.9900000002"/>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27364663.209999993"/>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132976764.9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38650738.19999999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16853133.39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2982490.1399999997"/>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93551021.819999993"/>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47461854.200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4193938.3"/>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32450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1057434.8799999999"/>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6399714.629999999"/>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127323138.63999999"/>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707904.36999999988"/>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137740949.59999996"/>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144257.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17438086.28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546568.93999999994"/>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658908.39"/>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197850.02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29171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169660.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4362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699997.6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155311.6"/>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342000.97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3552889.7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405477.85999999993"/>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18101474.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159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660603.1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1027199.1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21056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13678561.04000000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1265381.5499999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165692191.51999995"/>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3307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8436901.1700000018"/>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14385794.51"/>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186014.6699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19747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6623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748329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1663381"/>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11757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3279043.8200000003"/>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51914719.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290010.37"/>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1753069.3599999999"/>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3115952.48"/>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237416"/>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353252.14999999991"/>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15640523.78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6445576.1999999993"/>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111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11792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922550.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4191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7411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573727.80000000005"/>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24626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5064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749867.58"/>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405869809.68000007"/>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22212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5266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14749377.62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15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716862.1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666951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762186.1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95065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33075775.889999997"/>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1000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318488.78999999998"/>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39774.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20643680.3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6132790.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28543825.110000003"/>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5680013.180000000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7397168.8800000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120314.04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49537.91999999999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4417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144638.95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3869140.8399999994"/>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82144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245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334994.9200000000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154421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280448.4000000000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152928"/>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770512.62000000011"/>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296084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1397368.4"/>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977540.79999999981"/>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51744179.15999999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5121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3630885.34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48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2927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157816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963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13353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126837"/>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545414.02999999991"/>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195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104801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5214968.8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42495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1276121.149999999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3160335.9299999997"/>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813404.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531144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111021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2022362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498188.3700000001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416387.04999999993"/>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1936573.1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1215246.6000000001"/>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050561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2030848.4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1058838.18"/>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458496.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4286239.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2322681.5499999998"/>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375549385.43999994"/>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9896503.5"/>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19293289.94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4598768.599999999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1007482.4999999999"/>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2852840.900000000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292161.210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89090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154138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107772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24693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107675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13919177.95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488960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6676.4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1202307.4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16331681.77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833569.6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17543928.21000000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418543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15835620.7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8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291982.24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69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385180.15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2974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125642.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1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20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12427046.699999997"/>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19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293284.53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30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16783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1639377.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984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74977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236864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960146.2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19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1711753.10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7676239.19999999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21761.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175918.5899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2914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1531166.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1282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10669611.0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227045.49999999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18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4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1953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106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973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155427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752825.1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125425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286962.3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3068277.7300000004"/>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678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1678165.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148053.04999999999"/>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8692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68206.32000000000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321424.3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40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129496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151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41553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1154743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41790023.260000005"/>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830190.4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4660006.2299999995"/>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21023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766032.39999999991"/>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4253790.6399999997"/>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2197499.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3044999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67803.2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1502763.8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27910433.07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19558226.859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1289567.4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1579759.63"/>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111654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387235.2900000000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681488.1799999999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43715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2311233"/>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67149"/>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1143231.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17967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23390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430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558992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976099.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47784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21200.8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6095397.8499999996"/>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212304.55000000002"/>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1444984.469999999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16815832.399999999"/>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180493.11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668133.4500000000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701729.14"/>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1546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354312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399268.7000000000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7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25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899164.49999999988"/>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179599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222350.30999999997"/>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1200752.95"/>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20638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2169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52947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2646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1944199.8900000001"/>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38468"/>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17677.5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243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285198.9200000000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305260.0999999999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1312753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11828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2397945.9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4108379.81"/>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8988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253626.840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108944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1280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2522694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434773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33392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743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83708.8500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6147244.470000000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1506556.630000000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1821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40503362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2776318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12321502.23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12495343.94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642791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4463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3871528.73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506212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9136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7343918.87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43268265.09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26305385.73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2276138.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2557631.7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4604197.590000000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24148988.21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46403146.579999998"/>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521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7896203.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41746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1230775.839999999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192139.239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443187.7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21719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31348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2306341.0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2916701.57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41918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244567.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4472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30350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12673.13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35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199755.24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544648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14835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97987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2917056.07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30322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74077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61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68568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7848063.020000001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3235285.140000000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19952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95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963878.2999999999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66638.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51819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1244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5818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57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4501366.06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300852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44609208.10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42716"/>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021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3763290.4400000009"/>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5328596.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189882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17687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1531842.7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5414662.919999998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14741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358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10498083.3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8260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28968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109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163519.59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367466377.8400000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123546853.7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47791838.75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38380201.65000001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7298989.72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59962513.1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57025278.62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61514440.25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5133130.5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9579292.40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7054958.21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27068443.62000000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3977405.7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8154447.14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51687249.2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10554648.97999999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959170719.5399998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729727956.4899997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3282104.14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140200523.72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493336863.67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2097063.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877003727.9999997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243318587.20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4603466.950000001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785675275.04000032"/>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239010363.18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14806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55133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114562.7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35912302.89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1225952.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13424982.01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15687151.18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8376168.7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7913216.310000000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3824944.83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14037335.05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5239222.76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10379968.37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29934270.3700000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30510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53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39077.11000000002"/>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16485803.860000001"/>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43445855.1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71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174907.3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6520073.8699999973"/>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2842480.5300000003"/>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799138.87"/>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291056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505453.39999999997"/>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1532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439880.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607470.23"/>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12413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18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1848746.05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867430.8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9504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518148.44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260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7904980.15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1226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1178625.35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525074.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3683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73047.6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29745.989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238533.4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432168589.6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900203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27706913.329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63193001.63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56018636.61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6726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323344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16823037.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137043550.8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8849480.610000001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880295.2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4426382.29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6892669.279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13175317.65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291713.95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17162971.37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3337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1063897.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1385300.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12914756.53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5208285.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2680490.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2418969.250000000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82745694.9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70331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12524968.96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4309638.42000000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1133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337754.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366061.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52630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200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1631614.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260449946.02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100681519.6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38110416.22999998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9454468.299999998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4485701.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2558516.8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246907.84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713879.1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640536.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349682.670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614220.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156178830.41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25393013.8900000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22760209.85999998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7616780.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1551518.11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1529731.35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5010997.23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1021894.93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3327935.86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7047032.60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217994.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5084169.64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2311707.05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175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263934.29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315870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7992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4666912.7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923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536457.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7920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18947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91073319.77000001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1668696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13596586.02999999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6384754.69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769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765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229172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0661516.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2145758.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501881.42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10530412.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64525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15979551.5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3868129.320000000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4429143.10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148390636.01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28574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22229582.21999998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4637227.1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216339.4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1597249.4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4526671.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1704382.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11245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4731038.0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662876.17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4366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519389.36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1321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5198284.52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1472086.700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169080365.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3732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24983779.02000000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5380579.00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1976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2892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1915582.8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5406645.359999999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1438101.53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429155.07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5904017.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426808.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513444.5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2868.2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3597196.48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990217.1199999997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21527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628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3214019.880000000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1151708.7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16843.5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562235.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1655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157505222.78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380642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23592694.39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7175165.469999998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4089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18938348.6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3638370.650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01710.839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9285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7282646.05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474357.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0560.319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6093930.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11681.93000000005"/>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400116366.06000012"/>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68104056.26000000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27667736.420000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41552848686.960007"/>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7071587221.3599958"/>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159610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35294342.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10952798182.5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1871302459.6300008"/>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872123106.73999965"/>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147190647.2299999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7688672.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11116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4338017120.96000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740938127.27999973"/>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417062.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00254.59000000003"/>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168484974.53000003"/>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28434723.710000005"/>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3266210.4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597067.36999999988"/>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8132317049.2300053"/>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1467841661.42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1295208154.1100011"/>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3898767265.8300004"/>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126851606.76000002"/>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66601883.96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827345645.8999998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972674352.87999976"/>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318554127.56"/>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13173693.019999998"/>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536912951.36999989"/>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84359905.75"/>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16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14179386.640000001"/>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1052760.2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3596516.43"/>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782871.4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85599649.910000011"/>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68238887.13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12341501.07"/>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2022110.51"/>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27258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182770494.59999996"/>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25342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28328797.54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3110909.5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12920702.62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55713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99396.1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15482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4587605.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2505693.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13660183.54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13367878.86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771766.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52085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1499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15681281.31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17326431.89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61275723.63999998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43319444.57000000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10988092.3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9271851.54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6542827.139999998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3733090.230000000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43592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3426418.6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302164102.09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4777202.43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754943.88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71895067.81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40135.21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351377.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36421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3442995.46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87262898.54000002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10047452.8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12958797.07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1747473.23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4111563.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131567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3757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86855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308662.8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2471488.9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445755.68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357242.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7008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123136.65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74560.02999999998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3471136.5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3221515.37"/>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128206619.13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22046005.18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18897036.64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4455809.2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64067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1757373.82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77166.60999999997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22399354.44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6371465.050000000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45457479.00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9732623.899999998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58015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5309193.6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3428179.48"/>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603624909.18000019"/>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96892000.960000023"/>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93440508.080000073"/>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17406025.5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2533125.3999999994"/>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2528262.9"/>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3199763.1299999994"/>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49435631.130000003"/>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17264515.05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11800351.85000000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86099025.47000001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16345754.549999997"/>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956923.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32877816.889999993"/>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106967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1971769.3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61820.070000000007"/>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108608.18000000001"/>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14448479.70000000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8244405.000000000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444956141.0799999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82707528.89999999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67209200.62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23830218.17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20239219.70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2782605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654281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53494452.85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15425695.40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15731345.63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21471234.50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19759616303.37998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122682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809013687.2200000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3687154.7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684578.44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9907491.5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377145736.05999982"/>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26952812.55999999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4125720.69"/>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145328830.899999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22657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21543985.46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17477390.71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591855.6299999998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892496.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3232793.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6462143.019999998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1586165.1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5174554.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2256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523524.7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1460507.5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465362.1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2356608.1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23297.5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7623333.58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8747928.279999997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4999.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32943837.890000004"/>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5016387.969999998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59681844.85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9139406.699999999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1004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763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6322097.939999999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2059933873.909999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309279567.4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311753046.72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117816256.51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109170672.11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14387012.58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12543019.4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21605987.62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513846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20063900.58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48824565.170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28603006.92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16755474.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6230884.400000001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8904842.299999998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3199607.86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39457614.85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2876626.4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1047053.7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39169314.22999998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35947312.26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51081238.93"/>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8735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7641630.379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2666842.970000000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450129562.5700000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81581127.76000000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67308165.60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45235608.1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1047462.8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48055386.2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24851431.2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719876.770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23240582.28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29848255.18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2857379.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5749570.53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3988497032.2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90464348.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302245.1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123895504.72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332944979.39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110594537.57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70943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18590590.48000001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16924055.079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314606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2194913.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4175632.460000000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30611584.5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4676895.439999999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5087985.680000001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30776679.75999999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24744120.43000000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3772863.789999998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87458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3464423.3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329157487.04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36157373.78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49125942.9499999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120494177.75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11894629.3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1956899.53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8548972.40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4279227.61999999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38572900.8199999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44762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39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48663.549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2652022.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11621900.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5342851.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28716269.06000000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2958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4345827.40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4590387.22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27227681.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4095726.60000000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67124.580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1648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251763.03"/>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320940960.18999994"/>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6996237.110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65466402.78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7336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48824518.80000001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18861218.21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14221870.169999998"/>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12584224.679999998"/>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0211558.6200000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50586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1168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3373340.9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5863223.4400000004"/>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220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23364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54996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384369.05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2437038.06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1339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185690310.95000005"/>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33236798.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13477997.149999999"/>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922216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0413313.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44837125.309999995"/>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349506.31999999995"/>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3183892.0600000005"/>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437294.52"/>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94581190.84999999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3251360.1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1430366672.15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2542062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218285252.86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3236240.40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385870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38840504.03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5804929.19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8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38239425.10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431196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94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4627436.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3990.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415036.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5227839.41"/>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4092086.449999999"/>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1993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3050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42083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294265.8800000001"/>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203975131.71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224815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6853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30924995.919999991"/>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3459219.4000000004"/>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6108366"/>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395693.3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3226321.8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2979064.0400000005"/>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711686.99999999988"/>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702408.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306717.4000000000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18426386.509999998"/>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4145337.9600000004"/>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5179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101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773778.5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302014.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574941.0999999998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468045.129999999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411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490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52695681.80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1035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7739522.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2012837.11999999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2553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969852.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1153721.4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1285419.72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489387.139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340576.16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244919.4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278844.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44745.5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1589916.8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958313.97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1771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72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2680227.94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718897.0800000000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153930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2342776.9499999997"/>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1256841090.199999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112585132.3600000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132461992.8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3209754.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53995681.64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23745184.53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2482373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845774.28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347646206.1700001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16945857.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108570141.81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51118485.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108318615.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28682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01138411.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4600461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38082287.29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19323588.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3047211.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25957635.11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161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382768.05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3138816.9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21268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4203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919125.5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5740730.62000000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55194225.39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8403600.1000000015"/>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102915405.6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1911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14287533.79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3948395.8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9912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7585267.75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306224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12511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15733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1623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1899919.2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880486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478306274.4700000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90559957.39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70706520.629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353619413.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451137.60000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247960150.01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2286361.45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680975060.21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66069184.82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80637151.96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377216.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42399.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40425583.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362957.7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4457529.7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5651393.769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76504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81581067.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115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12367828.31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1665306.03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68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3342838.92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504663.8400000000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1640956.2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74415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191060.34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4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1298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430452.080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18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997657.91999999993"/>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91087139.24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22237507.869999997"/>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58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5539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12372422.53000000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3427309.4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1849142.6199999999"/>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00649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5589533.62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6752222.14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16396931.490000002"/>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4918965.21"/>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4804557.3899999987"/>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9943884.3299999982"/>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833288.6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806998.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618065.32000000007"/>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32375.900000000005"/>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98304.930000000008"/>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6662042"/>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3954617.9999999991"/>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117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177708.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8562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348425935.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319044432.37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92411473.85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70565412.3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559038.069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51945592.34999997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47056131.48999998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5561274.68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1273796.81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58677207.4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9458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13028216.97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2691768.9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130612023.33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28517163.54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695271.1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9086718.64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64749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3629980.3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0132579.6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22735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7779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4065570.1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25939301.12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3754706.13000000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8484612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19966044.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17229761.96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2781885.350000000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3031066.099999998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2837430.30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119776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359391.6299999999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508998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221159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1159382.6499999999"/>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41209218.64000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25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77310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6236603.749999998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3089133.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709825.91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1691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2475140.6899999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4291588.73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6261219.5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43722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16202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19982463.33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23942337.61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3226369.01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935458.8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37956511.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7281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36225.5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5673361.2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2513345.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40780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91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6941663.63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46719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77566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1877190.4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955337.3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227495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482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3398925.81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1011274.879999999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525042.66"/>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392115441.35000008"/>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63255053.719999999"/>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3554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55270917.050000019"/>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42031650.20999999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252107281.4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226042306.50999996"/>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5578857.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95046562.45999999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26215844.359999999"/>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1276894.3900000001"/>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7680365.909999999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12776686.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54894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1479067.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69624.00999999998"/>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15902052.0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4204960.650000000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145837594.32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9872374.840000001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8567753.75"/>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1230180.2"/>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766376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5395582.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15751499.38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19127310.4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270163.64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3918967.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739945.05999999982"/>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249900.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1163903.9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59520.299999999988"/>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3112805.21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27053886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408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77832861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166472940.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2172114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3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5058098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206107462.80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39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18740084.52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7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6700000.01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66701249.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16284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57915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33836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4927782.76000000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404262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34433676.47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6255339.48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1801348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208292871.38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3440000.03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17364514.65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637932.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7879141.18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7397768.17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188649137.56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114627650.59999995"/>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85288181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13014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118234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508321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4053241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153972217"/>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153520028.7100000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29472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22860073.65999999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13092549.05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1874392.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2721406.23000000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1047665.8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15622285.02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2775248.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1849297.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9916126.36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7637033.009999998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1614784.8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1926757.6600000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142204.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3537584.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4529238.370000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53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417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80127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1577884.3099999996"/>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30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455378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095265.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10444391.71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6792761.299999998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281853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1043913.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1722070.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5049585.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382935.6299999999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207353.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180440.6200000000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3641743.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1295663.56"/>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66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99069.5999999999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354821382.06000006"/>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68006875.69999998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52237396.34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44957214.96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2496959.5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3623748.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4881061.969999998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5711432.47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2574902.31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1837852.2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15297592.23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735921.9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496473.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326517.4399999999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3044.4"/>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69706.509999999995"/>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6211207.5499999998"/>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1555145.0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39221413.38000000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5415367.879999999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23869989.36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17893071.03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8546496.65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3615929.01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2739014.239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13591843.9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99302.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717465.1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13108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569596.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14809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11213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73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212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30951.39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1277962.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230626694.69000003"/>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35283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35136585.94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20007183.91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1.50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473695.8000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4230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745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770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437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16871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18890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328547.4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3750674.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973259.54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2876962.28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53976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188900.070000000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22089.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0563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2281339.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475901.2999999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681814.42000000016"/>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96749943.31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1799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14747122.15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23319875.53999999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079556.8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25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25016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380454.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162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844224.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355736.95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1318268.1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02309.78999999998"/>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126502811.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24572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17502114.499999996"/>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10983021.39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493756.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4107122.9200000004"/>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7111330.3599999994"/>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1443153.49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13032163.789999999"/>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648834.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467897.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80757.83"/>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3104718.4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28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20853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4225711.94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1825762.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6154064.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96310.9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322892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122765321.59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162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857713.3800000001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244509.7800000000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8314606.390000000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1266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1000420.149999999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1924261.8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453441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1217493.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25322333.52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802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3695176.3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1229093.8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38730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331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1001114.3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748.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2144345.54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13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204588.77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1253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370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1911608.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561838.999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99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192436549.10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22400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14063730.8499999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3107583.7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1044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8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5596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709227.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218491627.42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413335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18138044.76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6333653.97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181041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105390.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26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9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400287.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1472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326984891.38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169585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65690742.10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45778646.97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25723859.98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30456764.99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10703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2112460.5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1664904.5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9063899.1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12570547.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97889926.99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6266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28793332.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1276307.84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992424.6400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113960.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90229.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56937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3796278.80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18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270883.56"/>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421988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191275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54607.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325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203557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347191.7400000000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3080209.86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5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7632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40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1116952.5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608258.95999999985"/>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164594791.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96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2606808.450000000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114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316392786.1999999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5678504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47588027.72000001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12286699.2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2387921.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685251.6000000000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441299.0699999999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14650041.33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2716355.24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2955810.8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71363482.18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720672.4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3523372.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212185.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10793311.76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290991285.8000000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351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1878059.0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43458593.46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48814273.94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1641660.4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393971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1697606.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6113970.56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27607623.1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2081810.1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5567272.54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2705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2206978.979999999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1191030.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509327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6973723.929999999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195779878.9399999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27881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28845385.21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11907477.4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969586.8500000000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2618669.58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23307666.71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861750.7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5664349.150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3624838.000000000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395403.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1300949.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1228464.45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8649061.1499999985"/>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7945855.6500000013"/>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58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412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48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392506456.96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59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90445619.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623091.000000000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872456.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615091.79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72641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57511847.76999996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893777.57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18665608.79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2195908.49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6477162.14999999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982345.5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8339650.16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4338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6284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6203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370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1946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10242818.86999998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4419855.95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9327000.059999998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17067604.69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2177696.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17577.5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3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11268799.8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4090543.16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1023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54473.29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161730021.93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29783660.8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22437435.98000001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9469058.149999998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20822733.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39641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69982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6206400.359999998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1513186.35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369691.9100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498833.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63394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618446.159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893683.82"/>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4706102.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70680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704458.8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1260045.2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8129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300739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19801.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1977852.4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528412.4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75921360.76000000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13769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10947935.77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16678686.35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62354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7739834.54"/>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8287524.16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403613.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1379360.75"/>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27978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19256.9399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4667262.170000000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626546.9499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150032527.7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62523825.7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47148066.1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82975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21035705.38999998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9091479.609999997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12208851.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816790.2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2806837.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1303251.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20038469.9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9170688.529999997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5619408.7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7590495.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660326.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719.2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714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1983057.410000000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258478.1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33110324.360000003"/>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208068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9380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4845660.62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3128439.8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6125870.27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299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901962.4199999999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1024651.53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943926.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66052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711280.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1601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227503.03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2006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2146564.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171994881.85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47167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29367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24420429.44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7096399.7400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5419341.80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47300805.87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76703393.2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99746713.69000001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3805435.55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00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1750388.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184207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37600.699999999997"/>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565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806984.5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330192031.88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81596811.15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48196809.43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23739924.6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3709750.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12153566.68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465445.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56441416.61999998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14901156.66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4600223.349999998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22498128.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7835168.47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5344229.7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527831.5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8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1007521.5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2888005.78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4965536.44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8550582.1499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42263009.189999998"/>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24509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3679901.130000000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53982444.23999999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9028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8140628.909999998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2070482.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23151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006804.02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628966.9500000000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290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1798282.24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31672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443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206874.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181253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820767.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596928475.2000000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1936723.5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2954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90297353.05999997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20321617.15999998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41952420.2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20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78969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6279959.96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5145903.80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46578550.95999999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39796506.06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703699.7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15876517.17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2467305.4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89150715.84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20774992.6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2946733.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87366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6756057.759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19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1024711.87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3556116.4800000004"/>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861245.41"/>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1284215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119196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295534"/>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9124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5712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374658.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349184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3633457491.0399995"/>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769536759.070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120088276.209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255255846.1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211090246.01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38452768.040000007"/>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2205981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235661969.5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24407050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137679018.78999996"/>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116133126.97"/>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41435838.880000003"/>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0839424.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29933711.329999998"/>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1935731"/>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096854"/>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19972528"/>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29901890.30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210147345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20712862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7342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7811198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13484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74818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4388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16841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66937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58907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001439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121341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3465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1942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3125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13652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6358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094956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5247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48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30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122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368157175.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72313403.51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30929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38954444.1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49408251.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13459964.64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14991308.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35259881.11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1549434.80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0212524.36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16663635.77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3262196.98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34158465.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0660053.46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586266.5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4566372.269999998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73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7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19124459.1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0604231.130000001"/>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53618157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7315029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4627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811716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595940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155232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926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2284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1083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149972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0296392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29796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236547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035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23075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1144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2026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169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218054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667124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94978814.859999985"/>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18201936.24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42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51551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13181115.77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5178355.5500000007"/>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5395291.04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4267235.3900000006"/>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1920352.3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2913930.6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2725070.92"/>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649364.199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5695694.2599999988"/>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2118919.4500000002"/>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613254.86"/>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984043.9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7922048.87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2893881.11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208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287917.530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4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297427797.40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22606039.41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7993697.41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9203828.21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41360515.95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6123127.12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2758613.0000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3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1138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3985333.34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30062958.16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4274227.11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9443457.73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4421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1761551.8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545867.41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856681.4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549215.56000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766146.09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9355487.6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722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27137798.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4213842667.239999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11709398983.19000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23225568668.569996"/>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919660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81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54090972055.52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4009697517.01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20553328939.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13553723740.5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4591272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356882205.6399999"/>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98567645.590000004"/>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7542651402.4800005"/>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1515738188.5700002"/>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991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1283331"/>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116666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233625007"/>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59839993.73000000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1966089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241139116.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102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3340321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476616608.07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1147013910.64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366809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90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269421046.56"/>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9059500.399999999"/>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4217562"/>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609811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918054818.68999994"/>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109597032.67"/>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23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8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75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196264693.8599999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1260724.1599999999"/>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5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18111724170.11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336332595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7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21933941.81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4207723.0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2941785.84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4632914.52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14455848.7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22322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4617489.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12732720.23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1260607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153992214.13"/>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23224590.8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602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622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72913618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18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818852961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6616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225843091.88"/>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113448019.8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51042993.449999996"/>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34580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17406748.82"/>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28294885.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2395887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242111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8362398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64173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662596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20762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151092447.78"/>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5694589.4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5784897827.169998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77484668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27331714.4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43663380.80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19200710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59494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405486.76999999996"/>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4972497512.1300001"/>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113270523.38"/>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1725339213.3400002"/>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1213060089.26"/>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90224066.219999984"/>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231163921.51999998"/>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59045943.979999989"/>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1011012823.51"/>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642085902.81999993"/>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26630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1661244168.029999"/>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6692143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392082.51"/>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366369463.4600000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5380376629.2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290142416.68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2826348601.71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2006558489.140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4201288668.7999997"/>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94339"/>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299303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637377162.61999989"/>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37856620307.88001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4999999999.98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47261815.239999995"/>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50291685.44999999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588615873.4200002"/>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1000000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4203222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155908329.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378093505.1000000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17125668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100387797.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1746658782.919999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159310197.44000003"/>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777943698.01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115385655.2399999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84177448.19000001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378435312"/>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1014104744.31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394291001.61000001"/>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131698354.3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21187123.89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7994288.810000000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788660371.70999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4794430.64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161126345.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32571969.969999999"/>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0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43230858.65000000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13850534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57581368.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300788883.54000002"/>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92905823.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132654457.38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94129530.669999987"/>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150671845.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51293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23936500.0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91559541.66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86350833.3500000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156679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6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65948531.44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20465558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9052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86835628.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1067981000.849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8366676535.529999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358272790.06"/>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64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41387985.41000000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19206660.78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26287585.140000001"/>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68875277.33999998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8124812.7400000002"/>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18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48262916854.030006"/>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2397827"/>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87599012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210408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35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2989996"/>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3441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690083.6"/>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8013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6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13225461.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575867.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70322597.86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0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8999996"/>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326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69276779.059999987"/>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3963.9800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5722323.75999999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16184024.3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473457.300000000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199463381.48000002"/>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334555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855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07820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714403.8"/>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313396176.44"/>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546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84029.4"/>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47343228.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6816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1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1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3997845.28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8272273.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46976976.13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29195356.7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2233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3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826425.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29999885.8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8551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1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17042965.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8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5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3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2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28392212.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4456568.26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30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51227284.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38753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70008856.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0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0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89333075.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06791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4716803.0999999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40737188.6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9000000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06767992.81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12242391.3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9558353.4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7711477.370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61404903.2999999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365471719.59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30353406.5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67103913.700000003"/>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6852785.12000000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7000000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29467942.52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8343104.48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5527964.59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6251152.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7662223.5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38404983.6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50000000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1941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49467830.48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245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2376843.90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4321634.209999997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69999999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4845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3174438.9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071748.250000001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616504.9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0004945.12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511272.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199739.119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08113.7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1685.4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584533.69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689999.9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76224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229586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63484021.20999998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25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53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26147.0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16149.5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556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2266574.629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202796.2799999999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3452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001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547023.5600000005"/>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706269.75999997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0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117844.06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555230.670000000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756146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17837901.54000001"/>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6999999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4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8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000000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70000000.0000000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758333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74999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14583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8149987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939165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8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4491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14261781.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689619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8944005.3100000005"/>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138156.5800000000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566607.11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8145715.30000000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706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1733548.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208331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321914.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17759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154017.7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261486.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761654.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2261948.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655587.20000000007"/>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2044939.03000000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767278.8200000000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751991.0500000001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460081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5056985.230000000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3005478.0200000005"/>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15632404.27"/>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011211.329999999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704767.75"/>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11818651.12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200000018"/>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96034.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2136440.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281076.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39742.400000000001"/>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401362.6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634180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2061140.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3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55512564.73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4159890.530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678463.9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4880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18395823.060000002"/>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12181.14"/>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2367150.009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3982518.6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2394105.7099999995"/>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4491246.0000000009"/>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1626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3357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127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40476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468669.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114197.6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2243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2690141.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1816555.50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19470297.70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368918234.7699999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9791090.1999999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84324830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465373.3700000000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3952509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5820985.190000000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485781.220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143836.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994116.6200000001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004383.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15951632.580000002"/>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174.600000001"/>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18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346690.6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7052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57053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7391719.709999999"/>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377314.77"/>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18071885.220000003"/>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38364320.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11348871.490000002"/>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2143532.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636311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21357140.510000002"/>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14715990.609999998"/>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4431908.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84232128.040000007"/>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38497.5"/>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34048126.659999996"/>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267013967.97000003"/>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1494540.8399999999"/>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3506371.7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2073772.18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5162.5"/>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1120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418935.5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76416.5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618228.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202311.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3622419.11"/>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1308699.8799999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31167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521076.1999999999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4.52000000001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8989793.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5734607.1099999985"/>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6182764.599999998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187478.39999999999"/>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165601.199999999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788968.5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419668.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4682571.2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46159.0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6540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57233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53662843.15000000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610934.550000000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492167.38999999996"/>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419517.81"/>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10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842053.0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22476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1951.54"/>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111925261.62"/>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104614273.19999999"/>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199473004.5"/>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7890738.93"/>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59700977.9800000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3751106.1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67658702.79999999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153477385.83000001"/>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2510176.67"/>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2905991.1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20237756.44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326819.87999999989"/>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47402.54"/>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7460299.61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3919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4542226.599999999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9603311.320000000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110320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400000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69999999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2461579.86"/>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7301968.3900000006"/>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9"/>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6474799.19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4571807.48"/>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49999997"/>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0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26771653.82"/>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4469941.3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8586133.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19712263.14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126183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5984065.8000000007"/>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923527"/>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5414629.8200000003"/>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223370.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2090166.0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9084832.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1077568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7000000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889168.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18286612.729999997"/>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548011.0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1120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605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507453.16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09999999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0771486.9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944753.4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4999999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2960962.019999999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596399.4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326656.9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427417.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1140125.6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889904.0900000003"/>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244984.04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50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1373765.2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15843742.24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53197829.830000006"/>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2500343.37999999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3319511.4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100000.01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475000.01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1042498.2"/>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1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1943097.2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1069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6639506.700000001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449817.3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415323.4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4014661.3699999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339779.5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544514.0700000000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5099396.650000000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420026.95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351363.5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3606611.5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18661.43"/>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3062301.63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838248.6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223411.38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645101.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54773.3999999999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9312067.1999999993"/>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1754889.1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6886654.40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273850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6943799.51999999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5106049.26999999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2268270.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2033648.519999999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16181381.0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7563965.9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56036.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4148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399999997"/>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54519031"/>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885339.8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49755733.8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87445084.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49091771.77000000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6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4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717271.4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12388144.8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201823326.3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116160229.34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459275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1545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333146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42175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6880821.24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102421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792073.3400000000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1296389.88999999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4838163"/>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1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166284.50999999998"/>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1924466.7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48766.65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2469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503666.6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2001666.6600000004"/>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302883109"/>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99537908"/>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6865521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98168813.31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94503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5285460.6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14332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456996782.3599999"/>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189350156.23999998"/>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165700516.1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5780067929"/>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3333156206.27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1499999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31917387.35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12921280.46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24787422.55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392921648.5599999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320833.3100000000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64958569.109999985"/>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18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10000000.02"/>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992733333.35000002"/>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36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5833333.309999999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93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542456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52986770375.61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1504276121.680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A81C05A-E50D-490A-B2E3-8F98D00CF88E}"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89"/>
  <sheetViews>
    <sheetView showGridLines="0" tabSelected="1" workbookViewId="0">
      <selection activeCell="F30" sqref="F30"/>
    </sheetView>
  </sheetViews>
  <sheetFormatPr baseColWidth="10" defaultColWidth="11.5703125" defaultRowHeight="15"/>
  <cols>
    <col min="1" max="1" width="89.7109375" style="13" customWidth="1"/>
    <col min="2" max="2" width="14.42578125" style="13" bestFit="1" customWidth="1"/>
    <col min="3" max="3" width="16.1406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6" t="s">
        <v>0</v>
      </c>
      <c r="B1" s="176"/>
      <c r="C1" s="176"/>
      <c r="D1" s="176"/>
      <c r="E1" s="176"/>
      <c r="F1" s="176"/>
    </row>
    <row r="2" spans="1:6" ht="20.25">
      <c r="A2" s="177" t="s">
        <v>1</v>
      </c>
      <c r="B2" s="177"/>
      <c r="C2" s="177"/>
      <c r="D2" s="177"/>
      <c r="E2" s="177"/>
      <c r="F2" s="177"/>
    </row>
    <row r="3" spans="1:6">
      <c r="A3" s="178" t="s">
        <v>2</v>
      </c>
      <c r="B3" s="178"/>
      <c r="C3" s="178"/>
      <c r="D3" s="178"/>
      <c r="E3" s="178"/>
      <c r="F3" s="178"/>
    </row>
    <row r="5" spans="1:6" ht="18.75">
      <c r="A5" s="179" t="s">
        <v>23</v>
      </c>
      <c r="B5" s="179"/>
      <c r="C5" s="179"/>
      <c r="D5" s="179"/>
      <c r="E5" s="179"/>
      <c r="F5" s="179"/>
    </row>
    <row r="6" spans="1:6" ht="18.75">
      <c r="A6" s="179" t="s">
        <v>306</v>
      </c>
      <c r="B6" s="179"/>
      <c r="C6" s="179"/>
      <c r="D6" s="179"/>
      <c r="E6" s="179"/>
      <c r="F6" s="179"/>
    </row>
    <row r="7" spans="1:6">
      <c r="A7" s="174" t="s">
        <v>374</v>
      </c>
      <c r="B7" s="174"/>
      <c r="C7" s="174"/>
      <c r="D7" s="174"/>
      <c r="E7" s="174"/>
      <c r="F7" s="174"/>
    </row>
    <row r="8" spans="1:6">
      <c r="A8" s="174" t="s">
        <v>375</v>
      </c>
      <c r="B8" s="174"/>
      <c r="C8" s="174"/>
      <c r="D8" s="174"/>
      <c r="E8" s="174"/>
      <c r="F8" s="174"/>
    </row>
    <row r="9" spans="1:6" ht="15.75">
      <c r="A9" s="175" t="s">
        <v>328</v>
      </c>
      <c r="B9" s="175"/>
      <c r="C9" s="175"/>
      <c r="D9" s="175"/>
      <c r="E9" s="175"/>
      <c r="F9" s="175"/>
    </row>
    <row r="13" spans="1:6">
      <c r="A13" s="13" t="s">
        <v>331</v>
      </c>
      <c r="B13" s="13" t="s">
        <v>372</v>
      </c>
      <c r="C13" s="13" t="s">
        <v>373</v>
      </c>
    </row>
    <row r="14" spans="1:6">
      <c r="A14" s="166" t="s">
        <v>307</v>
      </c>
      <c r="B14" s="167">
        <v>1592355121494</v>
      </c>
      <c r="C14" s="167">
        <v>777114220659.83081</v>
      </c>
    </row>
    <row r="15" spans="1:6">
      <c r="A15" s="168" t="s">
        <v>11</v>
      </c>
      <c r="B15" s="167">
        <v>1484234610959</v>
      </c>
      <c r="C15" s="167">
        <v>721771967502.54077</v>
      </c>
    </row>
    <row r="16" spans="1:6">
      <c r="A16" s="169" t="s">
        <v>12</v>
      </c>
      <c r="B16" s="167">
        <v>1308196684792</v>
      </c>
      <c r="C16" s="167">
        <v>656329466706.93066</v>
      </c>
    </row>
    <row r="17" spans="1:3">
      <c r="A17" s="170" t="s">
        <v>25</v>
      </c>
      <c r="B17" s="167">
        <v>516919627204</v>
      </c>
      <c r="C17" s="167">
        <v>233245876090.68066</v>
      </c>
    </row>
    <row r="18" spans="1:3">
      <c r="A18" s="170" t="s">
        <v>26</v>
      </c>
      <c r="B18" s="167">
        <v>90986168678</v>
      </c>
      <c r="C18" s="167">
        <v>39449564123.179993</v>
      </c>
    </row>
    <row r="19" spans="1:3">
      <c r="A19" s="170" t="s">
        <v>13</v>
      </c>
      <c r="B19" s="167">
        <v>298486441612</v>
      </c>
      <c r="C19" s="167">
        <v>150713447980.56</v>
      </c>
    </row>
    <row r="20" spans="1:3">
      <c r="A20" s="170" t="s">
        <v>27</v>
      </c>
      <c r="B20" s="167">
        <v>13500000000</v>
      </c>
      <c r="C20" s="167">
        <v>9156957236.6400013</v>
      </c>
    </row>
    <row r="21" spans="1:3">
      <c r="A21" s="170" t="s">
        <v>28</v>
      </c>
      <c r="B21" s="167">
        <v>388252040903</v>
      </c>
      <c r="C21" s="167">
        <v>222294235716.15002</v>
      </c>
    </row>
    <row r="22" spans="1:3">
      <c r="A22" s="170" t="s">
        <v>29</v>
      </c>
      <c r="B22" s="167">
        <v>52406395</v>
      </c>
      <c r="C22" s="167">
        <v>1469385559.72</v>
      </c>
    </row>
    <row r="23" spans="1:3">
      <c r="A23" s="169" t="s">
        <v>14</v>
      </c>
      <c r="B23" s="167">
        <v>176037926167</v>
      </c>
      <c r="C23" s="167">
        <v>65442500795.610001</v>
      </c>
    </row>
    <row r="24" spans="1:3">
      <c r="A24" s="170" t="s">
        <v>30</v>
      </c>
      <c r="B24" s="167">
        <v>53162528542</v>
      </c>
      <c r="C24" s="167">
        <v>23151635876.180004</v>
      </c>
    </row>
    <row r="25" spans="1:3">
      <c r="A25" s="170" t="s">
        <v>31</v>
      </c>
      <c r="B25" s="167">
        <v>60255319620</v>
      </c>
      <c r="C25" s="167">
        <v>14619296607.319996</v>
      </c>
    </row>
    <row r="26" spans="1:3">
      <c r="A26" s="170" t="s">
        <v>32</v>
      </c>
      <c r="B26" s="167">
        <v>10094704</v>
      </c>
      <c r="C26" s="167">
        <v>77553384.930000007</v>
      </c>
    </row>
    <row r="27" spans="1:3">
      <c r="A27" s="170" t="s">
        <v>33</v>
      </c>
      <c r="B27" s="167">
        <v>1045835769</v>
      </c>
      <c r="C27" s="167">
        <v>921981232.74000001</v>
      </c>
    </row>
    <row r="28" spans="1:3">
      <c r="A28" s="170" t="s">
        <v>34</v>
      </c>
      <c r="B28" s="167">
        <v>60117023257</v>
      </c>
      <c r="C28" s="167">
        <v>26672033694.440006</v>
      </c>
    </row>
    <row r="29" spans="1:3">
      <c r="A29" s="170" t="s">
        <v>35</v>
      </c>
      <c r="B29" s="167">
        <v>1447124275</v>
      </c>
      <c r="C29" s="167">
        <v>0</v>
      </c>
    </row>
    <row r="30" spans="1:3">
      <c r="A30" s="168" t="s">
        <v>308</v>
      </c>
      <c r="B30" s="167">
        <v>108120510535</v>
      </c>
      <c r="C30" s="167">
        <v>55342253157.290001</v>
      </c>
    </row>
    <row r="31" spans="1:3">
      <c r="A31" s="169" t="s">
        <v>22</v>
      </c>
      <c r="B31" s="167">
        <v>108120510535</v>
      </c>
      <c r="C31" s="167">
        <v>55342253157.290001</v>
      </c>
    </row>
    <row r="32" spans="1:3">
      <c r="A32" s="170" t="s">
        <v>37</v>
      </c>
      <c r="B32" s="167">
        <v>5117721882</v>
      </c>
      <c r="C32" s="167">
        <v>225782100</v>
      </c>
    </row>
    <row r="33" spans="1:3">
      <c r="A33" s="170" t="s">
        <v>38</v>
      </c>
      <c r="B33" s="167">
        <v>103002788653</v>
      </c>
      <c r="C33" s="167">
        <v>55116471057.290001</v>
      </c>
    </row>
    <row r="34" spans="1:3">
      <c r="A34" s="170" t="s">
        <v>309</v>
      </c>
      <c r="B34" s="167">
        <v>0</v>
      </c>
      <c r="C34" s="167">
        <v>0</v>
      </c>
    </row>
    <row r="35" spans="1:3">
      <c r="A35" s="166" t="s">
        <v>241</v>
      </c>
      <c r="B35" s="167">
        <v>1592355121494</v>
      </c>
      <c r="C35" s="167">
        <v>777114220659.83081</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zoomScaleNormal="100" workbookViewId="0">
      <selection activeCell="E19" sqref="E19"/>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76" t="s">
        <v>0</v>
      </c>
      <c r="B1" s="176"/>
      <c r="C1" s="176"/>
      <c r="D1" s="176"/>
      <c r="E1" s="176"/>
      <c r="F1" s="176"/>
      <c r="G1" s="176"/>
      <c r="H1" s="176"/>
      <c r="I1" s="176"/>
    </row>
    <row r="2" spans="1:14" ht="20.25">
      <c r="A2" s="177" t="s">
        <v>1</v>
      </c>
      <c r="B2" s="177"/>
      <c r="C2" s="177"/>
      <c r="D2" s="177"/>
      <c r="E2" s="177"/>
      <c r="F2" s="177"/>
      <c r="G2" s="177"/>
      <c r="H2" s="177"/>
      <c r="I2" s="177"/>
    </row>
    <row r="3" spans="1:14" s="15" customFormat="1" ht="28.5" customHeight="1">
      <c r="A3" s="189" t="s">
        <v>2</v>
      </c>
      <c r="B3" s="189"/>
      <c r="C3" s="189"/>
      <c r="D3" s="189"/>
      <c r="E3" s="189"/>
      <c r="F3" s="189"/>
      <c r="G3" s="189"/>
      <c r="H3" s="189"/>
      <c r="I3" s="189"/>
      <c r="N3" s="16"/>
    </row>
    <row r="4" spans="1:14" ht="18.75" customHeight="1">
      <c r="A4" s="190" t="s">
        <v>3</v>
      </c>
      <c r="B4" s="190"/>
      <c r="C4" s="190"/>
      <c r="D4" s="190"/>
      <c r="E4" s="190"/>
      <c r="F4" s="190"/>
      <c r="G4" s="190"/>
      <c r="H4" s="190"/>
      <c r="I4" s="190"/>
    </row>
    <row r="5" spans="1:14" ht="18.75" customHeight="1">
      <c r="A5" s="190" t="s">
        <v>4</v>
      </c>
      <c r="B5" s="190"/>
      <c r="C5" s="190"/>
      <c r="D5" s="190"/>
      <c r="E5" s="190"/>
      <c r="F5" s="190"/>
      <c r="G5" s="190"/>
      <c r="H5" s="190"/>
      <c r="I5" s="190"/>
    </row>
    <row r="6" spans="1:14" ht="18.75">
      <c r="A6" s="188" t="s">
        <v>376</v>
      </c>
      <c r="B6" s="188"/>
      <c r="C6" s="188"/>
      <c r="D6" s="188"/>
      <c r="E6" s="188"/>
      <c r="F6" s="188"/>
      <c r="G6" s="188"/>
      <c r="H6" s="188"/>
      <c r="I6" s="188"/>
    </row>
    <row r="7" spans="1:14" ht="18.75">
      <c r="A7" s="183" t="s">
        <v>277</v>
      </c>
      <c r="B7" s="183"/>
      <c r="C7" s="183"/>
      <c r="D7" s="183"/>
      <c r="E7" s="183"/>
      <c r="F7" s="183"/>
      <c r="G7" s="183"/>
      <c r="H7" s="183"/>
      <c r="I7" s="183"/>
    </row>
    <row r="8" spans="1:14" ht="15.75">
      <c r="A8" s="184" t="s">
        <v>5</v>
      </c>
      <c r="B8" s="184"/>
      <c r="C8" s="184"/>
      <c r="D8" s="184"/>
      <c r="E8" s="184"/>
      <c r="F8" s="184"/>
      <c r="G8" s="184"/>
      <c r="H8" s="184"/>
      <c r="I8" s="184"/>
    </row>
    <row r="9" spans="1:14" ht="15.75">
      <c r="A9" s="18"/>
      <c r="B9" s="18"/>
      <c r="C9" s="18"/>
      <c r="D9" s="18"/>
      <c r="E9" s="18"/>
      <c r="F9" s="18"/>
    </row>
    <row r="10" spans="1:14" ht="15" customHeight="1">
      <c r="C10" s="185" t="s">
        <v>6</v>
      </c>
      <c r="D10" s="19" t="s">
        <v>318</v>
      </c>
      <c r="E10" s="186" t="s">
        <v>301</v>
      </c>
      <c r="F10" s="186" t="s">
        <v>302</v>
      </c>
      <c r="G10" s="186" t="s">
        <v>275</v>
      </c>
    </row>
    <row r="11" spans="1:14" ht="15.75" thickBot="1">
      <c r="C11" s="185"/>
      <c r="D11" s="19" t="s">
        <v>277</v>
      </c>
      <c r="E11" s="187"/>
      <c r="F11" s="187"/>
      <c r="G11" s="187"/>
    </row>
    <row r="12" spans="1:14">
      <c r="C12" s="185"/>
      <c r="D12" s="20">
        <v>1</v>
      </c>
      <c r="E12" s="20">
        <v>2</v>
      </c>
      <c r="F12" s="20" t="s">
        <v>303</v>
      </c>
      <c r="G12" s="20" t="s">
        <v>310</v>
      </c>
    </row>
    <row r="13" spans="1:14" ht="15.75" thickBot="1">
      <c r="C13" s="24" t="s">
        <v>7</v>
      </c>
      <c r="D13" s="25">
        <f>SUM(D14:D17)</f>
        <v>1241364.7314939999</v>
      </c>
      <c r="E13" s="25">
        <f>SUM(E14:E17)</f>
        <v>629168.89999999991</v>
      </c>
      <c r="F13" s="114">
        <f>IFERROR(E13/D13,"-")</f>
        <v>0.5068364551027531</v>
      </c>
      <c r="G13" s="125">
        <f>E13/$D$34</f>
        <v>7.8881463233704069E-2</v>
      </c>
      <c r="I13" s="21"/>
      <c r="L13" s="13" t="s">
        <v>276</v>
      </c>
    </row>
    <row r="14" spans="1:14">
      <c r="C14" s="123" t="s">
        <v>8</v>
      </c>
      <c r="D14" s="126">
        <v>1239893.213947</v>
      </c>
      <c r="E14" s="126">
        <v>628685.6</v>
      </c>
      <c r="F14" s="127">
        <f>IFERROR(E14/D14,"-")</f>
        <v>0.50704818199519042</v>
      </c>
      <c r="G14" s="128">
        <f t="shared" ref="G14:G20" si="0">E14/$D$34</f>
        <v>7.8820869947575575E-2</v>
      </c>
      <c r="I14" s="10"/>
    </row>
    <row r="15" spans="1:14">
      <c r="C15" s="123" t="s">
        <v>9</v>
      </c>
      <c r="D15" s="126">
        <v>535.15810899999997</v>
      </c>
      <c r="E15" s="126">
        <v>300.2</v>
      </c>
      <c r="F15" s="127">
        <f t="shared" ref="F15:F21" si="1">IFERROR(E15/D15,"-")</f>
        <v>0.56095571561263591</v>
      </c>
      <c r="G15" s="128">
        <f t="shared" si="0"/>
        <v>3.7637294632264826E-5</v>
      </c>
      <c r="I15" s="10"/>
      <c r="J15" s="116"/>
    </row>
    <row r="16" spans="1:14">
      <c r="C16" s="123" t="s">
        <v>10</v>
      </c>
      <c r="D16" s="126">
        <v>0</v>
      </c>
      <c r="E16" s="126">
        <v>61.7</v>
      </c>
      <c r="F16" s="127" t="str">
        <f>IFERROR(E16/D16,"-")</f>
        <v>-</v>
      </c>
      <c r="G16" s="128">
        <f t="shared" si="0"/>
        <v>7.7355798761183868E-6</v>
      </c>
      <c r="I16" s="10"/>
    </row>
    <row r="17" spans="3:12">
      <c r="C17" s="123" t="s">
        <v>319</v>
      </c>
      <c r="D17" s="126">
        <v>936.35943799999995</v>
      </c>
      <c r="E17" s="126">
        <v>121.4</v>
      </c>
      <c r="F17" s="127">
        <f t="shared" si="1"/>
        <v>0.12965106675199659</v>
      </c>
      <c r="G17" s="128">
        <f t="shared" si="0"/>
        <v>1.522041162010976E-5</v>
      </c>
    </row>
    <row r="18" spans="3:12">
      <c r="C18" s="24" t="s">
        <v>11</v>
      </c>
      <c r="D18" s="25">
        <f>D19+D21</f>
        <v>1484234.6109590002</v>
      </c>
      <c r="E18" s="25">
        <f>E19+E21</f>
        <v>721771.96750254091</v>
      </c>
      <c r="F18" s="114">
        <f t="shared" si="1"/>
        <v>0.48629237060857006</v>
      </c>
      <c r="G18" s="125">
        <f>E18/$D$34</f>
        <v>9.0491486336451044E-2</v>
      </c>
    </row>
    <row r="19" spans="3:12">
      <c r="C19" s="123" t="s">
        <v>12</v>
      </c>
      <c r="D19" s="126">
        <v>1308196.6847920001</v>
      </c>
      <c r="E19" s="126">
        <v>656329.46670693089</v>
      </c>
      <c r="F19" s="127">
        <f t="shared" si="1"/>
        <v>0.50170549607476311</v>
      </c>
      <c r="G19" s="128">
        <f t="shared" si="0"/>
        <v>8.2286693918341119E-2</v>
      </c>
    </row>
    <row r="20" spans="3:12">
      <c r="C20" s="123" t="s">
        <v>13</v>
      </c>
      <c r="D20" s="126">
        <v>298486.441612</v>
      </c>
      <c r="E20" s="126">
        <v>150713.44798055998</v>
      </c>
      <c r="F20" s="127">
        <f t="shared" si="1"/>
        <v>0.50492560789903862</v>
      </c>
      <c r="G20" s="128">
        <f t="shared" si="0"/>
        <v>1.8895557783773664E-2</v>
      </c>
    </row>
    <row r="21" spans="3:12">
      <c r="C21" s="123" t="s">
        <v>14</v>
      </c>
      <c r="D21" s="126">
        <v>176037.926167</v>
      </c>
      <c r="E21" s="126">
        <v>65442.500795610023</v>
      </c>
      <c r="F21" s="127">
        <f t="shared" si="1"/>
        <v>0.37175228213906242</v>
      </c>
      <c r="G21" s="128">
        <f>E21/$D$34</f>
        <v>8.2047924181099258E-3</v>
      </c>
      <c r="J21" s="22"/>
    </row>
    <row r="22" spans="3:12">
      <c r="C22" s="129" t="s">
        <v>15</v>
      </c>
      <c r="D22" s="129"/>
      <c r="E22" s="129"/>
      <c r="F22" s="130"/>
      <c r="G22" s="23"/>
    </row>
    <row r="23" spans="3:12">
      <c r="C23" s="131" t="s">
        <v>16</v>
      </c>
      <c r="D23" s="132">
        <f>(D14+D15)-D19</f>
        <v>-67768.312736000167</v>
      </c>
      <c r="E23" s="132">
        <f>(E14+E15)-E19</f>
        <v>-27343.666706930962</v>
      </c>
      <c r="F23" s="127">
        <f>IFERROR(E23/D23,"-")</f>
        <v>0.40348749442016646</v>
      </c>
      <c r="G23" s="133">
        <f>E23/$D$34</f>
        <v>-3.4281866761332815E-3</v>
      </c>
      <c r="I23" s="115"/>
    </row>
    <row r="24" spans="3:12">
      <c r="C24" s="131" t="s">
        <v>17</v>
      </c>
      <c r="D24" s="132">
        <f>(D16+D17)-D21</f>
        <v>-175101.56672899998</v>
      </c>
      <c r="E24" s="132">
        <f>(E16+E17)-E21</f>
        <v>-65259.400795610025</v>
      </c>
      <c r="F24" s="127">
        <f>IFERROR(E24/D24,"-")</f>
        <v>0.37269455673466506</v>
      </c>
      <c r="G24" s="133">
        <f>E24/$D$34</f>
        <v>-8.1818364266136971E-3</v>
      </c>
    </row>
    <row r="25" spans="3:12">
      <c r="C25" s="131" t="s">
        <v>18</v>
      </c>
      <c r="D25" s="132">
        <f>(D13-(D18-D20))</f>
        <v>55616.56214699964</v>
      </c>
      <c r="E25" s="132">
        <f>(E13-(E18-E20))</f>
        <v>58110.380478019011</v>
      </c>
      <c r="F25" s="127">
        <f>IFERROR(E25/D25,"-")</f>
        <v>1.0448394908773395</v>
      </c>
      <c r="G25" s="133">
        <f>E25/$D$34</f>
        <v>7.2855346810266871E-3</v>
      </c>
    </row>
    <row r="26" spans="3:12">
      <c r="C26" s="131" t="s">
        <v>19</v>
      </c>
      <c r="D26" s="132">
        <f>D13-D18</f>
        <v>-242869.87946500024</v>
      </c>
      <c r="E26" s="132">
        <f>E13-E18</f>
        <v>-92603.067502541002</v>
      </c>
      <c r="F26" s="127">
        <f>IFERROR(E26/D26,"-")</f>
        <v>0.38128675201111528</v>
      </c>
      <c r="G26" s="133">
        <f>E26/$D$34</f>
        <v>-1.1610023102746982E-2</v>
      </c>
    </row>
    <row r="27" spans="3:12">
      <c r="C27" s="129" t="s">
        <v>20</v>
      </c>
      <c r="D27" s="134">
        <f>D29-D31</f>
        <v>242869.87946500001</v>
      </c>
      <c r="E27" s="134">
        <f>E29-E31</f>
        <v>183346.34684270999</v>
      </c>
      <c r="F27" s="130">
        <f>IFERROR(E27/D27,"-")</f>
        <v>0.75491595436449355</v>
      </c>
      <c r="G27" s="135">
        <f>E27/$D$34</f>
        <v>2.2986877001560605E-2</v>
      </c>
    </row>
    <row r="28" spans="3:12">
      <c r="C28" s="136"/>
      <c r="D28" s="136"/>
      <c r="E28" s="136"/>
      <c r="F28" s="137"/>
      <c r="G28" s="133"/>
    </row>
    <row r="29" spans="3:12" ht="17.25" customHeight="1">
      <c r="C29" s="24" t="s">
        <v>21</v>
      </c>
      <c r="D29" s="25">
        <v>350990.39</v>
      </c>
      <c r="E29" s="25">
        <v>238688.6</v>
      </c>
      <c r="F29" s="114">
        <f>IFERROR(E29/D29,"-")</f>
        <v>0.68004312026890534</v>
      </c>
      <c r="G29" s="107">
        <f>E29/$D$34</f>
        <v>2.9925360305006015E-2</v>
      </c>
    </row>
    <row r="30" spans="3:12">
      <c r="C30" s="138"/>
      <c r="D30" s="139"/>
      <c r="E30" s="139"/>
      <c r="F30" s="140"/>
      <c r="G30" s="133"/>
    </row>
    <row r="31" spans="3:12">
      <c r="C31" s="24" t="s">
        <v>22</v>
      </c>
      <c r="D31" s="25">
        <v>108120.51053499999</v>
      </c>
      <c r="E31" s="25">
        <v>55342.253157290004</v>
      </c>
      <c r="F31" s="114">
        <f>IFERROR(E31/D31,"-")</f>
        <v>0.51185712020269281</v>
      </c>
      <c r="G31" s="108">
        <f>E31/$D$34</f>
        <v>6.9384833034454099E-3</v>
      </c>
    </row>
    <row r="32" spans="3:12">
      <c r="F32" s="115"/>
      <c r="L32" s="10"/>
    </row>
    <row r="33" spans="3:11" ht="15.75" thickBot="1"/>
    <row r="34" spans="3:11" ht="15.75" thickBot="1">
      <c r="C34" s="124" t="s">
        <v>268</v>
      </c>
      <c r="D34" s="163">
        <v>7976131.2000000002</v>
      </c>
      <c r="K34" s="10"/>
    </row>
    <row r="35" spans="3:11" ht="19.149999999999999" customHeight="1">
      <c r="C35" s="147" t="s">
        <v>314</v>
      </c>
      <c r="E35" s="26"/>
      <c r="F35" s="27"/>
      <c r="G35" s="28"/>
      <c r="H35" s="29"/>
      <c r="I35" s="10"/>
      <c r="J35" s="60"/>
    </row>
    <row r="36" spans="3:11" ht="12.75" customHeight="1">
      <c r="C36" s="148" t="s">
        <v>304</v>
      </c>
      <c r="H36" s="29"/>
    </row>
    <row r="37" spans="3:11">
      <c r="C37" s="181" t="s">
        <v>330</v>
      </c>
      <c r="D37" s="181"/>
      <c r="E37" s="181"/>
      <c r="F37" s="181"/>
      <c r="G37" s="181"/>
      <c r="H37" s="29"/>
    </row>
    <row r="38" spans="3:11" ht="36" customHeight="1">
      <c r="C38" s="182" t="s">
        <v>1924</v>
      </c>
      <c r="D38" s="182"/>
      <c r="E38" s="182"/>
      <c r="F38" s="182"/>
      <c r="G38" s="182"/>
      <c r="H38" s="151"/>
    </row>
    <row r="39" spans="3:11">
      <c r="C39" s="182" t="s">
        <v>320</v>
      </c>
      <c r="D39" s="182"/>
      <c r="E39" s="182"/>
      <c r="F39" s="182"/>
      <c r="G39" s="182"/>
      <c r="H39" s="182"/>
    </row>
    <row r="40" spans="3:11">
      <c r="C40" s="180" t="s">
        <v>315</v>
      </c>
      <c r="D40" s="180"/>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E12" sqref="E12"/>
    </sheetView>
  </sheetViews>
  <sheetFormatPr baseColWidth="10" defaultColWidth="11.42578125" defaultRowHeight="15"/>
  <cols>
    <col min="1" max="1" width="17.42578125" style="13" customWidth="1"/>
    <col min="2" max="2" width="69.140625"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6" t="s">
        <v>0</v>
      </c>
      <c r="B1" s="176"/>
      <c r="C1" s="176"/>
      <c r="D1" s="176"/>
      <c r="E1" s="176"/>
      <c r="F1" s="33"/>
      <c r="G1" s="33"/>
    </row>
    <row r="2" spans="1:9" ht="21" customHeight="1">
      <c r="A2" s="177" t="s">
        <v>1</v>
      </c>
      <c r="B2" s="177"/>
      <c r="C2" s="177"/>
      <c r="D2" s="177"/>
      <c r="E2" s="177"/>
      <c r="F2" s="34"/>
      <c r="G2" s="34"/>
    </row>
    <row r="3" spans="1:9" ht="15" customHeight="1">
      <c r="A3" s="178" t="s">
        <v>2</v>
      </c>
      <c r="B3" s="178"/>
      <c r="C3" s="178"/>
      <c r="D3" s="178"/>
      <c r="E3" s="178"/>
      <c r="F3" s="35"/>
      <c r="G3" s="36"/>
    </row>
    <row r="4" spans="1:9" ht="18.75">
      <c r="A4" s="191" t="s">
        <v>23</v>
      </c>
      <c r="B4" s="191"/>
      <c r="C4" s="191"/>
      <c r="D4" s="191"/>
      <c r="E4" s="191"/>
      <c r="F4" s="37"/>
      <c r="G4" s="38"/>
    </row>
    <row r="5" spans="1:9" ht="18.75" customHeight="1">
      <c r="A5" s="179" t="s">
        <v>24</v>
      </c>
      <c r="B5" s="179"/>
      <c r="C5" s="179"/>
      <c r="D5" s="179"/>
      <c r="E5" s="179"/>
      <c r="F5" s="37"/>
      <c r="G5" s="37"/>
    </row>
    <row r="6" spans="1:9" ht="18.75">
      <c r="A6" s="193" t="s">
        <v>376</v>
      </c>
      <c r="B6" s="193"/>
      <c r="C6" s="193"/>
      <c r="D6" s="193"/>
      <c r="E6" s="193"/>
      <c r="F6" s="10"/>
      <c r="G6" s="40"/>
    </row>
    <row r="7" spans="1:9" ht="18.75">
      <c r="A7" s="183" t="s">
        <v>277</v>
      </c>
      <c r="B7" s="183"/>
      <c r="C7" s="183"/>
      <c r="D7" s="183"/>
      <c r="E7" s="183"/>
      <c r="F7" s="41"/>
      <c r="G7" s="41"/>
      <c r="H7" s="41"/>
      <c r="I7" s="41"/>
    </row>
    <row r="8" spans="1:9" ht="15.75">
      <c r="A8" s="175" t="s">
        <v>5</v>
      </c>
      <c r="B8" s="175"/>
      <c r="C8" s="175"/>
      <c r="D8" s="175"/>
      <c r="E8" s="175"/>
      <c r="F8" s="10"/>
      <c r="G8" s="42"/>
    </row>
    <row r="9" spans="1:9">
      <c r="F9" s="10"/>
    </row>
    <row r="10" spans="1:9">
      <c r="F10" s="10"/>
      <c r="G10" s="10"/>
    </row>
    <row r="11" spans="1:9" ht="15" customHeight="1">
      <c r="B11" s="192" t="s">
        <v>6</v>
      </c>
      <c r="C11" s="44" t="s">
        <v>318</v>
      </c>
      <c r="D11" s="194" t="s">
        <v>301</v>
      </c>
      <c r="F11" s="10"/>
    </row>
    <row r="12" spans="1:9" ht="15" customHeight="1">
      <c r="B12" s="192"/>
      <c r="C12" s="19" t="s">
        <v>277</v>
      </c>
      <c r="D12" s="194"/>
      <c r="E12" s="10"/>
      <c r="F12" s="10"/>
      <c r="G12" s="10"/>
      <c r="H12" s="10"/>
    </row>
    <row r="13" spans="1:9">
      <c r="B13" s="45" t="s">
        <v>11</v>
      </c>
      <c r="C13" s="46">
        <f>+C14+C21</f>
        <v>1484234.610959</v>
      </c>
      <c r="D13" s="46">
        <f>+D14+D21</f>
        <v>721771.96750254079</v>
      </c>
      <c r="F13" s="10"/>
      <c r="G13" s="10"/>
      <c r="H13" s="10"/>
    </row>
    <row r="14" spans="1:9">
      <c r="B14" s="47" t="s">
        <v>12</v>
      </c>
      <c r="C14" s="48">
        <f>SUM(C15:C20)</f>
        <v>1308196.6847919999</v>
      </c>
      <c r="D14" s="48">
        <f>SUM(D15:D20)</f>
        <v>656329.46670693078</v>
      </c>
      <c r="E14" s="116"/>
      <c r="F14" s="10"/>
      <c r="G14" s="10"/>
      <c r="H14" s="10"/>
    </row>
    <row r="15" spans="1:9" ht="12.75" customHeight="1">
      <c r="B15" s="49" t="s">
        <v>25</v>
      </c>
      <c r="C15" s="50">
        <v>516919.62720400002</v>
      </c>
      <c r="D15" s="50">
        <v>233245.87609068077</v>
      </c>
      <c r="E15" s="50"/>
      <c r="F15" s="10"/>
      <c r="G15" s="10"/>
      <c r="H15" s="10"/>
    </row>
    <row r="16" spans="1:9">
      <c r="B16" s="49" t="s">
        <v>26</v>
      </c>
      <c r="C16" s="50">
        <v>90986.168678000002</v>
      </c>
      <c r="D16" s="50">
        <v>39449.564123180004</v>
      </c>
      <c r="E16" s="51"/>
      <c r="F16" s="10"/>
      <c r="G16" s="10"/>
    </row>
    <row r="17" spans="2:9">
      <c r="B17" s="49" t="s">
        <v>13</v>
      </c>
      <c r="C17" s="50">
        <v>298486.441612</v>
      </c>
      <c r="D17" s="50">
        <v>150713.44798055998</v>
      </c>
      <c r="E17" s="50"/>
      <c r="F17" s="10"/>
      <c r="G17" s="10"/>
    </row>
    <row r="18" spans="2:9">
      <c r="B18" s="49" t="s">
        <v>27</v>
      </c>
      <c r="C18" s="52">
        <v>13500</v>
      </c>
      <c r="D18" s="52">
        <v>9156.9572366399989</v>
      </c>
      <c r="E18" s="53"/>
      <c r="F18" s="10"/>
      <c r="G18" s="10"/>
    </row>
    <row r="19" spans="2:9">
      <c r="B19" s="49" t="s">
        <v>28</v>
      </c>
      <c r="C19" s="50">
        <v>388252.04090299999</v>
      </c>
      <c r="D19" s="50">
        <v>222294.23571615008</v>
      </c>
      <c r="E19" s="50"/>
      <c r="F19" s="10"/>
      <c r="G19" s="10"/>
    </row>
    <row r="20" spans="2:9">
      <c r="B20" s="49" t="s">
        <v>29</v>
      </c>
      <c r="C20" s="50">
        <v>52.406395000000003</v>
      </c>
      <c r="D20" s="50">
        <v>1469.3855597199999</v>
      </c>
      <c r="E20" s="50"/>
      <c r="F20" s="10"/>
      <c r="G20" s="10"/>
      <c r="I20" s="10"/>
    </row>
    <row r="21" spans="2:9">
      <c r="B21" s="47" t="s">
        <v>14</v>
      </c>
      <c r="C21" s="48">
        <f>SUM(C22:C27)</f>
        <v>176037.92616700003</v>
      </c>
      <c r="D21" s="48">
        <f>SUM(D22:D27)</f>
        <v>65442.500795610023</v>
      </c>
      <c r="E21" s="162"/>
      <c r="F21" s="10"/>
      <c r="G21" s="10"/>
      <c r="H21" s="10"/>
    </row>
    <row r="22" spans="2:9">
      <c r="B22" s="49" t="s">
        <v>30</v>
      </c>
      <c r="C22" s="50">
        <v>53162.528542</v>
      </c>
      <c r="D22" s="50">
        <v>23151.635876180018</v>
      </c>
      <c r="E22" s="50"/>
      <c r="F22" s="10"/>
      <c r="G22" s="10"/>
      <c r="H22" s="54"/>
    </row>
    <row r="23" spans="2:9">
      <c r="B23" s="49" t="s">
        <v>31</v>
      </c>
      <c r="C23" s="50">
        <v>60255.319620000002</v>
      </c>
      <c r="D23" s="50">
        <v>14619.29660732</v>
      </c>
      <c r="E23" s="50"/>
      <c r="F23" s="10"/>
      <c r="G23" s="10"/>
    </row>
    <row r="24" spans="2:9">
      <c r="B24" s="49" t="s">
        <v>32</v>
      </c>
      <c r="C24" s="50">
        <v>10.094704</v>
      </c>
      <c r="D24" s="50">
        <v>77.553384930000007</v>
      </c>
      <c r="E24" s="50"/>
      <c r="F24" s="10"/>
      <c r="G24" s="10"/>
    </row>
    <row r="25" spans="2:9">
      <c r="B25" s="49" t="s">
        <v>33</v>
      </c>
      <c r="C25" s="50">
        <v>1045.835769</v>
      </c>
      <c r="D25" s="50">
        <v>921.98123273999988</v>
      </c>
      <c r="E25" s="50"/>
      <c r="F25" s="10"/>
      <c r="G25" s="10"/>
    </row>
    <row r="26" spans="2:9">
      <c r="B26" s="49" t="s">
        <v>34</v>
      </c>
      <c r="C26" s="50">
        <v>60117.023257000001</v>
      </c>
      <c r="D26" s="50">
        <v>26672.033694440011</v>
      </c>
      <c r="E26" s="50"/>
      <c r="F26" s="10"/>
      <c r="G26" s="10"/>
    </row>
    <row r="27" spans="2:9">
      <c r="B27" s="49" t="s">
        <v>35</v>
      </c>
      <c r="C27" s="50">
        <v>1447.1242749999999</v>
      </c>
      <c r="D27" s="50">
        <v>0</v>
      </c>
      <c r="E27" s="50"/>
      <c r="F27" s="10"/>
      <c r="G27" s="10"/>
    </row>
    <row r="28" spans="2:9">
      <c r="B28" s="45" t="s">
        <v>36</v>
      </c>
      <c r="C28" s="46">
        <f>C29</f>
        <v>108120.51053499999</v>
      </c>
      <c r="D28" s="46">
        <f>D29</f>
        <v>55342.253157289997</v>
      </c>
      <c r="E28" s="50"/>
      <c r="F28" s="10"/>
      <c r="G28" s="10"/>
    </row>
    <row r="29" spans="2:9">
      <c r="B29" s="47" t="s">
        <v>22</v>
      </c>
      <c r="C29" s="48">
        <f>SUM(C30:C32)</f>
        <v>108120.51053499999</v>
      </c>
      <c r="D29" s="48">
        <f>SUM(D30:D32)</f>
        <v>55342.253157289997</v>
      </c>
      <c r="E29" s="50"/>
      <c r="F29" s="10"/>
      <c r="G29" s="10"/>
    </row>
    <row r="30" spans="2:9">
      <c r="B30" s="49" t="s">
        <v>37</v>
      </c>
      <c r="C30" s="50">
        <v>5117.7218819999998</v>
      </c>
      <c r="D30" s="55">
        <v>225.78210000000001</v>
      </c>
      <c r="E30" s="50"/>
      <c r="F30" s="10"/>
      <c r="G30" s="10"/>
    </row>
    <row r="31" spans="2:9">
      <c r="B31" s="49" t="s">
        <v>38</v>
      </c>
      <c r="C31" s="50">
        <v>103002.788653</v>
      </c>
      <c r="D31" s="50">
        <v>55116.47105729</v>
      </c>
      <c r="E31" s="50"/>
      <c r="F31" s="10"/>
      <c r="G31" s="10"/>
    </row>
    <row r="32" spans="2:9">
      <c r="B32" s="49" t="s">
        <v>274</v>
      </c>
      <c r="C32" s="55">
        <v>0</v>
      </c>
      <c r="D32" s="55">
        <v>0</v>
      </c>
      <c r="G32" s="10"/>
    </row>
    <row r="33" spans="2:19" ht="15" customHeight="1">
      <c r="B33" s="56" t="s">
        <v>39</v>
      </c>
      <c r="C33" s="57">
        <f>C13+C28</f>
        <v>1592355.1214939998</v>
      </c>
      <c r="D33" s="57">
        <f>D13+D28</f>
        <v>777114.22065983084</v>
      </c>
      <c r="G33" s="10"/>
      <c r="H33" s="28"/>
      <c r="I33" s="28"/>
      <c r="J33" s="28"/>
      <c r="K33" s="28"/>
      <c r="L33" s="28"/>
      <c r="M33" s="28"/>
      <c r="N33" s="28"/>
    </row>
    <row r="34" spans="2:19" ht="19.149999999999999" customHeight="1">
      <c r="B34" s="147" t="s">
        <v>314</v>
      </c>
      <c r="D34" s="26"/>
      <c r="E34" s="27"/>
      <c r="F34" s="28"/>
      <c r="G34" s="29"/>
      <c r="H34" s="28"/>
      <c r="I34" s="28"/>
      <c r="J34" s="28"/>
      <c r="K34" s="28"/>
      <c r="L34" s="28"/>
      <c r="M34" s="28"/>
      <c r="N34" s="28"/>
      <c r="O34" s="28"/>
      <c r="P34" s="28"/>
      <c r="Q34" s="28"/>
      <c r="R34" s="28"/>
      <c r="S34" s="28"/>
    </row>
    <row r="35" spans="2:19">
      <c r="B35" s="148" t="s">
        <v>304</v>
      </c>
      <c r="C35" s="149"/>
      <c r="D35" s="149"/>
      <c r="E35" s="149"/>
      <c r="F35" s="31"/>
      <c r="G35" s="29"/>
    </row>
    <row r="36" spans="2:19" ht="35.25" customHeight="1">
      <c r="B36" s="182" t="s">
        <v>1924</v>
      </c>
      <c r="C36" s="182"/>
      <c r="D36" s="182"/>
      <c r="E36" s="152"/>
      <c r="F36" s="152"/>
      <c r="G36" s="151"/>
    </row>
    <row r="37" spans="2:19">
      <c r="B37" s="180" t="s">
        <v>315</v>
      </c>
      <c r="C37" s="180"/>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F61" sqref="F61"/>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6" t="s">
        <v>0</v>
      </c>
      <c r="B1" s="176"/>
      <c r="C1" s="176"/>
      <c r="D1" s="176"/>
      <c r="E1" s="176"/>
    </row>
    <row r="2" spans="1:8" ht="21" customHeight="1">
      <c r="A2" s="177" t="s">
        <v>1</v>
      </c>
      <c r="B2" s="177"/>
      <c r="C2" s="177"/>
      <c r="D2" s="177"/>
      <c r="E2" s="177"/>
    </row>
    <row r="3" spans="1:8" ht="15" customHeight="1">
      <c r="A3" s="178" t="s">
        <v>2</v>
      </c>
      <c r="B3" s="178"/>
      <c r="C3" s="178"/>
      <c r="D3" s="178"/>
      <c r="E3" s="178"/>
    </row>
    <row r="4" spans="1:8" ht="18.75" customHeight="1">
      <c r="A4" s="179" t="s">
        <v>23</v>
      </c>
      <c r="B4" s="179"/>
      <c r="C4" s="179"/>
      <c r="D4" s="179"/>
      <c r="E4" s="179"/>
    </row>
    <row r="5" spans="1:8" ht="18.75" customHeight="1">
      <c r="A5" s="179" t="s">
        <v>40</v>
      </c>
      <c r="B5" s="179"/>
      <c r="C5" s="179"/>
      <c r="D5" s="179"/>
      <c r="E5" s="179"/>
    </row>
    <row r="6" spans="1:8" ht="18.75">
      <c r="A6" s="193" t="s">
        <v>376</v>
      </c>
      <c r="B6" s="193"/>
      <c r="C6" s="193"/>
      <c r="D6" s="193"/>
      <c r="E6" s="193"/>
    </row>
    <row r="7" spans="1:8" ht="18.75">
      <c r="A7" s="183" t="s">
        <v>277</v>
      </c>
      <c r="B7" s="183"/>
      <c r="C7" s="183"/>
      <c r="D7" s="183"/>
      <c r="E7" s="183"/>
    </row>
    <row r="8" spans="1:8" ht="15.75">
      <c r="A8" s="175" t="s">
        <v>5</v>
      </c>
      <c r="B8" s="175"/>
      <c r="C8" s="175"/>
      <c r="D8" s="175"/>
      <c r="E8" s="175"/>
    </row>
    <row r="10" spans="1:8">
      <c r="G10" s="54"/>
    </row>
    <row r="11" spans="1:8" ht="15" customHeight="1">
      <c r="B11" s="192" t="s">
        <v>6</v>
      </c>
      <c r="C11" s="43" t="s">
        <v>318</v>
      </c>
      <c r="D11" s="192" t="s">
        <v>301</v>
      </c>
    </row>
    <row r="12" spans="1:8">
      <c r="B12" s="192"/>
      <c r="C12" s="19" t="s">
        <v>277</v>
      </c>
      <c r="D12" s="192"/>
    </row>
    <row r="13" spans="1:8">
      <c r="B13" s="58" t="s">
        <v>11</v>
      </c>
      <c r="C13" s="59">
        <f>C14+C17+C43+C45+C47+C49+C51+C53+C55</f>
        <v>1484234.6109590004</v>
      </c>
      <c r="D13" s="59">
        <f>D14+D17+D43+D45+D47+D49+D51+D53+D55</f>
        <v>721771.96750253998</v>
      </c>
      <c r="G13" s="10"/>
      <c r="H13" s="60"/>
    </row>
    <row r="14" spans="1:8">
      <c r="B14" s="61" t="s">
        <v>41</v>
      </c>
      <c r="C14" s="62">
        <f>SUM(C15:C16)</f>
        <v>8907.1543020000008</v>
      </c>
      <c r="D14" s="62">
        <f>SUM(D15:D16)</f>
        <v>5195.839791370001</v>
      </c>
      <c r="G14" s="10"/>
    </row>
    <row r="15" spans="1:8">
      <c r="B15" s="63" t="s">
        <v>42</v>
      </c>
      <c r="C15" s="52">
        <v>3010.7791240000001</v>
      </c>
      <c r="D15" s="52">
        <v>1756.287736</v>
      </c>
      <c r="E15" s="52"/>
      <c r="G15" s="10"/>
    </row>
    <row r="16" spans="1:8">
      <c r="B16" s="63" t="s">
        <v>43</v>
      </c>
      <c r="C16" s="52">
        <v>5896.3751780000002</v>
      </c>
      <c r="D16" s="52">
        <v>3439.5520553700007</v>
      </c>
      <c r="E16" s="52"/>
      <c r="G16" s="10"/>
    </row>
    <row r="17" spans="2:9">
      <c r="B17" s="61" t="s">
        <v>44</v>
      </c>
      <c r="C17" s="62">
        <f>SUM(C18:C42)</f>
        <v>1449825.2822310003</v>
      </c>
      <c r="D17" s="62">
        <f>SUM(D18:D42)</f>
        <v>702238.23472800013</v>
      </c>
      <c r="E17" s="52"/>
    </row>
    <row r="18" spans="2:9">
      <c r="B18" s="63" t="s">
        <v>45</v>
      </c>
      <c r="C18" s="52">
        <v>127178.682615</v>
      </c>
      <c r="D18" s="52">
        <v>51832.214435179936</v>
      </c>
      <c r="E18" s="64"/>
    </row>
    <row r="19" spans="2:9">
      <c r="B19" s="63" t="s">
        <v>321</v>
      </c>
      <c r="C19" s="52">
        <v>73721.962713999994</v>
      </c>
      <c r="D19" s="52">
        <v>35863.323177290011</v>
      </c>
      <c r="E19" s="64"/>
    </row>
    <row r="20" spans="2:9">
      <c r="B20" s="63" t="s">
        <v>46</v>
      </c>
      <c r="C20" s="52">
        <v>64622.485397999997</v>
      </c>
      <c r="D20" s="52">
        <v>28710.651969870047</v>
      </c>
      <c r="E20" s="64"/>
    </row>
    <row r="21" spans="2:9">
      <c r="B21" s="63" t="s">
        <v>47</v>
      </c>
      <c r="C21" s="52">
        <v>15344.286414</v>
      </c>
      <c r="D21" s="52">
        <v>6566.1800641699983</v>
      </c>
      <c r="E21" s="64"/>
      <c r="G21" s="65"/>
    </row>
    <row r="22" spans="2:9">
      <c r="B22" s="63" t="s">
        <v>48</v>
      </c>
      <c r="C22" s="52">
        <v>21512.650364000001</v>
      </c>
      <c r="D22" s="52">
        <v>10240.463196370001</v>
      </c>
      <c r="E22" s="64"/>
    </row>
    <row r="23" spans="2:9">
      <c r="B23" s="63" t="s">
        <v>49</v>
      </c>
      <c r="C23" s="65">
        <v>309832.15000000002</v>
      </c>
      <c r="D23" s="65">
        <v>139087.64538534</v>
      </c>
      <c r="E23" s="64"/>
    </row>
    <row r="24" spans="2:9">
      <c r="B24" s="63" t="s">
        <v>50</v>
      </c>
      <c r="C24" s="65">
        <v>150968.273193</v>
      </c>
      <c r="D24" s="65">
        <v>73959.820020470026</v>
      </c>
      <c r="E24" s="64"/>
    </row>
    <row r="25" spans="2:9">
      <c r="B25" s="66" t="s">
        <v>51</v>
      </c>
      <c r="C25" s="65">
        <v>5502.585634</v>
      </c>
      <c r="D25" s="65">
        <v>2638.8111154400003</v>
      </c>
      <c r="E25" s="64"/>
      <c r="G25" s="65"/>
    </row>
    <row r="26" spans="2:9">
      <c r="B26" s="66" t="s">
        <v>52</v>
      </c>
      <c r="C26" s="65">
        <v>3023.3434499999998</v>
      </c>
      <c r="D26" s="65">
        <v>1147.5864890600005</v>
      </c>
      <c r="E26" s="64"/>
      <c r="G26" s="65"/>
      <c r="I26" s="65"/>
    </row>
    <row r="27" spans="2:9">
      <c r="B27" s="66" t="s">
        <v>53</v>
      </c>
      <c r="C27" s="65">
        <v>18535.516531000001</v>
      </c>
      <c r="D27" s="65">
        <v>7388.9359291999981</v>
      </c>
      <c r="E27" s="64"/>
      <c r="G27" s="65"/>
    </row>
    <row r="28" spans="2:9">
      <c r="B28" s="66" t="s">
        <v>54</v>
      </c>
      <c r="C28" s="65">
        <v>64208.597908000003</v>
      </c>
      <c r="D28" s="65">
        <v>29200.595313150017</v>
      </c>
      <c r="E28" s="64"/>
      <c r="G28" s="65"/>
    </row>
    <row r="29" spans="2:9">
      <c r="B29" s="66" t="s">
        <v>55</v>
      </c>
      <c r="C29" s="65">
        <v>21563.980144000001</v>
      </c>
      <c r="D29" s="65">
        <v>12283.754944369994</v>
      </c>
      <c r="E29" s="64"/>
    </row>
    <row r="30" spans="2:9">
      <c r="B30" s="66" t="s">
        <v>56</v>
      </c>
      <c r="C30" s="65">
        <v>9400.0550249999997</v>
      </c>
      <c r="D30" s="65">
        <v>2524.5829295000003</v>
      </c>
      <c r="E30" s="64"/>
    </row>
    <row r="31" spans="2:9">
      <c r="B31" s="66" t="s">
        <v>57</v>
      </c>
      <c r="C31" s="65">
        <v>11681.565715000001</v>
      </c>
      <c r="D31" s="65">
        <v>6886.7878113400029</v>
      </c>
      <c r="E31" s="64"/>
      <c r="F31" s="60"/>
    </row>
    <row r="32" spans="2:9">
      <c r="B32" s="66" t="s">
        <v>58</v>
      </c>
      <c r="C32" s="65">
        <v>1254.3081549999999</v>
      </c>
      <c r="D32" s="65">
        <v>556.63889591000009</v>
      </c>
      <c r="E32" s="64"/>
    </row>
    <row r="33" spans="2:5">
      <c r="B33" s="66" t="s">
        <v>59</v>
      </c>
      <c r="C33" s="65">
        <v>4163.0385219999998</v>
      </c>
      <c r="D33" s="65">
        <v>1834.570057800001</v>
      </c>
      <c r="E33" s="64"/>
    </row>
    <row r="34" spans="2:5">
      <c r="B34" s="66" t="s">
        <v>60</v>
      </c>
      <c r="C34" s="65">
        <v>754.73537499999998</v>
      </c>
      <c r="D34" s="65">
        <v>324.45385778000002</v>
      </c>
      <c r="E34" s="64"/>
    </row>
    <row r="35" spans="2:5">
      <c r="B35" s="66" t="s">
        <v>61</v>
      </c>
      <c r="C35" s="65">
        <v>17321.712416999999</v>
      </c>
      <c r="D35" s="65">
        <v>5745.3571860399961</v>
      </c>
      <c r="E35" s="64"/>
    </row>
    <row r="36" spans="2:5">
      <c r="B36" s="66" t="s">
        <v>62</v>
      </c>
      <c r="C36" s="65">
        <v>22851.776170000001</v>
      </c>
      <c r="D36" s="65">
        <v>11353.188505230002</v>
      </c>
      <c r="E36" s="64"/>
    </row>
    <row r="37" spans="2:5">
      <c r="B37" s="66" t="s">
        <v>63</v>
      </c>
      <c r="C37" s="65">
        <v>4007.4039579999999</v>
      </c>
      <c r="D37" s="65">
        <v>1442.2426568800006</v>
      </c>
      <c r="E37" s="64"/>
    </row>
    <row r="38" spans="2:5">
      <c r="B38" s="66" t="s">
        <v>64</v>
      </c>
      <c r="C38" s="65">
        <v>2714.3816029999998</v>
      </c>
      <c r="D38" s="65">
        <v>1077.6408021999996</v>
      </c>
      <c r="E38" s="64"/>
    </row>
    <row r="39" spans="2:5">
      <c r="B39" s="66" t="s">
        <v>65</v>
      </c>
      <c r="C39" s="65">
        <v>5749.8536160000003</v>
      </c>
      <c r="D39" s="65">
        <v>1313.1473231900006</v>
      </c>
      <c r="E39" s="64"/>
    </row>
    <row r="40" spans="2:5">
      <c r="B40" s="66" t="s">
        <v>66</v>
      </c>
      <c r="C40" s="65">
        <v>17535.521616999999</v>
      </c>
      <c r="D40" s="65">
        <v>9021.5003886500017</v>
      </c>
      <c r="E40" s="64"/>
    </row>
    <row r="41" spans="2:5">
      <c r="B41" s="66" t="s">
        <v>327</v>
      </c>
      <c r="C41" s="65">
        <v>333486.47113800002</v>
      </c>
      <c r="D41" s="65">
        <v>185721.25348056</v>
      </c>
      <c r="E41" s="64"/>
    </row>
    <row r="42" spans="2:5">
      <c r="B42" s="66" t="s">
        <v>68</v>
      </c>
      <c r="C42" s="65">
        <v>142889.94455499999</v>
      </c>
      <c r="D42" s="65">
        <v>75516.888793009988</v>
      </c>
      <c r="E42" s="64"/>
    </row>
    <row r="43" spans="2:5">
      <c r="B43" s="61" t="s">
        <v>69</v>
      </c>
      <c r="C43" s="62">
        <f>C44</f>
        <v>12921.593863</v>
      </c>
      <c r="D43" s="62">
        <f>D44</f>
        <v>6460.2681354200004</v>
      </c>
      <c r="E43" s="64"/>
    </row>
    <row r="44" spans="2:5">
      <c r="B44" s="63" t="s">
        <v>70</v>
      </c>
      <c r="C44" s="52">
        <v>12921.593863</v>
      </c>
      <c r="D44" s="52">
        <v>6460.2681354200004</v>
      </c>
      <c r="E44" s="64"/>
    </row>
    <row r="45" spans="2:5">
      <c r="B45" s="61" t="s">
        <v>71</v>
      </c>
      <c r="C45" s="62">
        <f>C46</f>
        <v>6750.8917369999999</v>
      </c>
      <c r="D45" s="62">
        <f>D46</f>
        <v>4725.6538879999998</v>
      </c>
      <c r="E45" s="64"/>
    </row>
    <row r="46" spans="2:5">
      <c r="B46" s="63" t="s">
        <v>72</v>
      </c>
      <c r="C46" s="52">
        <v>6750.8917369999999</v>
      </c>
      <c r="D46" s="52">
        <v>4725.6538879999998</v>
      </c>
      <c r="E46" s="64"/>
    </row>
    <row r="47" spans="2:5">
      <c r="B47" s="61" t="s">
        <v>73</v>
      </c>
      <c r="C47" s="62">
        <f>C48</f>
        <v>1524.2480869999999</v>
      </c>
      <c r="D47" s="62">
        <f>D48</f>
        <v>761.12396794000017</v>
      </c>
      <c r="E47" s="64"/>
    </row>
    <row r="48" spans="2:5">
      <c r="B48" s="63" t="s">
        <v>74</v>
      </c>
      <c r="C48" s="52">
        <v>1524.2480869999999</v>
      </c>
      <c r="D48" s="52">
        <v>761.12396794000017</v>
      </c>
      <c r="E48" s="64"/>
    </row>
    <row r="49" spans="2:5">
      <c r="B49" s="61" t="s">
        <v>75</v>
      </c>
      <c r="C49" s="62">
        <f>C50</f>
        <v>1900.371875</v>
      </c>
      <c r="D49" s="62">
        <f>D50</f>
        <v>1108.5501879999999</v>
      </c>
      <c r="E49" s="64"/>
    </row>
    <row r="50" spans="2:5">
      <c r="B50" s="63" t="s">
        <v>76</v>
      </c>
      <c r="C50" s="52">
        <v>1900.371875</v>
      </c>
      <c r="D50" s="52">
        <v>1108.5501879999999</v>
      </c>
      <c r="E50" s="64"/>
    </row>
    <row r="51" spans="2:5">
      <c r="B51" s="61" t="s">
        <v>77</v>
      </c>
      <c r="C51" s="62">
        <f>C52</f>
        <v>375</v>
      </c>
      <c r="D51" s="62">
        <f>D52</f>
        <v>189.79944431999996</v>
      </c>
      <c r="E51" s="64"/>
    </row>
    <row r="52" spans="2:5">
      <c r="B52" s="63" t="s">
        <v>78</v>
      </c>
      <c r="C52" s="52">
        <v>375</v>
      </c>
      <c r="D52" s="52">
        <v>189.79944431999996</v>
      </c>
      <c r="E52" s="64"/>
    </row>
    <row r="53" spans="2:5">
      <c r="B53" s="61" t="s">
        <v>79</v>
      </c>
      <c r="C53" s="62">
        <f>C54</f>
        <v>1193.3993809999999</v>
      </c>
      <c r="D53" s="62">
        <f>D54</f>
        <v>717.4581695600001</v>
      </c>
      <c r="E53" s="64"/>
    </row>
    <row r="54" spans="2:5">
      <c r="B54" s="63" t="s">
        <v>322</v>
      </c>
      <c r="C54" s="52">
        <v>1193.3993809999999</v>
      </c>
      <c r="D54" s="52">
        <v>717.4581695600001</v>
      </c>
      <c r="E54" s="64"/>
    </row>
    <row r="55" spans="2:5">
      <c r="B55" s="67" t="s">
        <v>80</v>
      </c>
      <c r="C55" s="62">
        <f>C56</f>
        <v>836.66948300000001</v>
      </c>
      <c r="D55" s="62">
        <f>D56</f>
        <v>375.03918993000002</v>
      </c>
      <c r="E55" s="64"/>
    </row>
    <row r="56" spans="2:5">
      <c r="B56" s="63" t="s">
        <v>312</v>
      </c>
      <c r="C56" s="52">
        <v>836.66948300000001</v>
      </c>
      <c r="D56" s="52">
        <v>375.03918993000002</v>
      </c>
      <c r="E56" s="64"/>
    </row>
    <row r="57" spans="2:5">
      <c r="B57" s="68" t="s">
        <v>36</v>
      </c>
      <c r="C57" s="69">
        <f>C58</f>
        <v>108120.51053500001</v>
      </c>
      <c r="D57" s="69">
        <f>D58</f>
        <v>55342.253157289997</v>
      </c>
      <c r="E57" s="64"/>
    </row>
    <row r="58" spans="2:5">
      <c r="B58" s="61" t="s">
        <v>44</v>
      </c>
      <c r="C58" s="62">
        <f>SUM(C59:C63)</f>
        <v>108120.51053500001</v>
      </c>
      <c r="D58" s="62">
        <f>SUM(D59:D63)</f>
        <v>55342.253157289997</v>
      </c>
      <c r="E58" s="64"/>
    </row>
    <row r="59" spans="2:5">
      <c r="B59" s="63" t="s">
        <v>49</v>
      </c>
      <c r="C59" s="70">
        <v>0</v>
      </c>
      <c r="D59" s="70">
        <v>0</v>
      </c>
      <c r="E59" s="64"/>
    </row>
    <row r="60" spans="2:5">
      <c r="B60" s="63" t="s">
        <v>53</v>
      </c>
      <c r="C60" s="70">
        <v>0</v>
      </c>
      <c r="D60" s="70">
        <v>0</v>
      </c>
      <c r="E60" s="64"/>
    </row>
    <row r="61" spans="2:5">
      <c r="B61" s="63" t="s">
        <v>63</v>
      </c>
      <c r="C61" s="52">
        <v>835.789266</v>
      </c>
      <c r="D61" s="70">
        <v>0</v>
      </c>
      <c r="E61" s="64"/>
    </row>
    <row r="62" spans="2:5">
      <c r="B62" s="63" t="s">
        <v>67</v>
      </c>
      <c r="C62" s="52">
        <v>93784.721269000001</v>
      </c>
      <c r="D62" s="52">
        <v>53837.977035609998</v>
      </c>
      <c r="E62" s="64"/>
    </row>
    <row r="63" spans="2:5">
      <c r="B63" s="63" t="s">
        <v>68</v>
      </c>
      <c r="C63" s="52">
        <v>13500</v>
      </c>
      <c r="D63" s="52">
        <v>1504.27612168</v>
      </c>
    </row>
    <row r="64" spans="2:5">
      <c r="B64" s="56" t="s">
        <v>81</v>
      </c>
      <c r="C64" s="57">
        <f>C13+C57</f>
        <v>1592355.1214940003</v>
      </c>
      <c r="D64" s="57">
        <f>(D13+D57)</f>
        <v>777114.22065983003</v>
      </c>
    </row>
    <row r="65" spans="2:5">
      <c r="B65" s="147" t="s">
        <v>314</v>
      </c>
      <c r="D65" s="26"/>
      <c r="E65" s="64"/>
    </row>
    <row r="66" spans="2:5">
      <c r="B66" s="148" t="s">
        <v>304</v>
      </c>
      <c r="C66" s="149"/>
      <c r="D66" s="149"/>
    </row>
    <row r="67" spans="2:5" ht="42.75" customHeight="1">
      <c r="B67" s="182" t="s">
        <v>1924</v>
      </c>
      <c r="C67" s="182"/>
      <c r="D67" s="182"/>
    </row>
    <row r="68" spans="2:5">
      <c r="B68" s="180" t="s">
        <v>316</v>
      </c>
      <c r="C68" s="180"/>
    </row>
    <row r="69" spans="2:5">
      <c r="C69" s="71"/>
      <c r="D69" s="71"/>
    </row>
    <row r="70" spans="2:5">
      <c r="C70" s="71"/>
      <c r="D70" s="71"/>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05" sqref="D105"/>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6" t="s">
        <v>0</v>
      </c>
      <c r="B1" s="176"/>
      <c r="C1" s="176"/>
      <c r="D1" s="176"/>
    </row>
    <row r="2" spans="1:5" ht="21" customHeight="1">
      <c r="A2" s="177" t="s">
        <v>1</v>
      </c>
      <c r="B2" s="177"/>
      <c r="C2" s="177"/>
      <c r="D2" s="177"/>
    </row>
    <row r="3" spans="1:5" ht="14.45" customHeight="1">
      <c r="A3" s="178" t="s">
        <v>2</v>
      </c>
      <c r="B3" s="178"/>
      <c r="C3" s="178"/>
      <c r="D3" s="178"/>
    </row>
    <row r="5" spans="1:5" ht="18" customHeight="1">
      <c r="A5" s="179" t="s">
        <v>23</v>
      </c>
      <c r="B5" s="179"/>
      <c r="C5" s="179"/>
      <c r="D5" s="179"/>
      <c r="E5" s="179"/>
    </row>
    <row r="6" spans="1:5" ht="18" customHeight="1">
      <c r="A6" s="179" t="s">
        <v>82</v>
      </c>
      <c r="B6" s="179"/>
      <c r="C6" s="179"/>
      <c r="D6" s="179"/>
      <c r="E6" s="179"/>
    </row>
    <row r="7" spans="1:5" ht="18.75">
      <c r="A7" s="193" t="s">
        <v>376</v>
      </c>
      <c r="B7" s="193"/>
      <c r="C7" s="193"/>
      <c r="D7" s="193"/>
      <c r="E7" s="193"/>
    </row>
    <row r="8" spans="1:5" ht="18.75">
      <c r="A8" s="183" t="s">
        <v>277</v>
      </c>
      <c r="B8" s="183"/>
      <c r="C8" s="183"/>
      <c r="D8" s="183"/>
      <c r="E8" s="183"/>
    </row>
    <row r="9" spans="1:5" ht="15.75">
      <c r="A9" s="175" t="s">
        <v>5</v>
      </c>
      <c r="B9" s="175"/>
      <c r="C9" s="175"/>
      <c r="D9" s="175"/>
      <c r="E9" s="175"/>
    </row>
    <row r="11" spans="1:5">
      <c r="B11" s="192" t="s">
        <v>6</v>
      </c>
      <c r="C11" s="43" t="s">
        <v>318</v>
      </c>
      <c r="D11" s="192" t="s">
        <v>301</v>
      </c>
    </row>
    <row r="12" spans="1:5">
      <c r="B12" s="192"/>
      <c r="C12" s="19" t="s">
        <v>277</v>
      </c>
      <c r="D12" s="192"/>
    </row>
    <row r="13" spans="1:5">
      <c r="B13" s="72" t="s">
        <v>240</v>
      </c>
      <c r="C13" s="142">
        <f>C14+C38+C74+C104+C150</f>
        <v>1484234.610959</v>
      </c>
      <c r="D13" s="142">
        <f>D14+D38+D74+D104+D150</f>
        <v>721771.96750254009</v>
      </c>
    </row>
    <row r="14" spans="1:5">
      <c r="B14" s="117" t="s">
        <v>305</v>
      </c>
      <c r="C14" s="143">
        <f>C15+C22+C25+C30</f>
        <v>239464.28887499997</v>
      </c>
      <c r="D14" s="143">
        <f>D15+D22+D25+D30</f>
        <v>115108.38609855001</v>
      </c>
    </row>
    <row r="15" spans="1:5">
      <c r="B15" s="118" t="s">
        <v>83</v>
      </c>
      <c r="C15" s="143">
        <f>SUM(C16:C21)</f>
        <v>92986.411967000007</v>
      </c>
      <c r="D15" s="143">
        <f>SUM(D16:D21)</f>
        <v>48037.130498089995</v>
      </c>
    </row>
    <row r="16" spans="1:5">
      <c r="B16" s="66" t="s">
        <v>84</v>
      </c>
      <c r="C16" s="141">
        <v>7957.6912179999999</v>
      </c>
      <c r="D16" s="141">
        <v>5055.9553535599998</v>
      </c>
    </row>
    <row r="17" spans="2:4">
      <c r="B17" s="66" t="s">
        <v>85</v>
      </c>
      <c r="C17" s="141">
        <v>50979.967939000002</v>
      </c>
      <c r="D17" s="141">
        <v>22180.248738419996</v>
      </c>
    </row>
    <row r="18" spans="2:4">
      <c r="B18" s="66" t="s">
        <v>86</v>
      </c>
      <c r="C18" s="141">
        <v>26405.736634000001</v>
      </c>
      <c r="D18" s="141">
        <v>15696.979809679997</v>
      </c>
    </row>
    <row r="19" spans="2:4">
      <c r="B19" s="66" t="s">
        <v>87</v>
      </c>
      <c r="C19" s="141">
        <v>6738.7567369999997</v>
      </c>
      <c r="D19" s="141">
        <v>4716.7552880000003</v>
      </c>
    </row>
    <row r="20" spans="2:4">
      <c r="B20" s="66" t="s">
        <v>88</v>
      </c>
      <c r="C20" s="141">
        <v>813.15455099999997</v>
      </c>
      <c r="D20" s="141">
        <v>343.96044978000015</v>
      </c>
    </row>
    <row r="21" spans="2:4">
      <c r="B21" s="66" t="s">
        <v>278</v>
      </c>
      <c r="C21" s="141">
        <v>91.104888000000003</v>
      </c>
      <c r="D21" s="141">
        <v>43.230858650000002</v>
      </c>
    </row>
    <row r="22" spans="2:4">
      <c r="B22" s="118" t="s">
        <v>89</v>
      </c>
      <c r="C22" s="143">
        <f>SUM(C23:C24)</f>
        <v>15166.993748999999</v>
      </c>
      <c r="D22" s="143">
        <f>SUM(D23:D24)</f>
        <v>6499.0461805799996</v>
      </c>
    </row>
    <row r="23" spans="2:4">
      <c r="B23" s="66" t="s">
        <v>90</v>
      </c>
      <c r="C23" s="141">
        <v>5679.9169469999997</v>
      </c>
      <c r="D23" s="141">
        <v>2027.1061949000004</v>
      </c>
    </row>
    <row r="24" spans="2:4">
      <c r="B24" s="66" t="s">
        <v>91</v>
      </c>
      <c r="C24" s="141">
        <v>9487.0768019999996</v>
      </c>
      <c r="D24" s="141">
        <v>4471.9399856799992</v>
      </c>
    </row>
    <row r="25" spans="2:4">
      <c r="B25" s="118" t="s">
        <v>92</v>
      </c>
      <c r="C25" s="143">
        <f>SUM(C26:C29)</f>
        <v>53706.951427000007</v>
      </c>
      <c r="D25" s="143">
        <f>SUM(D26:D29)</f>
        <v>23664.204651750006</v>
      </c>
    </row>
    <row r="26" spans="2:4">
      <c r="B26" s="66" t="s">
        <v>93</v>
      </c>
      <c r="C26" s="141">
        <v>49289.055265000003</v>
      </c>
      <c r="D26" s="141">
        <v>22125.405485360006</v>
      </c>
    </row>
    <row r="27" spans="2:4">
      <c r="B27" s="66" t="s">
        <v>94</v>
      </c>
      <c r="C27" s="141">
        <v>4065.0264830000001</v>
      </c>
      <c r="D27" s="141">
        <v>1378.3349761900004</v>
      </c>
    </row>
    <row r="28" spans="2:4">
      <c r="B28" s="66" t="s">
        <v>250</v>
      </c>
      <c r="C28" s="141">
        <v>280.480234</v>
      </c>
      <c r="D28" s="141">
        <v>121.32326361999999</v>
      </c>
    </row>
    <row r="29" spans="2:4">
      <c r="B29" s="66" t="s">
        <v>95</v>
      </c>
      <c r="C29" s="141">
        <v>72.389444999999995</v>
      </c>
      <c r="D29" s="141">
        <v>39.140926580000006</v>
      </c>
    </row>
    <row r="30" spans="2:4">
      <c r="B30" s="118" t="s">
        <v>96</v>
      </c>
      <c r="C30" s="143">
        <f>SUM(C31:C37)</f>
        <v>77603.931731999983</v>
      </c>
      <c r="D30" s="143">
        <f>SUM(D31:D37)</f>
        <v>36908.004768130006</v>
      </c>
    </row>
    <row r="31" spans="2:4">
      <c r="B31" s="66" t="s">
        <v>97</v>
      </c>
      <c r="C31" s="141">
        <v>38088.754744999998</v>
      </c>
      <c r="D31" s="141">
        <v>16324.693979840005</v>
      </c>
    </row>
    <row r="32" spans="2:4">
      <c r="B32" s="66" t="s">
        <v>98</v>
      </c>
      <c r="C32" s="141">
        <v>1400.4293500000001</v>
      </c>
      <c r="D32" s="141">
        <v>493.03190074000014</v>
      </c>
    </row>
    <row r="33" spans="2:4">
      <c r="B33" s="66" t="s">
        <v>99</v>
      </c>
      <c r="C33" s="141">
        <v>26646.094384</v>
      </c>
      <c r="D33" s="141">
        <v>14606.863910900003</v>
      </c>
    </row>
    <row r="34" spans="2:4">
      <c r="B34" s="66" t="s">
        <v>100</v>
      </c>
      <c r="C34" s="141">
        <v>2809.3564959999999</v>
      </c>
      <c r="D34" s="141">
        <v>1325.4081680700001</v>
      </c>
    </row>
    <row r="35" spans="2:4">
      <c r="B35" s="66" t="s">
        <v>101</v>
      </c>
      <c r="C35" s="141">
        <v>4003.9843820000001</v>
      </c>
      <c r="D35" s="141">
        <v>1747.4476392200002</v>
      </c>
    </row>
    <row r="36" spans="2:4">
      <c r="B36" s="66" t="s">
        <v>102</v>
      </c>
      <c r="C36" s="141">
        <v>69.484139999999996</v>
      </c>
      <c r="D36" s="132">
        <v>40.532415</v>
      </c>
    </row>
    <row r="37" spans="2:4">
      <c r="B37" s="66" t="s">
        <v>103</v>
      </c>
      <c r="C37" s="141">
        <v>4585.8282349999999</v>
      </c>
      <c r="D37" s="144">
        <v>2370.0267543600007</v>
      </c>
    </row>
    <row r="38" spans="2:4">
      <c r="B38" s="117" t="s">
        <v>262</v>
      </c>
      <c r="C38" s="143">
        <f>C39+C43+C49+C51+C56+C59+C65+C67+C69</f>
        <v>230637.10148299995</v>
      </c>
      <c r="D38" s="143">
        <f>D39+D43+D49+D51+D56+D59+D65+D67+D69</f>
        <v>113288.26664353001</v>
      </c>
    </row>
    <row r="39" spans="2:4">
      <c r="B39" s="118" t="s">
        <v>104</v>
      </c>
      <c r="C39" s="143">
        <f>SUM(C40:C42)</f>
        <v>23281.068770999998</v>
      </c>
      <c r="D39" s="143">
        <f>SUM(D40:D42)</f>
        <v>12982.881678609996</v>
      </c>
    </row>
    <row r="40" spans="2:4">
      <c r="B40" s="66" t="s">
        <v>105</v>
      </c>
      <c r="C40" s="141">
        <v>21343.196200999999</v>
      </c>
      <c r="D40" s="144">
        <v>12255.417291639997</v>
      </c>
    </row>
    <row r="41" spans="2:4">
      <c r="B41" s="66" t="s">
        <v>106</v>
      </c>
      <c r="C41" s="141">
        <v>1694.5834649999999</v>
      </c>
      <c r="D41" s="144">
        <v>598.93661452000015</v>
      </c>
    </row>
    <row r="42" spans="2:4">
      <c r="B42" s="66" t="s">
        <v>107</v>
      </c>
      <c r="C42" s="141">
        <v>243.28910500000001</v>
      </c>
      <c r="D42" s="144">
        <v>128.52777245000004</v>
      </c>
    </row>
    <row r="43" spans="2:4">
      <c r="B43" s="118" t="s">
        <v>108</v>
      </c>
      <c r="C43" s="143">
        <f>SUM(C44:C48)</f>
        <v>18069.727753000003</v>
      </c>
      <c r="D43" s="143">
        <f>SUM(D44:D48)</f>
        <v>7029.5939842000007</v>
      </c>
    </row>
    <row r="44" spans="2:4">
      <c r="B44" s="66" t="s">
        <v>109</v>
      </c>
      <c r="C44" s="141">
        <v>12036.003957000001</v>
      </c>
      <c r="D44" s="141">
        <v>4649.5092999300005</v>
      </c>
    </row>
    <row r="45" spans="2:4">
      <c r="B45" s="66" t="s">
        <v>110</v>
      </c>
      <c r="C45" s="141">
        <v>178.780957</v>
      </c>
      <c r="D45" s="141">
        <v>93.682627729999993</v>
      </c>
    </row>
    <row r="46" spans="2:4">
      <c r="B46" s="66" t="s">
        <v>251</v>
      </c>
      <c r="C46" s="141">
        <v>252.44</v>
      </c>
      <c r="D46" s="141">
        <v>0</v>
      </c>
    </row>
    <row r="47" spans="2:4">
      <c r="B47" s="66" t="s">
        <v>111</v>
      </c>
      <c r="C47" s="141">
        <v>281.636753</v>
      </c>
      <c r="D47" s="141">
        <v>38.322793019999999</v>
      </c>
    </row>
    <row r="48" spans="2:4">
      <c r="B48" s="66" t="s">
        <v>112</v>
      </c>
      <c r="C48" s="141">
        <v>5320.866086</v>
      </c>
      <c r="D48" s="141">
        <v>2248.07926352</v>
      </c>
    </row>
    <row r="49" spans="2:9">
      <c r="B49" s="118" t="s">
        <v>113</v>
      </c>
      <c r="C49" s="143">
        <f>SUM(C50)</f>
        <v>8478.6767419999996</v>
      </c>
      <c r="D49" s="143">
        <f>SUM(D50)</f>
        <v>2695.8591492400001</v>
      </c>
    </row>
    <row r="50" spans="2:9">
      <c r="B50" s="66" t="s">
        <v>114</v>
      </c>
      <c r="C50" s="141">
        <v>8478.6767419999996</v>
      </c>
      <c r="D50" s="141">
        <v>2695.8591492400001</v>
      </c>
    </row>
    <row r="51" spans="2:9">
      <c r="B51" s="118" t="s">
        <v>115</v>
      </c>
      <c r="C51" s="143">
        <f>SUM(C52:C55)</f>
        <v>90444.999545999977</v>
      </c>
      <c r="D51" s="143">
        <f>SUM(D52:D55)</f>
        <v>50973.229345090003</v>
      </c>
    </row>
    <row r="52" spans="2:9">
      <c r="B52" s="66" t="s">
        <v>116</v>
      </c>
      <c r="C52" s="141">
        <v>670.85495600000002</v>
      </c>
      <c r="D52" s="141">
        <v>242.38745367000001</v>
      </c>
    </row>
    <row r="53" spans="2:9">
      <c r="B53" s="66" t="s">
        <v>117</v>
      </c>
      <c r="C53" s="141">
        <v>84996.417663999993</v>
      </c>
      <c r="D53" s="141">
        <v>49842.680601089996</v>
      </c>
    </row>
    <row r="54" spans="2:9">
      <c r="B54" s="66" t="s">
        <v>118</v>
      </c>
      <c r="C54" s="141">
        <v>51.500000999999997</v>
      </c>
      <c r="D54" s="141">
        <v>14.339803099999999</v>
      </c>
    </row>
    <row r="55" spans="2:9">
      <c r="B55" s="66" t="s">
        <v>119</v>
      </c>
      <c r="C55" s="141">
        <v>4726.2269249999999</v>
      </c>
      <c r="D55" s="141">
        <v>873.82148723000012</v>
      </c>
    </row>
    <row r="56" spans="2:9">
      <c r="B56" s="118" t="s">
        <v>120</v>
      </c>
      <c r="C56" s="143">
        <f>SUM(C57:C58)</f>
        <v>879.26182300000005</v>
      </c>
      <c r="D56" s="143">
        <f>SUM(D57:D58)</f>
        <v>348.41091650000004</v>
      </c>
    </row>
    <row r="57" spans="2:9">
      <c r="B57" s="66" t="s">
        <v>121</v>
      </c>
      <c r="C57" s="141">
        <v>868.70703800000001</v>
      </c>
      <c r="D57" s="141">
        <v>348.41091650000004</v>
      </c>
    </row>
    <row r="58" spans="2:9">
      <c r="B58" s="66" t="s">
        <v>245</v>
      </c>
      <c r="C58" s="141">
        <v>10.554785000000001</v>
      </c>
      <c r="D58" s="141">
        <v>0</v>
      </c>
    </row>
    <row r="59" spans="2:9">
      <c r="B59" s="118" t="s">
        <v>122</v>
      </c>
      <c r="C59" s="143">
        <f>SUM(C60:C64)</f>
        <v>77465.525556000008</v>
      </c>
      <c r="D59" s="143">
        <f>SUM(D60:D64)</f>
        <v>35976.634194710001</v>
      </c>
    </row>
    <row r="60" spans="2:9">
      <c r="B60" s="66" t="s">
        <v>123</v>
      </c>
      <c r="C60" s="141">
        <v>37110.140373000002</v>
      </c>
      <c r="D60" s="141">
        <v>20092.436207060007</v>
      </c>
      <c r="I60" s="143"/>
    </row>
    <row r="61" spans="2:9">
      <c r="B61" s="66" t="s">
        <v>124</v>
      </c>
      <c r="C61" s="141">
        <v>21.182604000000001</v>
      </c>
      <c r="D61" s="141">
        <v>0</v>
      </c>
    </row>
    <row r="62" spans="2:9">
      <c r="B62" s="66" t="s">
        <v>125</v>
      </c>
      <c r="C62" s="141">
        <v>35218.491996999997</v>
      </c>
      <c r="D62" s="141">
        <v>14225.471943459997</v>
      </c>
    </row>
    <row r="63" spans="2:9">
      <c r="B63" s="66" t="s">
        <v>126</v>
      </c>
      <c r="C63" s="141">
        <v>1202.5105940000001</v>
      </c>
      <c r="D63" s="141">
        <v>388.90289812000009</v>
      </c>
    </row>
    <row r="64" spans="2:9">
      <c r="B64" s="66" t="s">
        <v>127</v>
      </c>
      <c r="C64" s="141">
        <v>3913.1999879999998</v>
      </c>
      <c r="D64" s="141">
        <v>1269.8231460700001</v>
      </c>
    </row>
    <row r="65" spans="2:4">
      <c r="B65" s="118" t="s">
        <v>128</v>
      </c>
      <c r="C65" s="143">
        <f>C66</f>
        <v>3805.3082479999998</v>
      </c>
      <c r="D65" s="143">
        <f>D66</f>
        <v>1066.6615451099997</v>
      </c>
    </row>
    <row r="66" spans="2:4">
      <c r="B66" s="66" t="s">
        <v>129</v>
      </c>
      <c r="C66" s="141">
        <v>3805.3082479999998</v>
      </c>
      <c r="D66" s="141">
        <v>1066.6615451099997</v>
      </c>
    </row>
    <row r="67" spans="2:4">
      <c r="B67" s="118" t="s">
        <v>130</v>
      </c>
      <c r="C67" s="143">
        <f>C68</f>
        <v>149.70302000000001</v>
      </c>
      <c r="D67" s="143">
        <f>D68</f>
        <v>43.66338081</v>
      </c>
    </row>
    <row r="68" spans="2:4">
      <c r="B68" s="66" t="s">
        <v>131</v>
      </c>
      <c r="C68" s="141">
        <v>149.70302000000001</v>
      </c>
      <c r="D68" s="141">
        <v>43.66338081</v>
      </c>
    </row>
    <row r="69" spans="2:4">
      <c r="B69" s="118" t="s">
        <v>132</v>
      </c>
      <c r="C69" s="143">
        <f>SUM(C70:C73)</f>
        <v>8062.8300239999999</v>
      </c>
      <c r="D69" s="143">
        <f>SUM(D70:D73)</f>
        <v>2171.3324492600009</v>
      </c>
    </row>
    <row r="70" spans="2:4">
      <c r="B70" s="66" t="s">
        <v>244</v>
      </c>
      <c r="C70" s="141">
        <v>146.51128</v>
      </c>
      <c r="D70" s="141">
        <v>60.875067689999995</v>
      </c>
    </row>
    <row r="71" spans="2:4">
      <c r="B71" s="66" t="s">
        <v>279</v>
      </c>
      <c r="C71" s="141">
        <v>3.9225690000000002</v>
      </c>
      <c r="D71" s="141">
        <v>0</v>
      </c>
    </row>
    <row r="72" spans="2:4">
      <c r="B72" s="66" t="s">
        <v>133</v>
      </c>
      <c r="C72" s="141">
        <v>7738.7249179999999</v>
      </c>
      <c r="D72" s="141">
        <v>2023.6217530700008</v>
      </c>
    </row>
    <row r="73" spans="2:4">
      <c r="B73" s="66" t="s">
        <v>252</v>
      </c>
      <c r="C73" s="141">
        <v>173.671257</v>
      </c>
      <c r="D73" s="141">
        <v>86.835628499999999</v>
      </c>
    </row>
    <row r="74" spans="2:4">
      <c r="B74" s="117" t="s">
        <v>269</v>
      </c>
      <c r="C74" s="143">
        <f>C75+C80+C95</f>
        <v>14788.243644000002</v>
      </c>
      <c r="D74" s="143">
        <f>D75+D80+D95</f>
        <v>4394.6204580800004</v>
      </c>
    </row>
    <row r="75" spans="2:4">
      <c r="B75" s="118" t="s">
        <v>134</v>
      </c>
      <c r="C75" s="143">
        <f>SUM(C76:C79)</f>
        <v>1069.4035680000002</v>
      </c>
      <c r="D75" s="143">
        <f>SUM(D76:D79)</f>
        <v>233.93520375</v>
      </c>
    </row>
    <row r="76" spans="2:4">
      <c r="B76" s="66" t="s">
        <v>135</v>
      </c>
      <c r="C76" s="141">
        <v>225.042</v>
      </c>
      <c r="D76" s="141">
        <v>75.229500019999989</v>
      </c>
    </row>
    <row r="77" spans="2:4">
      <c r="B77" s="66" t="s">
        <v>136</v>
      </c>
      <c r="C77" s="141">
        <v>736.63497900000004</v>
      </c>
      <c r="D77" s="141">
        <v>128.93431432</v>
      </c>
    </row>
    <row r="78" spans="2:4">
      <c r="B78" s="66" t="s">
        <v>249</v>
      </c>
      <c r="C78" s="141">
        <v>18.204464000000002</v>
      </c>
      <c r="D78" s="141">
        <v>0</v>
      </c>
    </row>
    <row r="79" spans="2:4">
      <c r="B79" s="66" t="s">
        <v>137</v>
      </c>
      <c r="C79" s="141">
        <v>89.522125000000003</v>
      </c>
      <c r="D79" s="141">
        <v>29.771389410000001</v>
      </c>
    </row>
    <row r="80" spans="2:4">
      <c r="B80" s="118" t="s">
        <v>138</v>
      </c>
      <c r="C80" s="143">
        <f>SUM(C81:C94)</f>
        <v>8369.8522960000009</v>
      </c>
      <c r="D80" s="143">
        <f>SUM(D81:D94)</f>
        <v>2884.0056347400009</v>
      </c>
    </row>
    <row r="81" spans="2:4">
      <c r="B81" s="66" t="s">
        <v>139</v>
      </c>
      <c r="C81" s="141">
        <v>1130.0497190000001</v>
      </c>
      <c r="D81" s="141">
        <v>72.063474050000011</v>
      </c>
    </row>
    <row r="82" spans="2:4">
      <c r="B82" s="66" t="s">
        <v>253</v>
      </c>
      <c r="C82" s="141">
        <v>31.467776000000001</v>
      </c>
      <c r="D82" s="141">
        <v>0.85460389999999997</v>
      </c>
    </row>
    <row r="83" spans="2:4">
      <c r="B83" s="66" t="s">
        <v>140</v>
      </c>
      <c r="C83" s="141">
        <v>320.09149500000001</v>
      </c>
      <c r="D83" s="141">
        <v>96.05762154</v>
      </c>
    </row>
    <row r="84" spans="2:4">
      <c r="B84" s="66" t="s">
        <v>141</v>
      </c>
      <c r="C84" s="141">
        <v>35</v>
      </c>
      <c r="D84" s="141">
        <v>2.6776167399999999</v>
      </c>
    </row>
    <row r="85" spans="2:4">
      <c r="B85" s="66" t="s">
        <v>142</v>
      </c>
      <c r="C85" s="141">
        <v>8.4097159999999995</v>
      </c>
      <c r="D85" s="141">
        <v>1.8648212800000001</v>
      </c>
    </row>
    <row r="86" spans="2:4">
      <c r="B86" s="66" t="s">
        <v>143</v>
      </c>
      <c r="C86" s="141">
        <v>166.3</v>
      </c>
      <c r="D86" s="141">
        <v>90.550833349999991</v>
      </c>
    </row>
    <row r="87" spans="2:4">
      <c r="B87" s="66" t="s">
        <v>254</v>
      </c>
      <c r="C87" s="141">
        <v>121.855463</v>
      </c>
      <c r="D87" s="141">
        <v>21.338598690000001</v>
      </c>
    </row>
    <row r="88" spans="2:4">
      <c r="B88" s="66" t="s">
        <v>144</v>
      </c>
      <c r="C88" s="141">
        <v>1338.1688340000001</v>
      </c>
      <c r="D88" s="141">
        <v>446.0166451500001</v>
      </c>
    </row>
    <row r="89" spans="2:4">
      <c r="B89" s="66" t="s">
        <v>145</v>
      </c>
      <c r="C89" s="141">
        <v>2031.4511130000001</v>
      </c>
      <c r="D89" s="141">
        <v>556.71007442000064</v>
      </c>
    </row>
    <row r="90" spans="2:4">
      <c r="B90" s="66" t="s">
        <v>146</v>
      </c>
      <c r="C90" s="141">
        <v>101.411794</v>
      </c>
      <c r="D90" s="141">
        <v>39.061080040000007</v>
      </c>
    </row>
    <row r="91" spans="2:4">
      <c r="B91" s="66" t="s">
        <v>147</v>
      </c>
      <c r="C91" s="141">
        <v>1</v>
      </c>
      <c r="D91" s="141">
        <v>0</v>
      </c>
    </row>
    <row r="92" spans="2:4">
      <c r="B92" s="66" t="s">
        <v>255</v>
      </c>
      <c r="C92" s="141">
        <v>30.547778999999998</v>
      </c>
      <c r="D92" s="141">
        <v>4.1275518799999995</v>
      </c>
    </row>
    <row r="93" spans="2:4">
      <c r="B93" s="66" t="s">
        <v>323</v>
      </c>
      <c r="C93" s="141">
        <v>12</v>
      </c>
      <c r="D93" s="141">
        <v>11.56679754</v>
      </c>
    </row>
    <row r="94" spans="2:4">
      <c r="B94" s="66" t="s">
        <v>148</v>
      </c>
      <c r="C94" s="141">
        <v>3042.0986069999999</v>
      </c>
      <c r="D94" s="141">
        <v>1541.1159161600003</v>
      </c>
    </row>
    <row r="95" spans="2:4">
      <c r="B95" s="118" t="s">
        <v>149</v>
      </c>
      <c r="C95" s="143">
        <f>SUM(C96:C103)</f>
        <v>5348.9877800000004</v>
      </c>
      <c r="D95" s="143">
        <f>SUM(D96:D103)</f>
        <v>1276.6796195899999</v>
      </c>
    </row>
    <row r="96" spans="2:4">
      <c r="B96" s="66" t="s">
        <v>150</v>
      </c>
      <c r="C96" s="141">
        <v>260.17793799999998</v>
      </c>
      <c r="D96" s="141">
        <v>124.04226032</v>
      </c>
    </row>
    <row r="97" spans="2:4">
      <c r="B97" s="66" t="s">
        <v>151</v>
      </c>
      <c r="C97" s="141">
        <v>5.5485429999999996</v>
      </c>
      <c r="D97" s="141">
        <v>2.95455829</v>
      </c>
    </row>
    <row r="98" spans="2:4">
      <c r="B98" s="66" t="s">
        <v>152</v>
      </c>
      <c r="C98" s="141">
        <v>153.29686799999999</v>
      </c>
      <c r="D98" s="141">
        <v>54.17164025000001</v>
      </c>
    </row>
    <row r="99" spans="2:4">
      <c r="B99" s="66" t="s">
        <v>153</v>
      </c>
      <c r="C99" s="141">
        <v>17.3</v>
      </c>
      <c r="D99" s="141">
        <v>0.95076711000000003</v>
      </c>
    </row>
    <row r="100" spans="2:4">
      <c r="B100" s="66" t="s">
        <v>256</v>
      </c>
      <c r="C100" s="141">
        <v>4740.9021789999997</v>
      </c>
      <c r="D100" s="141">
        <v>1013.1464786999999</v>
      </c>
    </row>
    <row r="101" spans="2:4">
      <c r="B101" s="66" t="s">
        <v>257</v>
      </c>
      <c r="C101" s="141">
        <v>6.0446759999999999</v>
      </c>
      <c r="D101" s="141">
        <v>5.5208784299999998</v>
      </c>
    </row>
    <row r="102" spans="2:4">
      <c r="B102" s="66" t="s">
        <v>154</v>
      </c>
      <c r="C102" s="141">
        <v>6.5530090000000003</v>
      </c>
      <c r="D102" s="141">
        <v>2.5132197999999999</v>
      </c>
    </row>
    <row r="103" spans="2:4">
      <c r="B103" s="66" t="s">
        <v>155</v>
      </c>
      <c r="C103" s="141">
        <v>159.16456700000001</v>
      </c>
      <c r="D103" s="141">
        <v>73.379816689999998</v>
      </c>
    </row>
    <row r="104" spans="2:4">
      <c r="B104" s="117" t="s">
        <v>263</v>
      </c>
      <c r="C104" s="143">
        <f>C105+C110+C117+C124+C136+C145</f>
        <v>665858.50581899995</v>
      </c>
      <c r="D104" s="143">
        <f>D105+D110+D117+D124+D136+D145</f>
        <v>303259.44082182011</v>
      </c>
    </row>
    <row r="105" spans="2:4">
      <c r="B105" s="118" t="s">
        <v>156</v>
      </c>
      <c r="C105" s="143">
        <f>SUM(C106:C109)</f>
        <v>30826.676151</v>
      </c>
      <c r="D105" s="143">
        <f>SUM(D106:D109)</f>
        <v>12870.161361729999</v>
      </c>
    </row>
    <row r="106" spans="2:4">
      <c r="B106" s="66" t="s">
        <v>157</v>
      </c>
      <c r="C106" s="141">
        <v>8210.0601779999997</v>
      </c>
      <c r="D106" s="141">
        <v>1617.2006847299999</v>
      </c>
    </row>
    <row r="107" spans="2:4">
      <c r="B107" s="66" t="s">
        <v>158</v>
      </c>
      <c r="C107" s="141">
        <v>761.51309400000002</v>
      </c>
      <c r="D107" s="141">
        <v>348.91527719999993</v>
      </c>
    </row>
    <row r="108" spans="2:4">
      <c r="B108" s="66" t="s">
        <v>159</v>
      </c>
      <c r="C108" s="141">
        <v>21833.102878999998</v>
      </c>
      <c r="D108" s="141">
        <v>10904.045399799999</v>
      </c>
    </row>
    <row r="109" spans="2:4">
      <c r="B109" s="66" t="s">
        <v>273</v>
      </c>
      <c r="C109" s="141">
        <v>22</v>
      </c>
      <c r="D109" s="141">
        <v>0</v>
      </c>
    </row>
    <row r="110" spans="2:4">
      <c r="B110" s="118" t="s">
        <v>160</v>
      </c>
      <c r="C110" s="143">
        <f>SUM(C111:C116)</f>
        <v>137362.566364</v>
      </c>
      <c r="D110" s="143">
        <f>SUM(D111:D116)</f>
        <v>68554.021057060017</v>
      </c>
    </row>
    <row r="111" spans="2:4">
      <c r="B111" s="66" t="s">
        <v>258</v>
      </c>
      <c r="C111" s="141">
        <v>212.50466499999999</v>
      </c>
      <c r="D111" s="141">
        <v>112.45599512000001</v>
      </c>
    </row>
    <row r="112" spans="2:4">
      <c r="B112" s="66" t="s">
        <v>161</v>
      </c>
      <c r="C112" s="141">
        <v>13920.343099</v>
      </c>
      <c r="D112" s="141">
        <v>7594.8077391200022</v>
      </c>
    </row>
    <row r="113" spans="2:4">
      <c r="B113" s="66" t="s">
        <v>162</v>
      </c>
      <c r="C113" s="141">
        <v>11014.63715</v>
      </c>
      <c r="D113" s="141">
        <v>5750.5655112299992</v>
      </c>
    </row>
    <row r="114" spans="2:4">
      <c r="B114" s="66" t="s">
        <v>163</v>
      </c>
      <c r="C114" s="141">
        <v>35.07</v>
      </c>
      <c r="D114" s="141">
        <v>3.30303529</v>
      </c>
    </row>
    <row r="115" spans="2:4">
      <c r="B115" s="66" t="s">
        <v>164</v>
      </c>
      <c r="C115" s="141">
        <v>91.010413999999997</v>
      </c>
      <c r="D115" s="141">
        <v>39.242992619999995</v>
      </c>
    </row>
    <row r="116" spans="2:4">
      <c r="B116" s="66" t="s">
        <v>165</v>
      </c>
      <c r="C116" s="141">
        <v>112089.001036</v>
      </c>
      <c r="D116" s="141">
        <v>55053.645783680018</v>
      </c>
    </row>
    <row r="117" spans="2:4">
      <c r="B117" s="118" t="s">
        <v>166</v>
      </c>
      <c r="C117" s="143">
        <f>SUM(C118:C123)</f>
        <v>12302.416115</v>
      </c>
      <c r="D117" s="143">
        <f>SUM(D118:D123)</f>
        <v>6960.6455652500017</v>
      </c>
    </row>
    <row r="118" spans="2:4">
      <c r="B118" s="66" t="s">
        <v>167</v>
      </c>
      <c r="C118" s="141">
        <v>2555.0100000000002</v>
      </c>
      <c r="D118" s="141">
        <v>1819.7806276299998</v>
      </c>
    </row>
    <row r="119" spans="2:4">
      <c r="B119" s="66" t="s">
        <v>168</v>
      </c>
      <c r="C119" s="141">
        <v>2345.722436</v>
      </c>
      <c r="D119" s="141">
        <v>1810.5095094699998</v>
      </c>
    </row>
    <row r="120" spans="2:4">
      <c r="B120" s="66" t="s">
        <v>169</v>
      </c>
      <c r="C120" s="141">
        <v>4302.6366909999997</v>
      </c>
      <c r="D120" s="141">
        <v>2073.2775775300015</v>
      </c>
    </row>
    <row r="121" spans="2:4">
      <c r="B121" s="66" t="s">
        <v>243</v>
      </c>
      <c r="C121" s="141">
        <v>1.3018430000000001</v>
      </c>
      <c r="D121" s="141">
        <v>0</v>
      </c>
    </row>
    <row r="122" spans="2:4">
      <c r="B122" s="66" t="s">
        <v>170</v>
      </c>
      <c r="C122" s="141">
        <v>209.42951099999999</v>
      </c>
      <c r="D122" s="141">
        <v>347.05799147999988</v>
      </c>
    </row>
    <row r="123" spans="2:4">
      <c r="B123" s="66" t="s">
        <v>171</v>
      </c>
      <c r="C123" s="141">
        <v>2888.315634</v>
      </c>
      <c r="D123" s="141">
        <v>910.01985914000022</v>
      </c>
    </row>
    <row r="124" spans="2:4">
      <c r="B124" s="118" t="s">
        <v>280</v>
      </c>
      <c r="C124" s="143">
        <f>SUM(C125:C135)</f>
        <v>309600.27435099997</v>
      </c>
      <c r="D124" s="143">
        <f>SUM(D125:D135)</f>
        <v>139762.43252665002</v>
      </c>
    </row>
    <row r="125" spans="2:4">
      <c r="B125" s="66" t="s">
        <v>172</v>
      </c>
      <c r="C125" s="141">
        <v>15790.264520999999</v>
      </c>
      <c r="D125" s="141">
        <v>5879.4434149899989</v>
      </c>
    </row>
    <row r="126" spans="2:4">
      <c r="B126" s="66" t="s">
        <v>246</v>
      </c>
      <c r="C126" s="141">
        <v>110523.979362</v>
      </c>
      <c r="D126" s="141">
        <v>51882.459137320009</v>
      </c>
    </row>
    <row r="127" spans="2:4">
      <c r="B127" s="66" t="s">
        <v>247</v>
      </c>
      <c r="C127" s="141">
        <v>33349.383498000003</v>
      </c>
      <c r="D127" s="141">
        <v>15088.596257949999</v>
      </c>
    </row>
    <row r="128" spans="2:4">
      <c r="B128" s="66" t="s">
        <v>173</v>
      </c>
      <c r="C128" s="141">
        <v>25693.434943</v>
      </c>
      <c r="D128" s="141">
        <v>12875.838572789999</v>
      </c>
    </row>
    <row r="129" spans="2:4">
      <c r="B129" s="66" t="s">
        <v>174</v>
      </c>
      <c r="C129" s="141">
        <v>4244.5817889999998</v>
      </c>
      <c r="D129" s="141">
        <v>1128.55665499</v>
      </c>
    </row>
    <row r="130" spans="2:4">
      <c r="B130" s="66" t="s">
        <v>175</v>
      </c>
      <c r="C130" s="141">
        <v>12539.267331999999</v>
      </c>
      <c r="D130" s="141">
        <v>6023.1174107900024</v>
      </c>
    </row>
    <row r="131" spans="2:4">
      <c r="B131" s="66" t="s">
        <v>176</v>
      </c>
      <c r="C131" s="141">
        <v>1607.7136760000001</v>
      </c>
      <c r="D131" s="141">
        <v>605.36569693999979</v>
      </c>
    </row>
    <row r="132" spans="2:4">
      <c r="B132" s="66" t="s">
        <v>177</v>
      </c>
      <c r="C132" s="141">
        <v>718.99446699999999</v>
      </c>
      <c r="D132" s="141">
        <v>302.82914587999994</v>
      </c>
    </row>
    <row r="133" spans="2:4">
      <c r="B133" s="66" t="s">
        <v>178</v>
      </c>
      <c r="C133" s="141">
        <v>839.652468</v>
      </c>
      <c r="D133" s="141">
        <v>162.53291874999999</v>
      </c>
    </row>
    <row r="134" spans="2:4">
      <c r="B134" s="66" t="s">
        <v>179</v>
      </c>
      <c r="C134" s="141">
        <v>973.19638599999996</v>
      </c>
      <c r="D134" s="141">
        <v>719.93387518000009</v>
      </c>
    </row>
    <row r="135" spans="2:4">
      <c r="B135" s="66" t="s">
        <v>180</v>
      </c>
      <c r="C135" s="141">
        <v>103319.805909</v>
      </c>
      <c r="D135" s="141">
        <v>45093.759441070033</v>
      </c>
    </row>
    <row r="136" spans="2:4">
      <c r="B136" s="118" t="s">
        <v>264</v>
      </c>
      <c r="C136" s="143">
        <f>SUM(C137:C144)</f>
        <v>174781.847098</v>
      </c>
      <c r="D136" s="143">
        <f>SUM(D137:D144)</f>
        <v>74755.037807950022</v>
      </c>
    </row>
    <row r="137" spans="2:4">
      <c r="B137" s="66" t="s">
        <v>181</v>
      </c>
      <c r="C137" s="141">
        <v>91290.753301999997</v>
      </c>
      <c r="D137" s="141">
        <v>39539.796293580002</v>
      </c>
    </row>
    <row r="138" spans="2:4">
      <c r="B138" s="66" t="s">
        <v>248</v>
      </c>
      <c r="C138" s="141">
        <v>6.6924960000000002</v>
      </c>
      <c r="D138" s="141">
        <v>0</v>
      </c>
    </row>
    <row r="139" spans="2:4">
      <c r="B139" s="66" t="s">
        <v>182</v>
      </c>
      <c r="C139" s="141">
        <v>1147.105</v>
      </c>
      <c r="D139" s="141">
        <v>191.07325639000001</v>
      </c>
    </row>
    <row r="140" spans="2:4">
      <c r="B140" s="66" t="s">
        <v>183</v>
      </c>
      <c r="C140" s="141">
        <v>3530.3857640000001</v>
      </c>
      <c r="D140" s="141">
        <v>1394.2615442300003</v>
      </c>
    </row>
    <row r="141" spans="2:4">
      <c r="B141" s="66" t="s">
        <v>184</v>
      </c>
      <c r="C141" s="141">
        <v>1578.403695</v>
      </c>
      <c r="D141" s="141">
        <v>634.30191252999987</v>
      </c>
    </row>
    <row r="142" spans="2:4">
      <c r="B142" s="66" t="s">
        <v>185</v>
      </c>
      <c r="C142" s="141">
        <v>73145.556675</v>
      </c>
      <c r="D142" s="141">
        <v>31329.904496670017</v>
      </c>
    </row>
    <row r="143" spans="2:4">
      <c r="B143" s="66" t="s">
        <v>259</v>
      </c>
      <c r="C143" s="141">
        <v>1.6</v>
      </c>
      <c r="D143" s="141">
        <v>0.52190999999999999</v>
      </c>
    </row>
    <row r="144" spans="2:4">
      <c r="B144" s="66" t="s">
        <v>186</v>
      </c>
      <c r="C144" s="141">
        <v>4081.3501660000002</v>
      </c>
      <c r="D144" s="141">
        <v>1665.1783945499999</v>
      </c>
    </row>
    <row r="145" spans="2:5">
      <c r="B145" s="118" t="s">
        <v>187</v>
      </c>
      <c r="C145" s="143">
        <f>SUM(C146:C149)</f>
        <v>984.72573999999997</v>
      </c>
      <c r="D145" s="143">
        <f>SUM(D146:D149)</f>
        <v>357.14250317999995</v>
      </c>
    </row>
    <row r="146" spans="2:5">
      <c r="B146" s="66" t="s">
        <v>188</v>
      </c>
      <c r="C146" s="141">
        <v>224.073001</v>
      </c>
      <c r="D146" s="141">
        <v>84.276408700000019</v>
      </c>
    </row>
    <row r="147" spans="2:5">
      <c r="B147" s="66" t="s">
        <v>260</v>
      </c>
      <c r="C147" s="141">
        <v>112.47176399999999</v>
      </c>
      <c r="D147" s="141">
        <v>27.301008079999999</v>
      </c>
    </row>
    <row r="148" spans="2:5">
      <c r="B148" s="66" t="s">
        <v>189</v>
      </c>
      <c r="C148" s="141">
        <v>253.35952499999999</v>
      </c>
      <c r="D148" s="141">
        <v>57.281356819999999</v>
      </c>
    </row>
    <row r="149" spans="2:5">
      <c r="B149" s="66" t="s">
        <v>190</v>
      </c>
      <c r="C149" s="141">
        <v>394.82145000000003</v>
      </c>
      <c r="D149" s="141">
        <v>188.28372957999997</v>
      </c>
    </row>
    <row r="150" spans="2:5">
      <c r="B150" s="117" t="s">
        <v>281</v>
      </c>
      <c r="C150" s="143">
        <f>C151</f>
        <v>333486.47113800002</v>
      </c>
      <c r="D150" s="143">
        <f>D151</f>
        <v>185721.25348056</v>
      </c>
    </row>
    <row r="151" spans="2:5">
      <c r="B151" s="118" t="s">
        <v>282</v>
      </c>
      <c r="C151" s="143">
        <f>C152</f>
        <v>333486.47113800002</v>
      </c>
      <c r="D151" s="143">
        <f>D152</f>
        <v>185721.25348056</v>
      </c>
    </row>
    <row r="152" spans="2:5">
      <c r="B152" s="66" t="s">
        <v>283</v>
      </c>
      <c r="C152" s="141">
        <v>333486.47113800002</v>
      </c>
      <c r="D152" s="141">
        <v>185721.25348056</v>
      </c>
    </row>
    <row r="153" spans="2:5">
      <c r="B153" s="72" t="s">
        <v>242</v>
      </c>
      <c r="C153" s="142">
        <f t="shared" ref="C153:D155" si="0">C154</f>
        <v>108120.51053499999</v>
      </c>
      <c r="D153" s="142">
        <f t="shared" si="0"/>
        <v>55342.253157290004</v>
      </c>
    </row>
    <row r="154" spans="2:5">
      <c r="B154" s="117" t="s">
        <v>284</v>
      </c>
      <c r="C154" s="143">
        <f t="shared" si="0"/>
        <v>108120.51053499999</v>
      </c>
      <c r="D154" s="143">
        <f t="shared" si="0"/>
        <v>55342.253157290004</v>
      </c>
    </row>
    <row r="155" spans="2:5">
      <c r="B155" s="118" t="s">
        <v>285</v>
      </c>
      <c r="C155" s="143">
        <f t="shared" si="0"/>
        <v>108120.51053499999</v>
      </c>
      <c r="D155" s="143">
        <f>D156</f>
        <v>55342.253157290004</v>
      </c>
    </row>
    <row r="156" spans="2:5">
      <c r="B156" s="66" t="s">
        <v>286</v>
      </c>
      <c r="C156" s="141">
        <v>108120.51053499999</v>
      </c>
      <c r="D156" s="141">
        <v>55342.253157290004</v>
      </c>
    </row>
    <row r="157" spans="2:5">
      <c r="B157" s="56" t="s">
        <v>241</v>
      </c>
      <c r="C157" s="23">
        <f>C153+C13</f>
        <v>1592355.1214939998</v>
      </c>
      <c r="D157" s="23">
        <f>D153+D13</f>
        <v>777114.22065983014</v>
      </c>
    </row>
    <row r="158" spans="2:5">
      <c r="B158" s="147" t="s">
        <v>314</v>
      </c>
      <c r="D158" s="26"/>
      <c r="E158" s="26"/>
    </row>
    <row r="159" spans="2:5">
      <c r="B159" s="148" t="s">
        <v>304</v>
      </c>
      <c r="C159" s="149"/>
      <c r="D159" s="149"/>
      <c r="E159" s="32"/>
    </row>
    <row r="160" spans="2:5" ht="27" customHeight="1">
      <c r="B160" s="182" t="s">
        <v>1924</v>
      </c>
      <c r="C160" s="182"/>
      <c r="D160" s="182"/>
      <c r="E160" s="29"/>
    </row>
    <row r="161" spans="2:3" ht="25.5" customHeight="1">
      <c r="B161" s="180" t="s">
        <v>315</v>
      </c>
      <c r="C161" s="180"/>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C84" sqref="C84:D84"/>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6" t="s">
        <v>0</v>
      </c>
      <c r="B1" s="176"/>
      <c r="C1" s="176"/>
      <c r="D1" s="176"/>
      <c r="E1" s="176"/>
    </row>
    <row r="2" spans="1:6" ht="21" customHeight="1">
      <c r="A2" s="177" t="s">
        <v>1</v>
      </c>
      <c r="B2" s="177"/>
      <c r="C2" s="177"/>
      <c r="D2" s="177"/>
      <c r="E2" s="177"/>
    </row>
    <row r="3" spans="1:6" ht="14.45" customHeight="1">
      <c r="A3" s="178" t="s">
        <v>2</v>
      </c>
      <c r="B3" s="178"/>
      <c r="C3" s="178"/>
      <c r="D3" s="178"/>
      <c r="E3" s="178"/>
    </row>
    <row r="5" spans="1:6" ht="18" customHeight="1">
      <c r="A5" s="179" t="s">
        <v>23</v>
      </c>
      <c r="B5" s="179"/>
      <c r="C5" s="179"/>
      <c r="D5" s="179"/>
      <c r="E5" s="179"/>
      <c r="F5" s="37"/>
    </row>
    <row r="6" spans="1:6" ht="18.75">
      <c r="A6" s="191" t="s">
        <v>191</v>
      </c>
      <c r="B6" s="191"/>
      <c r="C6" s="191"/>
      <c r="D6" s="191"/>
      <c r="E6" s="191"/>
    </row>
    <row r="7" spans="1:6" ht="18.75">
      <c r="A7" s="193" t="s">
        <v>376</v>
      </c>
      <c r="B7" s="193"/>
      <c r="C7" s="193"/>
      <c r="D7" s="193"/>
      <c r="E7" s="193"/>
    </row>
    <row r="8" spans="1:6" ht="18.75">
      <c r="A8" s="183" t="s">
        <v>277</v>
      </c>
      <c r="B8" s="183"/>
      <c r="C8" s="183"/>
      <c r="D8" s="183"/>
      <c r="E8" s="183"/>
    </row>
    <row r="9" spans="1:6" ht="15.75">
      <c r="A9" s="175" t="s">
        <v>5</v>
      </c>
      <c r="B9" s="175"/>
      <c r="C9" s="175"/>
      <c r="D9" s="175"/>
      <c r="E9" s="175"/>
    </row>
    <row r="11" spans="1:6">
      <c r="C11" s="192" t="s">
        <v>6</v>
      </c>
      <c r="D11" s="43" t="s">
        <v>318</v>
      </c>
      <c r="E11" s="192" t="s">
        <v>301</v>
      </c>
    </row>
    <row r="12" spans="1:6">
      <c r="C12" s="192"/>
      <c r="D12" s="19" t="s">
        <v>277</v>
      </c>
      <c r="E12" s="192"/>
    </row>
    <row r="13" spans="1:6">
      <c r="C13" s="45" t="s">
        <v>240</v>
      </c>
      <c r="D13" s="62">
        <f>D14+D20+D30+D40+D49+D56+D66+D70</f>
        <v>1484234.610959</v>
      </c>
      <c r="E13" s="62">
        <f>E14+E20+E30+E40+E49+E56+E66+E70</f>
        <v>721771.96750254033</v>
      </c>
    </row>
    <row r="14" spans="1:6">
      <c r="C14" s="117" t="s">
        <v>287</v>
      </c>
      <c r="D14" s="143">
        <f>SUM(D15:D19)</f>
        <v>359129.92480000004</v>
      </c>
      <c r="E14" s="143">
        <f>SUM(E15:E19)</f>
        <v>166320.9931716501</v>
      </c>
    </row>
    <row r="15" spans="1:6">
      <c r="C15" s="119" t="s">
        <v>192</v>
      </c>
      <c r="D15" s="141">
        <v>292808.493173</v>
      </c>
      <c r="E15" s="141">
        <v>135235.96660381011</v>
      </c>
    </row>
    <row r="16" spans="1:6">
      <c r="C16" s="119" t="s">
        <v>193</v>
      </c>
      <c r="D16" s="141">
        <v>24402.035100000001</v>
      </c>
      <c r="E16" s="141">
        <v>10940.142271179997</v>
      </c>
    </row>
    <row r="17" spans="3:5">
      <c r="C17" s="119" t="s">
        <v>194</v>
      </c>
      <c r="D17" s="141">
        <v>1099.1648299999999</v>
      </c>
      <c r="E17" s="141">
        <v>433.14642765999997</v>
      </c>
    </row>
    <row r="18" spans="3:5">
      <c r="C18" s="119" t="s">
        <v>261</v>
      </c>
      <c r="D18" s="141">
        <v>3422.9494800000002</v>
      </c>
      <c r="E18" s="141">
        <v>831.79576918000009</v>
      </c>
    </row>
    <row r="19" spans="3:5">
      <c r="C19" s="119" t="s">
        <v>195</v>
      </c>
      <c r="D19" s="141">
        <v>37397.282217</v>
      </c>
      <c r="E19" s="141">
        <v>18879.942099820008</v>
      </c>
    </row>
    <row r="20" spans="3:5">
      <c r="C20" s="117" t="s">
        <v>288</v>
      </c>
      <c r="D20" s="143">
        <f>SUM(D21:D29)</f>
        <v>99817.643202999985</v>
      </c>
      <c r="E20" s="143">
        <f>SUM(E21:E29)</f>
        <v>51979.368399509985</v>
      </c>
    </row>
    <row r="21" spans="3:5">
      <c r="C21" s="119" t="s">
        <v>196</v>
      </c>
      <c r="D21" s="141">
        <v>13742.110764999999</v>
      </c>
      <c r="E21" s="141">
        <v>8157.9474988100019</v>
      </c>
    </row>
    <row r="22" spans="3:5">
      <c r="C22" s="119" t="s">
        <v>197</v>
      </c>
      <c r="D22" s="141">
        <v>8656.9223629999997</v>
      </c>
      <c r="E22" s="141">
        <v>3896.072757189997</v>
      </c>
    </row>
    <row r="23" spans="3:5">
      <c r="C23" s="119" t="s">
        <v>198</v>
      </c>
      <c r="D23" s="141">
        <v>4877.5279819999996</v>
      </c>
      <c r="E23" s="141">
        <v>1831.4901788499999</v>
      </c>
    </row>
    <row r="24" spans="3:5">
      <c r="C24" s="119" t="s">
        <v>199</v>
      </c>
      <c r="D24" s="141">
        <v>1402.4375700000001</v>
      </c>
      <c r="E24" s="141">
        <v>1293.6358784299998</v>
      </c>
    </row>
    <row r="25" spans="3:5">
      <c r="C25" s="119" t="s">
        <v>200</v>
      </c>
      <c r="D25" s="141">
        <v>11699.573503</v>
      </c>
      <c r="E25" s="141">
        <v>4517.435136619998</v>
      </c>
    </row>
    <row r="26" spans="3:5">
      <c r="C26" s="119" t="s">
        <v>201</v>
      </c>
      <c r="D26" s="141">
        <v>7607.6482530000003</v>
      </c>
      <c r="E26" s="141">
        <v>4409.5508905499964</v>
      </c>
    </row>
    <row r="27" spans="3:5">
      <c r="C27" s="119" t="s">
        <v>202</v>
      </c>
      <c r="D27" s="141">
        <v>5769.9536120000002</v>
      </c>
      <c r="E27" s="141">
        <v>1824.4786323699998</v>
      </c>
    </row>
    <row r="28" spans="3:5">
      <c r="C28" s="119" t="s">
        <v>203</v>
      </c>
      <c r="D28" s="141">
        <v>15421.115898</v>
      </c>
      <c r="E28" s="141">
        <v>5362.2634047100028</v>
      </c>
    </row>
    <row r="29" spans="3:5">
      <c r="C29" s="119" t="s">
        <v>204</v>
      </c>
      <c r="D29" s="141">
        <v>30640.353256999999</v>
      </c>
      <c r="E29" s="141">
        <v>20686.494021979986</v>
      </c>
    </row>
    <row r="30" spans="3:5">
      <c r="C30" s="117" t="s">
        <v>289</v>
      </c>
      <c r="D30" s="143">
        <f>SUM(D31:D39)</f>
        <v>68595.936121999999</v>
      </c>
      <c r="E30" s="143">
        <f>SUM(E31:E39)</f>
        <v>18200.145422840003</v>
      </c>
    </row>
    <row r="31" spans="3:5">
      <c r="C31" s="119" t="s">
        <v>205</v>
      </c>
      <c r="D31" s="141">
        <v>10628.747192999999</v>
      </c>
      <c r="E31" s="141">
        <v>4309.6614326599993</v>
      </c>
    </row>
    <row r="32" spans="3:5">
      <c r="C32" s="119" t="s">
        <v>206</v>
      </c>
      <c r="D32" s="141">
        <v>6846.6156350000001</v>
      </c>
      <c r="E32" s="141">
        <v>1465.8021572800005</v>
      </c>
    </row>
    <row r="33" spans="3:5">
      <c r="C33" s="119" t="s">
        <v>207</v>
      </c>
      <c r="D33" s="141">
        <v>3047.776625</v>
      </c>
      <c r="E33" s="141">
        <v>1067.7733636900005</v>
      </c>
    </row>
    <row r="34" spans="3:5">
      <c r="C34" s="119" t="s">
        <v>208</v>
      </c>
      <c r="D34" s="141">
        <v>13549.146817999999</v>
      </c>
      <c r="E34" s="141">
        <v>4456.1669385900013</v>
      </c>
    </row>
    <row r="35" spans="3:5">
      <c r="C35" s="119" t="s">
        <v>209</v>
      </c>
      <c r="D35" s="141">
        <v>513.71471399999996</v>
      </c>
      <c r="E35" s="141">
        <v>112.13270093999999</v>
      </c>
    </row>
    <row r="36" spans="3:5">
      <c r="C36" s="119" t="s">
        <v>210</v>
      </c>
      <c r="D36" s="132">
        <v>4533.8070749999997</v>
      </c>
      <c r="E36" s="141">
        <v>730.74953926000035</v>
      </c>
    </row>
    <row r="37" spans="3:5">
      <c r="C37" s="119" t="s">
        <v>211</v>
      </c>
      <c r="D37" s="144">
        <v>8986.8251540000001</v>
      </c>
      <c r="E37" s="141">
        <v>3314.4856531500027</v>
      </c>
    </row>
    <row r="38" spans="3:5">
      <c r="C38" s="119" t="s">
        <v>212</v>
      </c>
      <c r="D38" s="144">
        <v>3801.497018</v>
      </c>
      <c r="E38" s="141">
        <v>0</v>
      </c>
    </row>
    <row r="39" spans="3:5">
      <c r="C39" s="119" t="s">
        <v>213</v>
      </c>
      <c r="D39" s="144">
        <v>16687.80589</v>
      </c>
      <c r="E39" s="141">
        <v>2743.3736372699996</v>
      </c>
    </row>
    <row r="40" spans="3:5">
      <c r="C40" s="117" t="s">
        <v>290</v>
      </c>
      <c r="D40" s="143">
        <f>SUM(D41:D48)</f>
        <v>492738.20958100003</v>
      </c>
      <c r="E40" s="143">
        <f>SUM(E41:E48)</f>
        <v>270900.75707597012</v>
      </c>
    </row>
    <row r="41" spans="3:5">
      <c r="C41" s="119" t="s">
        <v>214</v>
      </c>
      <c r="D41" s="144">
        <v>158377.96735699999</v>
      </c>
      <c r="E41" s="141">
        <v>70937.16181048</v>
      </c>
    </row>
    <row r="42" spans="3:5">
      <c r="C42" s="119" t="s">
        <v>324</v>
      </c>
      <c r="D42" s="144">
        <v>155752.82044400001</v>
      </c>
      <c r="E42" s="141">
        <v>81991.141695010054</v>
      </c>
    </row>
    <row r="43" spans="3:5">
      <c r="C43" s="119" t="s">
        <v>215</v>
      </c>
      <c r="D43" s="141">
        <v>15862.403949</v>
      </c>
      <c r="E43" s="141">
        <v>8666.2270958999961</v>
      </c>
    </row>
    <row r="44" spans="3:5">
      <c r="C44" s="119" t="s">
        <v>216</v>
      </c>
      <c r="D44" s="141">
        <v>96748.493755000003</v>
      </c>
      <c r="E44" s="141">
        <v>57554.688275439999</v>
      </c>
    </row>
    <row r="45" spans="3:5">
      <c r="C45" s="119" t="s">
        <v>217</v>
      </c>
      <c r="D45" s="141">
        <v>35900.368300000002</v>
      </c>
      <c r="E45" s="141">
        <v>35407.608390720001</v>
      </c>
    </row>
    <row r="46" spans="3:5">
      <c r="C46" s="119" t="s">
        <v>218</v>
      </c>
      <c r="D46" s="141">
        <v>13500</v>
      </c>
      <c r="E46" s="141">
        <v>9156.9572366399989</v>
      </c>
    </row>
    <row r="47" spans="3:5">
      <c r="C47" s="119" t="s">
        <v>219</v>
      </c>
      <c r="D47" s="141">
        <v>966.93837299999996</v>
      </c>
      <c r="E47" s="141">
        <v>496.06065690999986</v>
      </c>
    </row>
    <row r="48" spans="3:5">
      <c r="C48" s="119" t="s">
        <v>220</v>
      </c>
      <c r="D48" s="141">
        <v>15629.217403000001</v>
      </c>
      <c r="E48" s="141">
        <v>6690.9119148700011</v>
      </c>
    </row>
    <row r="49" spans="3:5">
      <c r="C49" s="117" t="s">
        <v>291</v>
      </c>
      <c r="D49" s="143">
        <f>SUM(D50:D55)</f>
        <v>60117.023256999993</v>
      </c>
      <c r="E49" s="143">
        <f>SUM(E50:E55)</f>
        <v>26672.033694440001</v>
      </c>
    </row>
    <row r="50" spans="3:5">
      <c r="C50" s="119" t="s">
        <v>221</v>
      </c>
      <c r="D50" s="141">
        <v>174.81</v>
      </c>
      <c r="E50" s="141">
        <v>772.19418904999998</v>
      </c>
    </row>
    <row r="51" spans="3:5">
      <c r="C51" s="119" t="s">
        <v>325</v>
      </c>
      <c r="D51" s="141">
        <v>9757.551453</v>
      </c>
      <c r="E51" s="141">
        <v>2936.36718737</v>
      </c>
    </row>
    <row r="52" spans="3:5">
      <c r="C52" s="119" t="s">
        <v>222</v>
      </c>
      <c r="D52" s="141">
        <v>9925.5430080000006</v>
      </c>
      <c r="E52" s="141">
        <v>6552.2540522999998</v>
      </c>
    </row>
    <row r="53" spans="3:5">
      <c r="C53" s="119" t="s">
        <v>326</v>
      </c>
      <c r="D53" s="141">
        <v>37633.288796000001</v>
      </c>
      <c r="E53" s="141">
        <v>15995.234372389998</v>
      </c>
    </row>
    <row r="54" spans="3:5">
      <c r="C54" s="119" t="s">
        <v>223</v>
      </c>
      <c r="D54" s="141">
        <v>2582.63</v>
      </c>
      <c r="E54" s="141">
        <v>415</v>
      </c>
    </row>
    <row r="55" spans="3:5">
      <c r="C55" s="119" t="s">
        <v>224</v>
      </c>
      <c r="D55" s="141">
        <v>43.2</v>
      </c>
      <c r="E55" s="141">
        <v>0.98389333000000001</v>
      </c>
    </row>
    <row r="56" spans="3:5">
      <c r="C56" s="117" t="s">
        <v>292</v>
      </c>
      <c r="D56" s="143">
        <f>SUM(D57:D65)</f>
        <v>34281.034268999996</v>
      </c>
      <c r="E56" s="143">
        <f>SUM(E57:E65)</f>
        <v>9008.7492781099991</v>
      </c>
    </row>
    <row r="57" spans="3:5">
      <c r="C57" s="119" t="s">
        <v>225</v>
      </c>
      <c r="D57" s="141">
        <v>12876.61881</v>
      </c>
      <c r="E57" s="141">
        <v>1131.6263095000002</v>
      </c>
    </row>
    <row r="58" spans="3:5">
      <c r="C58" s="119" t="s">
        <v>226</v>
      </c>
      <c r="D58" s="141">
        <v>1615.878299</v>
      </c>
      <c r="E58" s="141">
        <v>866.40232591000006</v>
      </c>
    </row>
    <row r="59" spans="3:5">
      <c r="C59" s="119" t="s">
        <v>227</v>
      </c>
      <c r="D59" s="141">
        <v>1644.102108</v>
      </c>
      <c r="E59" s="141">
        <v>1064.6135644700003</v>
      </c>
    </row>
    <row r="60" spans="3:5">
      <c r="C60" s="119" t="s">
        <v>228</v>
      </c>
      <c r="D60" s="141">
        <v>7693.0715810000002</v>
      </c>
      <c r="E60" s="141">
        <v>2709.0455814800002</v>
      </c>
    </row>
    <row r="61" spans="3:5">
      <c r="C61" s="119" t="s">
        <v>229</v>
      </c>
      <c r="D61" s="141">
        <v>4718.97192</v>
      </c>
      <c r="E61" s="141">
        <v>832.24263498000016</v>
      </c>
    </row>
    <row r="62" spans="3:5">
      <c r="C62" s="119" t="s">
        <v>230</v>
      </c>
      <c r="D62" s="141">
        <v>496.204002</v>
      </c>
      <c r="E62" s="141">
        <v>1078.2692941299999</v>
      </c>
    </row>
    <row r="63" spans="3:5">
      <c r="C63" s="119" t="s">
        <v>231</v>
      </c>
      <c r="D63" s="141">
        <v>559.05767400000002</v>
      </c>
      <c r="E63" s="141">
        <v>154.7872865999999</v>
      </c>
    </row>
    <row r="64" spans="3:5">
      <c r="C64" s="119" t="s">
        <v>232</v>
      </c>
      <c r="D64" s="141">
        <v>2337.4322139999999</v>
      </c>
      <c r="E64" s="141">
        <v>169.36711658999999</v>
      </c>
    </row>
    <row r="65" spans="3:5">
      <c r="C65" s="119" t="s">
        <v>233</v>
      </c>
      <c r="D65" s="141">
        <v>2339.6976610000002</v>
      </c>
      <c r="E65" s="141">
        <v>1002.3951644499999</v>
      </c>
    </row>
    <row r="66" spans="3:5">
      <c r="C66" s="117" t="s">
        <v>293</v>
      </c>
      <c r="D66" s="143">
        <f>SUM(D67:D69)</f>
        <v>71068.398115000004</v>
      </c>
      <c r="E66" s="143">
        <f>SUM(E67:E69)</f>
        <v>27976.348858620004</v>
      </c>
    </row>
    <row r="67" spans="3:5">
      <c r="C67" s="119" t="s">
        <v>234</v>
      </c>
      <c r="D67" s="141">
        <v>27030.215823999999</v>
      </c>
      <c r="E67" s="141">
        <v>6610.0819468799991</v>
      </c>
    </row>
    <row r="68" spans="3:5">
      <c r="C68" s="119" t="s">
        <v>235</v>
      </c>
      <c r="D68" s="141">
        <v>42591.058016000003</v>
      </c>
      <c r="E68" s="141">
        <v>21366.266911740004</v>
      </c>
    </row>
    <row r="69" spans="3:5">
      <c r="C69" s="119" t="s">
        <v>236</v>
      </c>
      <c r="D69" s="141">
        <v>1447.1242749999999</v>
      </c>
      <c r="E69" s="141">
        <v>0</v>
      </c>
    </row>
    <row r="70" spans="3:5">
      <c r="C70" s="117" t="s">
        <v>294</v>
      </c>
      <c r="D70" s="143">
        <f>SUM(D71:D74)</f>
        <v>298486.441612</v>
      </c>
      <c r="E70" s="143">
        <f>SUM(E71:E74)</f>
        <v>150713.57160140001</v>
      </c>
    </row>
    <row r="71" spans="3:5">
      <c r="C71" s="119" t="s">
        <v>237</v>
      </c>
      <c r="D71" s="141">
        <v>120010.652162</v>
      </c>
      <c r="E71" s="141">
        <v>54090.972055530001</v>
      </c>
    </row>
    <row r="72" spans="3:5">
      <c r="C72" s="119" t="s">
        <v>238</v>
      </c>
      <c r="D72" s="141">
        <v>176990.963659</v>
      </c>
      <c r="E72" s="141">
        <v>95219.680996390001</v>
      </c>
    </row>
    <row r="73" spans="3:5">
      <c r="C73" s="119" t="s">
        <v>239</v>
      </c>
      <c r="D73" s="141">
        <v>1484.825791</v>
      </c>
      <c r="E73" s="141">
        <v>1402.7949286400001</v>
      </c>
    </row>
    <row r="74" spans="3:5">
      <c r="C74" s="119" t="s">
        <v>313</v>
      </c>
      <c r="D74" s="141">
        <v>0</v>
      </c>
      <c r="E74" s="141">
        <v>0.12362084</v>
      </c>
    </row>
    <row r="75" spans="3:5">
      <c r="C75" s="45" t="s">
        <v>242</v>
      </c>
      <c r="D75" s="86">
        <f>D76+D78</f>
        <v>108120.51053499999</v>
      </c>
      <c r="E75" s="86">
        <f>E76+E78</f>
        <v>55342.253157289997</v>
      </c>
    </row>
    <row r="76" spans="3:5">
      <c r="C76" s="117" t="s">
        <v>295</v>
      </c>
      <c r="D76" s="143">
        <f>D77</f>
        <v>5117.7218819999998</v>
      </c>
      <c r="E76" s="143">
        <f>E77</f>
        <v>225.78210000000001</v>
      </c>
    </row>
    <row r="77" spans="3:5">
      <c r="C77" s="119" t="s">
        <v>296</v>
      </c>
      <c r="D77" s="141">
        <v>5117.7218819999998</v>
      </c>
      <c r="E77" s="141">
        <v>225.78210000000001</v>
      </c>
    </row>
    <row r="78" spans="3:5">
      <c r="C78" s="117" t="s">
        <v>297</v>
      </c>
      <c r="D78" s="143">
        <f>D79</f>
        <v>103002.788653</v>
      </c>
      <c r="E78" s="143">
        <f>E79</f>
        <v>55116.47105729</v>
      </c>
    </row>
    <row r="79" spans="3:5">
      <c r="C79" s="119" t="s">
        <v>298</v>
      </c>
      <c r="D79" s="141">
        <v>103002.788653</v>
      </c>
      <c r="E79" s="141">
        <v>55116.47105729</v>
      </c>
    </row>
    <row r="80" spans="3:5">
      <c r="C80" s="56" t="s">
        <v>241</v>
      </c>
      <c r="D80" s="23">
        <f>D75+D13</f>
        <v>1592355.1214939998</v>
      </c>
      <c r="E80" s="23">
        <f>E75+E13</f>
        <v>777114.22065983037</v>
      </c>
    </row>
    <row r="81" spans="3:7">
      <c r="C81" s="147" t="s">
        <v>314</v>
      </c>
      <c r="E81" s="26"/>
      <c r="F81" s="26"/>
      <c r="G81" s="84"/>
    </row>
    <row r="82" spans="3:7">
      <c r="C82" s="148" t="s">
        <v>304</v>
      </c>
      <c r="D82" s="149"/>
      <c r="E82" s="149"/>
      <c r="F82" s="32"/>
    </row>
    <row r="83" spans="3:7" ht="27.75" customHeight="1">
      <c r="C83" s="182" t="s">
        <v>1924</v>
      </c>
      <c r="D83" s="182"/>
      <c r="E83" s="182"/>
      <c r="F83" s="29"/>
    </row>
    <row r="84" spans="3:7">
      <c r="C84" s="180" t="s">
        <v>315</v>
      </c>
      <c r="D84" s="180"/>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724"/>
  <sheetViews>
    <sheetView showGridLines="0" zoomScaleNormal="100" workbookViewId="0">
      <selection activeCell="F15" sqref="F15"/>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25" style="161" customWidth="1"/>
    <col min="8" max="16384" width="8.85546875" style="161"/>
  </cols>
  <sheetData>
    <row r="1" spans="1:5" ht="27.75">
      <c r="A1" s="198" t="s">
        <v>0</v>
      </c>
      <c r="B1" s="198"/>
      <c r="C1" s="198"/>
      <c r="D1" s="198"/>
      <c r="E1" s="198"/>
    </row>
    <row r="2" spans="1:5" ht="20.25">
      <c r="A2" s="199" t="s">
        <v>1</v>
      </c>
      <c r="B2" s="199"/>
      <c r="C2" s="199"/>
      <c r="D2" s="199"/>
      <c r="E2" s="199"/>
    </row>
    <row r="3" spans="1:5">
      <c r="A3" s="200" t="s">
        <v>2</v>
      </c>
      <c r="B3" s="200"/>
      <c r="C3" s="200"/>
      <c r="D3" s="200"/>
      <c r="E3" s="200"/>
    </row>
    <row r="4" spans="1:5">
      <c r="A4" s="111"/>
      <c r="B4" s="111"/>
      <c r="C4" s="111"/>
      <c r="D4" s="111"/>
      <c r="E4" s="111"/>
    </row>
    <row r="5" spans="1:5" ht="18.75">
      <c r="A5" s="201" t="s">
        <v>23</v>
      </c>
      <c r="B5" s="201"/>
      <c r="C5" s="201"/>
      <c r="D5" s="201"/>
      <c r="E5" s="201"/>
    </row>
    <row r="6" spans="1:5" ht="18.75">
      <c r="A6" s="202" t="s">
        <v>329</v>
      </c>
      <c r="B6" s="202"/>
      <c r="C6" s="202"/>
      <c r="D6" s="202"/>
      <c r="E6" s="202"/>
    </row>
    <row r="7" spans="1:5" ht="18.75">
      <c r="A7" s="195" t="s">
        <v>376</v>
      </c>
      <c r="B7" s="195"/>
      <c r="C7" s="195"/>
      <c r="D7" s="195"/>
      <c r="E7" s="195"/>
    </row>
    <row r="8" spans="1:5" ht="18.75">
      <c r="A8" s="183" t="s">
        <v>277</v>
      </c>
      <c r="B8" s="183"/>
      <c r="C8" s="183"/>
      <c r="D8" s="183"/>
      <c r="E8" s="183"/>
    </row>
    <row r="9" spans="1:5" ht="15.75">
      <c r="A9" s="196" t="s">
        <v>5</v>
      </c>
      <c r="B9" s="196"/>
      <c r="C9" s="196"/>
      <c r="D9" s="196"/>
      <c r="E9" s="196"/>
    </row>
    <row r="10" spans="1:5">
      <c r="A10" s="111"/>
      <c r="B10" s="111"/>
      <c r="C10" s="111"/>
      <c r="D10" s="111"/>
      <c r="E10" s="111"/>
    </row>
    <row r="11" spans="1:5">
      <c r="C11" s="203" t="s">
        <v>6</v>
      </c>
      <c r="D11" s="106" t="s">
        <v>318</v>
      </c>
      <c r="E11" s="197" t="s">
        <v>301</v>
      </c>
    </row>
    <row r="12" spans="1:5">
      <c r="C12" s="203"/>
      <c r="D12" s="112" t="s">
        <v>277</v>
      </c>
      <c r="E12" s="197"/>
    </row>
    <row r="13" spans="1:5">
      <c r="C13" s="120" t="s">
        <v>240</v>
      </c>
      <c r="D13" s="120">
        <v>79003383385</v>
      </c>
      <c r="E13" s="120">
        <v>31886766933.490017</v>
      </c>
    </row>
    <row r="14" spans="1:5">
      <c r="C14" s="121" t="s">
        <v>334</v>
      </c>
      <c r="D14" s="122">
        <v>6834958632</v>
      </c>
      <c r="E14" s="122">
        <v>3620882856.6700006</v>
      </c>
    </row>
    <row r="15" spans="1:5">
      <c r="C15" s="172" t="s">
        <v>335</v>
      </c>
      <c r="D15" s="165">
        <v>4863809031</v>
      </c>
      <c r="E15" s="165">
        <v>2956267133.9500003</v>
      </c>
    </row>
    <row r="16" spans="1:5">
      <c r="C16" s="173" t="s">
        <v>377</v>
      </c>
      <c r="D16" s="165">
        <v>172567977</v>
      </c>
      <c r="E16" s="165">
        <v>364418350.37</v>
      </c>
    </row>
    <row r="17" spans="3:5">
      <c r="C17" s="173" t="s">
        <v>378</v>
      </c>
      <c r="D17" s="165">
        <v>70000000</v>
      </c>
      <c r="E17" s="165">
        <v>4108718.16</v>
      </c>
    </row>
    <row r="18" spans="3:5">
      <c r="C18" s="173" t="s">
        <v>379</v>
      </c>
      <c r="D18" s="165">
        <v>24586631</v>
      </c>
      <c r="E18" s="165">
        <v>0</v>
      </c>
    </row>
    <row r="19" spans="3:5">
      <c r="C19" s="173" t="s">
        <v>380</v>
      </c>
      <c r="D19" s="165">
        <v>100000000</v>
      </c>
      <c r="E19" s="165">
        <v>225398271.81</v>
      </c>
    </row>
    <row r="20" spans="3:5">
      <c r="C20" s="173" t="s">
        <v>381</v>
      </c>
      <c r="D20" s="165">
        <v>20000000</v>
      </c>
      <c r="E20" s="165">
        <v>500000</v>
      </c>
    </row>
    <row r="21" spans="3:5">
      <c r="C21" s="173" t="s">
        <v>382</v>
      </c>
      <c r="D21" s="165">
        <v>0</v>
      </c>
      <c r="E21" s="165">
        <v>0</v>
      </c>
    </row>
    <row r="22" spans="3:5">
      <c r="C22" s="173" t="s">
        <v>383</v>
      </c>
      <c r="D22" s="165">
        <v>700000000</v>
      </c>
      <c r="E22" s="165">
        <v>186093235.06</v>
      </c>
    </row>
    <row r="23" spans="3:5">
      <c r="C23" s="173" t="s">
        <v>384</v>
      </c>
      <c r="D23" s="165">
        <v>3750000</v>
      </c>
      <c r="E23" s="165">
        <v>1220543.08</v>
      </c>
    </row>
    <row r="24" spans="3:5">
      <c r="C24" s="173" t="s">
        <v>385</v>
      </c>
      <c r="D24" s="165">
        <v>9841932</v>
      </c>
      <c r="E24" s="165">
        <v>0</v>
      </c>
    </row>
    <row r="25" spans="3:5">
      <c r="C25" s="173" t="s">
        <v>386</v>
      </c>
      <c r="D25" s="165">
        <v>100000000</v>
      </c>
      <c r="E25" s="165">
        <v>38207321.060000002</v>
      </c>
    </row>
    <row r="26" spans="3:5">
      <c r="C26" s="173" t="s">
        <v>387</v>
      </c>
      <c r="D26" s="165">
        <v>153476435</v>
      </c>
      <c r="E26" s="165">
        <v>38250648.539999999</v>
      </c>
    </row>
    <row r="27" spans="3:5">
      <c r="C27" s="173" t="s">
        <v>388</v>
      </c>
      <c r="D27" s="165">
        <v>24095551</v>
      </c>
      <c r="E27" s="165">
        <v>24095551</v>
      </c>
    </row>
    <row r="28" spans="3:5">
      <c r="C28" s="173" t="s">
        <v>389</v>
      </c>
      <c r="D28" s="165">
        <v>110000000</v>
      </c>
      <c r="E28" s="165">
        <v>83175240.429999992</v>
      </c>
    </row>
    <row r="29" spans="3:5">
      <c r="C29" s="173" t="s">
        <v>390</v>
      </c>
      <c r="D29" s="165">
        <v>41404153</v>
      </c>
      <c r="E29" s="165">
        <v>0</v>
      </c>
    </row>
    <row r="30" spans="3:5">
      <c r="C30" s="173" t="s">
        <v>391</v>
      </c>
      <c r="D30" s="165">
        <v>2865375</v>
      </c>
      <c r="E30" s="165">
        <v>0</v>
      </c>
    </row>
    <row r="31" spans="3:5">
      <c r="C31" s="173" t="s">
        <v>392</v>
      </c>
      <c r="D31" s="165">
        <v>161911169</v>
      </c>
      <c r="E31" s="165">
        <v>26311171.32</v>
      </c>
    </row>
    <row r="32" spans="3:5">
      <c r="C32" s="173" t="s">
        <v>393</v>
      </c>
      <c r="D32" s="165">
        <v>0</v>
      </c>
      <c r="E32" s="165">
        <v>1090766.24</v>
      </c>
    </row>
    <row r="33" spans="3:5">
      <c r="C33" s="173" t="s">
        <v>394</v>
      </c>
      <c r="D33" s="165">
        <v>19934524</v>
      </c>
      <c r="E33" s="165">
        <v>0</v>
      </c>
    </row>
    <row r="34" spans="3:5">
      <c r="C34" s="173" t="s">
        <v>395</v>
      </c>
      <c r="D34" s="165">
        <v>11563777</v>
      </c>
      <c r="E34" s="165">
        <v>3179179.47</v>
      </c>
    </row>
    <row r="35" spans="3:5">
      <c r="C35" s="173" t="s">
        <v>396</v>
      </c>
      <c r="D35" s="165">
        <v>22199522</v>
      </c>
      <c r="E35" s="165">
        <v>0</v>
      </c>
    </row>
    <row r="36" spans="3:5">
      <c r="C36" s="173" t="s">
        <v>397</v>
      </c>
      <c r="D36" s="165">
        <v>35594550</v>
      </c>
      <c r="E36" s="165">
        <v>18324327.449999999</v>
      </c>
    </row>
    <row r="37" spans="3:5">
      <c r="C37" s="173" t="s">
        <v>398</v>
      </c>
      <c r="D37" s="165">
        <v>12659528</v>
      </c>
      <c r="E37" s="165">
        <v>896297.14</v>
      </c>
    </row>
    <row r="38" spans="3:5">
      <c r="C38" s="173" t="s">
        <v>399</v>
      </c>
      <c r="D38" s="165">
        <v>5403355</v>
      </c>
      <c r="E38" s="165">
        <v>0</v>
      </c>
    </row>
    <row r="39" spans="3:5">
      <c r="C39" s="173" t="s">
        <v>400</v>
      </c>
      <c r="D39" s="165">
        <v>1768693</v>
      </c>
      <c r="E39" s="165">
        <v>0</v>
      </c>
    </row>
    <row r="40" spans="3:5">
      <c r="C40" s="173" t="s">
        <v>401</v>
      </c>
      <c r="D40" s="165">
        <v>8125000</v>
      </c>
      <c r="E40" s="165">
        <v>3000000</v>
      </c>
    </row>
    <row r="41" spans="3:5">
      <c r="C41" s="173" t="s">
        <v>402</v>
      </c>
      <c r="D41" s="165">
        <v>0</v>
      </c>
      <c r="E41" s="165">
        <v>4121928.24</v>
      </c>
    </row>
    <row r="42" spans="3:5">
      <c r="C42" s="173" t="s">
        <v>403</v>
      </c>
      <c r="D42" s="165">
        <v>300000000</v>
      </c>
      <c r="E42" s="165">
        <v>0</v>
      </c>
    </row>
    <row r="43" spans="3:5">
      <c r="C43" s="173" t="s">
        <v>404</v>
      </c>
      <c r="D43" s="165">
        <v>41838481</v>
      </c>
      <c r="E43" s="165">
        <v>19478533.850000001</v>
      </c>
    </row>
    <row r="44" spans="3:5">
      <c r="C44" s="173" t="s">
        <v>405</v>
      </c>
      <c r="D44" s="165">
        <v>39721620</v>
      </c>
      <c r="E44" s="165">
        <v>0</v>
      </c>
    </row>
    <row r="45" spans="3:5">
      <c r="C45" s="173" t="s">
        <v>406</v>
      </c>
      <c r="D45" s="165">
        <v>8067310</v>
      </c>
      <c r="E45" s="165">
        <v>606852.31999999995</v>
      </c>
    </row>
    <row r="46" spans="3:5">
      <c r="C46" s="173" t="s">
        <v>407</v>
      </c>
      <c r="D46" s="165">
        <v>27287191</v>
      </c>
      <c r="E46" s="165">
        <v>20399007.579999998</v>
      </c>
    </row>
    <row r="47" spans="3:5">
      <c r="C47" s="173" t="s">
        <v>408</v>
      </c>
      <c r="D47" s="165">
        <v>1235409</v>
      </c>
      <c r="E47" s="165">
        <v>0</v>
      </c>
    </row>
    <row r="48" spans="3:5">
      <c r="C48" s="173" t="s">
        <v>409</v>
      </c>
      <c r="D48" s="165">
        <v>8415087</v>
      </c>
      <c r="E48" s="165">
        <v>0</v>
      </c>
    </row>
    <row r="49" spans="3:5">
      <c r="C49" s="173" t="s">
        <v>410</v>
      </c>
      <c r="D49" s="165">
        <v>332217190</v>
      </c>
      <c r="E49" s="165">
        <v>233712921.60999998</v>
      </c>
    </row>
    <row r="50" spans="3:5">
      <c r="C50" s="173" t="s">
        <v>411</v>
      </c>
      <c r="D50" s="165">
        <v>7010838</v>
      </c>
      <c r="E50" s="165">
        <v>0</v>
      </c>
    </row>
    <row r="51" spans="3:5">
      <c r="C51" s="173" t="s">
        <v>412</v>
      </c>
      <c r="D51" s="165">
        <v>4221977</v>
      </c>
      <c r="E51" s="165">
        <v>0</v>
      </c>
    </row>
    <row r="52" spans="3:5">
      <c r="C52" s="173" t="s">
        <v>413</v>
      </c>
      <c r="D52" s="165">
        <v>3655506</v>
      </c>
      <c r="E52" s="165">
        <v>0</v>
      </c>
    </row>
    <row r="53" spans="3:5">
      <c r="C53" s="173" t="s">
        <v>414</v>
      </c>
      <c r="D53" s="165">
        <v>6149974</v>
      </c>
      <c r="E53" s="165">
        <v>2094424.54</v>
      </c>
    </row>
    <row r="54" spans="3:5">
      <c r="C54" s="173" t="s">
        <v>415</v>
      </c>
      <c r="D54" s="165">
        <v>8726494</v>
      </c>
      <c r="E54" s="165">
        <v>2094424.54</v>
      </c>
    </row>
    <row r="55" spans="3:5">
      <c r="C55" s="173" t="s">
        <v>416</v>
      </c>
      <c r="D55" s="165">
        <v>8726494</v>
      </c>
      <c r="E55" s="165">
        <v>2200903.2000000002</v>
      </c>
    </row>
    <row r="56" spans="3:5">
      <c r="C56" s="173" t="s">
        <v>417</v>
      </c>
      <c r="D56" s="165">
        <v>11067494</v>
      </c>
      <c r="E56" s="165">
        <v>0</v>
      </c>
    </row>
    <row r="57" spans="3:5">
      <c r="C57" s="173" t="s">
        <v>418</v>
      </c>
      <c r="D57" s="165">
        <v>241517712</v>
      </c>
      <c r="E57" s="165">
        <v>241517712</v>
      </c>
    </row>
    <row r="58" spans="3:5">
      <c r="C58" s="173" t="s">
        <v>419</v>
      </c>
      <c r="D58" s="165">
        <v>4000000</v>
      </c>
      <c r="E58" s="165">
        <v>305087292.99000001</v>
      </c>
    </row>
    <row r="59" spans="3:5">
      <c r="C59" s="173" t="s">
        <v>420</v>
      </c>
      <c r="D59" s="165">
        <v>662449960</v>
      </c>
      <c r="E59" s="165">
        <v>57380086.980000004</v>
      </c>
    </row>
    <row r="60" spans="3:5">
      <c r="C60" s="173" t="s">
        <v>421</v>
      </c>
      <c r="D60" s="165">
        <v>498000</v>
      </c>
      <c r="E60" s="165">
        <v>0</v>
      </c>
    </row>
    <row r="61" spans="3:5">
      <c r="C61" s="173" t="s">
        <v>422</v>
      </c>
      <c r="D61" s="165">
        <v>200183491</v>
      </c>
      <c r="E61" s="165">
        <v>199537908</v>
      </c>
    </row>
    <row r="62" spans="3:5">
      <c r="C62" s="173" t="s">
        <v>423</v>
      </c>
      <c r="D62" s="165">
        <v>6705517</v>
      </c>
      <c r="E62" s="165">
        <v>0</v>
      </c>
    </row>
    <row r="63" spans="3:5">
      <c r="C63" s="173" t="s">
        <v>424</v>
      </c>
      <c r="D63" s="165">
        <v>114305</v>
      </c>
      <c r="E63" s="165">
        <v>0</v>
      </c>
    </row>
    <row r="64" spans="3:5">
      <c r="C64" s="173" t="s">
        <v>425</v>
      </c>
      <c r="D64" s="165">
        <v>12373947</v>
      </c>
      <c r="E64" s="165">
        <v>0</v>
      </c>
    </row>
    <row r="65" spans="3:5">
      <c r="C65" s="173" t="s">
        <v>426</v>
      </c>
      <c r="D65" s="165">
        <v>7143615</v>
      </c>
      <c r="E65" s="165">
        <v>0</v>
      </c>
    </row>
    <row r="66" spans="3:5">
      <c r="C66" s="173" t="s">
        <v>427</v>
      </c>
      <c r="D66" s="165">
        <v>34295224</v>
      </c>
      <c r="E66" s="165">
        <v>0</v>
      </c>
    </row>
    <row r="67" spans="3:5">
      <c r="C67" s="173" t="s">
        <v>428</v>
      </c>
      <c r="D67" s="165">
        <v>45904934</v>
      </c>
      <c r="E67" s="165">
        <v>47731231.880000003</v>
      </c>
    </row>
    <row r="68" spans="3:5">
      <c r="C68" s="173" t="s">
        <v>429</v>
      </c>
      <c r="D68" s="165">
        <v>26866592</v>
      </c>
      <c r="E68" s="165">
        <v>0</v>
      </c>
    </row>
    <row r="69" spans="3:5">
      <c r="C69" s="173" t="s">
        <v>430</v>
      </c>
      <c r="D69" s="165">
        <v>46244296</v>
      </c>
      <c r="E69" s="165">
        <v>46244296</v>
      </c>
    </row>
    <row r="70" spans="3:5">
      <c r="C70" s="173" t="s">
        <v>431</v>
      </c>
      <c r="D70" s="165">
        <v>2000000</v>
      </c>
      <c r="E70" s="165">
        <v>22794709.09</v>
      </c>
    </row>
    <row r="71" spans="3:5">
      <c r="C71" s="173" t="s">
        <v>432</v>
      </c>
      <c r="D71" s="165">
        <v>7273652</v>
      </c>
      <c r="E71" s="165">
        <v>0</v>
      </c>
    </row>
    <row r="72" spans="3:5">
      <c r="C72" s="173" t="s">
        <v>433</v>
      </c>
      <c r="D72" s="165">
        <v>30000000</v>
      </c>
      <c r="E72" s="165">
        <v>0</v>
      </c>
    </row>
    <row r="73" spans="3:5">
      <c r="C73" s="173" t="s">
        <v>434</v>
      </c>
      <c r="D73" s="165">
        <v>679693856</v>
      </c>
      <c r="E73" s="165">
        <v>462995279.99999994</v>
      </c>
    </row>
    <row r="74" spans="3:5">
      <c r="C74" s="173" t="s">
        <v>435</v>
      </c>
      <c r="D74" s="165">
        <v>212013478</v>
      </c>
      <c r="E74" s="165">
        <v>270000000</v>
      </c>
    </row>
    <row r="75" spans="3:5">
      <c r="C75" s="173" t="s">
        <v>436</v>
      </c>
      <c r="D75" s="165">
        <v>23765179</v>
      </c>
      <c r="E75" s="165">
        <v>0</v>
      </c>
    </row>
    <row r="76" spans="3:5">
      <c r="C76" s="173" t="s">
        <v>437</v>
      </c>
      <c r="D76" s="165">
        <v>676036</v>
      </c>
      <c r="E76" s="165">
        <v>0</v>
      </c>
    </row>
    <row r="77" spans="3:5">
      <c r="C77" s="173" t="s">
        <v>438</v>
      </c>
      <c r="D77" s="165">
        <v>0</v>
      </c>
      <c r="E77" s="165">
        <v>0</v>
      </c>
    </row>
    <row r="78" spans="3:5">
      <c r="C78" s="173" t="s">
        <v>439</v>
      </c>
      <c r="D78" s="165">
        <v>0</v>
      </c>
      <c r="E78" s="165">
        <v>0</v>
      </c>
    </row>
    <row r="79" spans="3:5">
      <c r="C79" s="173" t="s">
        <v>440</v>
      </c>
      <c r="D79" s="165">
        <v>0</v>
      </c>
      <c r="E79" s="165">
        <v>0</v>
      </c>
    </row>
    <row r="80" spans="3:5">
      <c r="C80" s="173" t="s">
        <v>441</v>
      </c>
      <c r="D80" s="165">
        <v>0</v>
      </c>
      <c r="E80" s="165">
        <v>0</v>
      </c>
    </row>
    <row r="81" spans="3:5">
      <c r="C81" s="173" t="s">
        <v>442</v>
      </c>
      <c r="D81" s="165">
        <v>0</v>
      </c>
      <c r="E81" s="165">
        <v>0</v>
      </c>
    </row>
    <row r="82" spans="3:5">
      <c r="C82" s="173" t="s">
        <v>443</v>
      </c>
      <c r="D82" s="165">
        <v>0</v>
      </c>
      <c r="E82" s="165">
        <v>0</v>
      </c>
    </row>
    <row r="83" spans="3:5">
      <c r="C83" s="173" t="s">
        <v>444</v>
      </c>
      <c r="D83" s="165">
        <v>0</v>
      </c>
      <c r="E83" s="165">
        <v>0</v>
      </c>
    </row>
    <row r="84" spans="3:5">
      <c r="C84" s="173" t="s">
        <v>445</v>
      </c>
      <c r="D84" s="165">
        <v>0</v>
      </c>
      <c r="E84" s="165">
        <v>0</v>
      </c>
    </row>
    <row r="85" spans="3:5">
      <c r="C85" s="173" t="s">
        <v>446</v>
      </c>
      <c r="D85" s="165">
        <v>0</v>
      </c>
      <c r="E85" s="165">
        <v>0</v>
      </c>
    </row>
    <row r="86" spans="3:5">
      <c r="C86" s="172" t="s">
        <v>336</v>
      </c>
      <c r="D86" s="165">
        <v>256200000</v>
      </c>
      <c r="E86" s="165">
        <v>4939200.0200000005</v>
      </c>
    </row>
    <row r="87" spans="3:5">
      <c r="C87" s="173" t="s">
        <v>447</v>
      </c>
      <c r="D87" s="165">
        <v>0</v>
      </c>
      <c r="E87" s="165">
        <v>0</v>
      </c>
    </row>
    <row r="88" spans="3:5">
      <c r="C88" s="173" t="s">
        <v>448</v>
      </c>
      <c r="D88" s="165">
        <v>256200000</v>
      </c>
      <c r="E88" s="165">
        <v>0</v>
      </c>
    </row>
    <row r="89" spans="3:5">
      <c r="C89" s="173" t="s">
        <v>449</v>
      </c>
      <c r="D89" s="165">
        <v>0</v>
      </c>
      <c r="E89" s="165">
        <v>4939200.0200000005</v>
      </c>
    </row>
    <row r="90" spans="3:5">
      <c r="C90" s="172" t="s">
        <v>337</v>
      </c>
      <c r="D90" s="165">
        <v>0</v>
      </c>
      <c r="E90" s="165">
        <v>201197865</v>
      </c>
    </row>
    <row r="91" spans="3:5">
      <c r="C91" s="173" t="s">
        <v>377</v>
      </c>
      <c r="D91" s="165">
        <v>0</v>
      </c>
      <c r="E91" s="165">
        <v>0</v>
      </c>
    </row>
    <row r="92" spans="3:5">
      <c r="C92" s="173" t="s">
        <v>397</v>
      </c>
      <c r="D92" s="165">
        <v>0</v>
      </c>
      <c r="E92" s="165">
        <v>0</v>
      </c>
    </row>
    <row r="93" spans="3:5">
      <c r="C93" s="173" t="s">
        <v>434</v>
      </c>
      <c r="D93" s="165">
        <v>0</v>
      </c>
      <c r="E93" s="165">
        <v>201197865</v>
      </c>
    </row>
    <row r="94" spans="3:5">
      <c r="C94" s="172" t="s">
        <v>338</v>
      </c>
      <c r="D94" s="165">
        <v>1714949601</v>
      </c>
      <c r="E94" s="165">
        <v>458478657.70000005</v>
      </c>
    </row>
    <row r="95" spans="3:5">
      <c r="C95" s="173" t="s">
        <v>450</v>
      </c>
      <c r="D95" s="165">
        <v>1135979999</v>
      </c>
      <c r="E95" s="165">
        <v>143956698.81999999</v>
      </c>
    </row>
    <row r="96" spans="3:5">
      <c r="C96" s="173" t="s">
        <v>451</v>
      </c>
      <c r="D96" s="165">
        <v>2874479</v>
      </c>
      <c r="E96" s="165">
        <v>2185039.27</v>
      </c>
    </row>
    <row r="97" spans="3:5">
      <c r="C97" s="173" t="s">
        <v>452</v>
      </c>
      <c r="D97" s="165">
        <v>576095123</v>
      </c>
      <c r="E97" s="165">
        <v>7334081.6100000003</v>
      </c>
    </row>
    <row r="98" spans="3:5">
      <c r="C98" s="173" t="s">
        <v>422</v>
      </c>
      <c r="D98" s="165">
        <v>0</v>
      </c>
      <c r="E98" s="165">
        <v>68655215</v>
      </c>
    </row>
    <row r="99" spans="3:5">
      <c r="C99" s="173" t="s">
        <v>434</v>
      </c>
      <c r="D99" s="165">
        <v>0</v>
      </c>
      <c r="E99" s="165">
        <v>236347623</v>
      </c>
    </row>
    <row r="100" spans="3:5">
      <c r="C100" s="121" t="s">
        <v>339</v>
      </c>
      <c r="D100" s="122">
        <v>2176625371</v>
      </c>
      <c r="E100" s="122">
        <v>738658915.51000011</v>
      </c>
    </row>
    <row r="101" spans="3:5">
      <c r="C101" s="172" t="s">
        <v>335</v>
      </c>
      <c r="D101" s="165">
        <v>2175905652</v>
      </c>
      <c r="E101" s="165">
        <v>738658915.51000011</v>
      </c>
    </row>
    <row r="102" spans="3:5">
      <c r="C102" s="173" t="s">
        <v>453</v>
      </c>
      <c r="D102" s="165">
        <v>82347035</v>
      </c>
      <c r="E102" s="165">
        <v>9871972.2699999996</v>
      </c>
    </row>
    <row r="103" spans="3:5">
      <c r="C103" s="173" t="s">
        <v>454</v>
      </c>
      <c r="D103" s="165">
        <v>24000000</v>
      </c>
      <c r="E103" s="165">
        <v>0</v>
      </c>
    </row>
    <row r="104" spans="3:5">
      <c r="C104" s="173" t="s">
        <v>455</v>
      </c>
      <c r="D104" s="165">
        <v>1000000</v>
      </c>
      <c r="E104" s="165">
        <v>0</v>
      </c>
    </row>
    <row r="105" spans="3:5">
      <c r="C105" s="173" t="s">
        <v>456</v>
      </c>
      <c r="D105" s="165">
        <v>10000000</v>
      </c>
      <c r="E105" s="165">
        <v>0</v>
      </c>
    </row>
    <row r="106" spans="3:5">
      <c r="C106" s="173" t="s">
        <v>457</v>
      </c>
      <c r="D106" s="165">
        <v>33669994</v>
      </c>
      <c r="E106" s="165">
        <v>0</v>
      </c>
    </row>
    <row r="107" spans="3:5">
      <c r="C107" s="173" t="s">
        <v>458</v>
      </c>
      <c r="D107" s="165">
        <v>1050000000</v>
      </c>
      <c r="E107" s="165">
        <v>229539906.72000009</v>
      </c>
    </row>
    <row r="108" spans="3:5">
      <c r="C108" s="173" t="s">
        <v>459</v>
      </c>
      <c r="D108" s="165">
        <v>7000000</v>
      </c>
      <c r="E108" s="165">
        <v>10670324.73</v>
      </c>
    </row>
    <row r="109" spans="3:5">
      <c r="C109" s="173" t="s">
        <v>460</v>
      </c>
      <c r="D109" s="165">
        <v>5338363</v>
      </c>
      <c r="E109" s="165">
        <v>0</v>
      </c>
    </row>
    <row r="110" spans="3:5">
      <c r="C110" s="173" t="s">
        <v>461</v>
      </c>
      <c r="D110" s="165">
        <v>5000000</v>
      </c>
      <c r="E110" s="165">
        <v>0</v>
      </c>
    </row>
    <row r="111" spans="3:5">
      <c r="C111" s="173" t="s">
        <v>462</v>
      </c>
      <c r="D111" s="165">
        <v>2772824</v>
      </c>
      <c r="E111" s="165">
        <v>0</v>
      </c>
    </row>
    <row r="112" spans="3:5">
      <c r="C112" s="173" t="s">
        <v>463</v>
      </c>
      <c r="D112" s="165">
        <v>25758899</v>
      </c>
      <c r="E112" s="165">
        <v>31704134.359999999</v>
      </c>
    </row>
    <row r="113" spans="3:5">
      <c r="C113" s="173" t="s">
        <v>464</v>
      </c>
      <c r="D113" s="165">
        <v>25922997</v>
      </c>
      <c r="E113" s="165">
        <v>0</v>
      </c>
    </row>
    <row r="114" spans="3:5">
      <c r="C114" s="173" t="s">
        <v>465</v>
      </c>
      <c r="D114" s="165">
        <v>54490521</v>
      </c>
      <c r="E114" s="165">
        <v>44456568.269999996</v>
      </c>
    </row>
    <row r="115" spans="3:5">
      <c r="C115" s="173" t="s">
        <v>466</v>
      </c>
      <c r="D115" s="165">
        <v>59320308</v>
      </c>
      <c r="E115" s="165">
        <v>53101067.560000002</v>
      </c>
    </row>
    <row r="116" spans="3:5">
      <c r="C116" s="173" t="s">
        <v>467</v>
      </c>
      <c r="D116" s="165">
        <v>1250434</v>
      </c>
      <c r="E116" s="165">
        <v>0</v>
      </c>
    </row>
    <row r="117" spans="3:5">
      <c r="C117" s="173" t="s">
        <v>468</v>
      </c>
      <c r="D117" s="165">
        <v>789735</v>
      </c>
      <c r="E117" s="165">
        <v>0</v>
      </c>
    </row>
    <row r="118" spans="3:5">
      <c r="C118" s="173" t="s">
        <v>469</v>
      </c>
      <c r="D118" s="165">
        <v>2070200</v>
      </c>
      <c r="E118" s="165">
        <v>0</v>
      </c>
    </row>
    <row r="119" spans="3:5">
      <c r="C119" s="173" t="s">
        <v>470</v>
      </c>
      <c r="D119" s="165">
        <v>2080164</v>
      </c>
      <c r="E119" s="165">
        <v>0</v>
      </c>
    </row>
    <row r="120" spans="3:5">
      <c r="C120" s="173" t="s">
        <v>471</v>
      </c>
      <c r="D120" s="165">
        <v>96171500</v>
      </c>
      <c r="E120" s="165">
        <v>58213654.039999999</v>
      </c>
    </row>
    <row r="121" spans="3:5">
      <c r="C121" s="173" t="s">
        <v>472</v>
      </c>
      <c r="D121" s="165">
        <v>9689330</v>
      </c>
      <c r="E121" s="165">
        <v>0</v>
      </c>
    </row>
    <row r="122" spans="3:5">
      <c r="C122" s="173" t="s">
        <v>473</v>
      </c>
      <c r="D122" s="165">
        <v>12127921</v>
      </c>
      <c r="E122" s="165">
        <v>0</v>
      </c>
    </row>
    <row r="123" spans="3:5">
      <c r="C123" s="173" t="s">
        <v>474</v>
      </c>
      <c r="D123" s="165">
        <v>9689330</v>
      </c>
      <c r="E123" s="165">
        <v>0</v>
      </c>
    </row>
    <row r="124" spans="3:5">
      <c r="C124" s="173" t="s">
        <v>475</v>
      </c>
      <c r="D124" s="165">
        <v>5861772</v>
      </c>
      <c r="E124" s="165">
        <v>0</v>
      </c>
    </row>
    <row r="125" spans="3:5">
      <c r="C125" s="173" t="s">
        <v>476</v>
      </c>
      <c r="D125" s="165">
        <v>7330508</v>
      </c>
      <c r="E125" s="165">
        <v>0</v>
      </c>
    </row>
    <row r="126" spans="3:5">
      <c r="C126" s="173" t="s">
        <v>477</v>
      </c>
      <c r="D126" s="165">
        <v>9689330</v>
      </c>
      <c r="E126" s="165">
        <v>0</v>
      </c>
    </row>
    <row r="127" spans="3:5">
      <c r="C127" s="173" t="s">
        <v>478</v>
      </c>
      <c r="D127" s="165">
        <v>9689330</v>
      </c>
      <c r="E127" s="165">
        <v>0</v>
      </c>
    </row>
    <row r="128" spans="3:5">
      <c r="C128" s="173" t="s">
        <v>479</v>
      </c>
      <c r="D128" s="165">
        <v>9800049</v>
      </c>
      <c r="E128" s="165">
        <v>0</v>
      </c>
    </row>
    <row r="129" spans="3:5">
      <c r="C129" s="173" t="s">
        <v>480</v>
      </c>
      <c r="D129" s="165">
        <v>10724015</v>
      </c>
      <c r="E129" s="165">
        <v>0</v>
      </c>
    </row>
    <row r="130" spans="3:5">
      <c r="C130" s="173" t="s">
        <v>481</v>
      </c>
      <c r="D130" s="165">
        <v>9800049</v>
      </c>
      <c r="E130" s="165">
        <v>0</v>
      </c>
    </row>
    <row r="131" spans="3:5">
      <c r="C131" s="173" t="s">
        <v>482</v>
      </c>
      <c r="D131" s="165">
        <v>5852236</v>
      </c>
      <c r="E131" s="165">
        <v>0</v>
      </c>
    </row>
    <row r="132" spans="3:5">
      <c r="C132" s="173" t="s">
        <v>483</v>
      </c>
      <c r="D132" s="165">
        <v>5861771</v>
      </c>
      <c r="E132" s="165">
        <v>0</v>
      </c>
    </row>
    <row r="133" spans="3:5">
      <c r="C133" s="173" t="s">
        <v>484</v>
      </c>
      <c r="D133" s="165">
        <v>9689330</v>
      </c>
      <c r="E133" s="165">
        <v>2172416.33</v>
      </c>
    </row>
    <row r="134" spans="3:5">
      <c r="C134" s="173" t="s">
        <v>485</v>
      </c>
      <c r="D134" s="165">
        <v>5861771</v>
      </c>
      <c r="E134" s="165">
        <v>2172416.33</v>
      </c>
    </row>
    <row r="135" spans="3:5">
      <c r="C135" s="173" t="s">
        <v>486</v>
      </c>
      <c r="D135" s="165">
        <v>9689330</v>
      </c>
      <c r="E135" s="165">
        <v>2411552.7799999998</v>
      </c>
    </row>
    <row r="136" spans="3:5">
      <c r="C136" s="173" t="s">
        <v>487</v>
      </c>
      <c r="D136" s="165">
        <v>1407491</v>
      </c>
      <c r="E136" s="165">
        <v>953719.18</v>
      </c>
    </row>
    <row r="137" spans="3:5">
      <c r="C137" s="173" t="s">
        <v>488</v>
      </c>
      <c r="D137" s="165">
        <v>3448179</v>
      </c>
      <c r="E137" s="165">
        <v>0</v>
      </c>
    </row>
    <row r="138" spans="3:5">
      <c r="C138" s="173" t="s">
        <v>489</v>
      </c>
      <c r="D138" s="165">
        <v>2113557</v>
      </c>
      <c r="E138" s="165">
        <v>0</v>
      </c>
    </row>
    <row r="139" spans="3:5">
      <c r="C139" s="173" t="s">
        <v>490</v>
      </c>
      <c r="D139" s="165">
        <v>2113557</v>
      </c>
      <c r="E139" s="165">
        <v>0</v>
      </c>
    </row>
    <row r="140" spans="3:5">
      <c r="C140" s="173" t="s">
        <v>491</v>
      </c>
      <c r="D140" s="165">
        <v>2113557</v>
      </c>
      <c r="E140" s="165">
        <v>0</v>
      </c>
    </row>
    <row r="141" spans="3:5">
      <c r="C141" s="173" t="s">
        <v>492</v>
      </c>
      <c r="D141" s="165">
        <v>46485819</v>
      </c>
      <c r="E141" s="165">
        <v>29482964</v>
      </c>
    </row>
    <row r="142" spans="3:5">
      <c r="C142" s="173" t="s">
        <v>493</v>
      </c>
      <c r="D142" s="165">
        <v>33884341</v>
      </c>
      <c r="E142" s="165">
        <v>20980000</v>
      </c>
    </row>
    <row r="143" spans="3:5">
      <c r="C143" s="173" t="s">
        <v>494</v>
      </c>
      <c r="D143" s="165">
        <v>37430382</v>
      </c>
      <c r="E143" s="165">
        <v>23780785</v>
      </c>
    </row>
    <row r="144" spans="3:5">
      <c r="C144" s="173" t="s">
        <v>495</v>
      </c>
      <c r="D144" s="165">
        <v>50190407</v>
      </c>
      <c r="E144" s="165">
        <v>36826425.590000004</v>
      </c>
    </row>
    <row r="145" spans="3:5">
      <c r="C145" s="173" t="s">
        <v>496</v>
      </c>
      <c r="D145" s="165">
        <v>37562100</v>
      </c>
      <c r="E145" s="165">
        <v>29743651</v>
      </c>
    </row>
    <row r="146" spans="3:5">
      <c r="C146" s="173" t="s">
        <v>497</v>
      </c>
      <c r="D146" s="165">
        <v>39848367</v>
      </c>
      <c r="E146" s="165">
        <v>27532896</v>
      </c>
    </row>
    <row r="147" spans="3:5">
      <c r="C147" s="173" t="s">
        <v>498</v>
      </c>
      <c r="D147" s="165">
        <v>40136410</v>
      </c>
      <c r="E147" s="165">
        <v>25295573</v>
      </c>
    </row>
    <row r="148" spans="3:5">
      <c r="C148" s="173" t="s">
        <v>499</v>
      </c>
      <c r="D148" s="165">
        <v>5000000</v>
      </c>
      <c r="E148" s="165">
        <v>0</v>
      </c>
    </row>
    <row r="149" spans="3:5">
      <c r="C149" s="173" t="s">
        <v>500</v>
      </c>
      <c r="D149" s="165">
        <v>498000</v>
      </c>
      <c r="E149" s="165">
        <v>0</v>
      </c>
    </row>
    <row r="150" spans="3:5">
      <c r="C150" s="173" t="s">
        <v>501</v>
      </c>
      <c r="D150" s="165">
        <v>209900196</v>
      </c>
      <c r="E150" s="165">
        <v>0</v>
      </c>
    </row>
    <row r="151" spans="3:5">
      <c r="C151" s="173" t="s">
        <v>502</v>
      </c>
      <c r="D151" s="165">
        <v>30000000</v>
      </c>
      <c r="E151" s="165">
        <v>99748888.349999994</v>
      </c>
    </row>
    <row r="152" spans="3:5">
      <c r="C152" s="173" t="s">
        <v>503</v>
      </c>
      <c r="D152" s="165">
        <v>1803614</v>
      </c>
      <c r="E152" s="165">
        <v>0</v>
      </c>
    </row>
    <row r="153" spans="3:5">
      <c r="C153" s="173" t="s">
        <v>504</v>
      </c>
      <c r="D153" s="165">
        <v>2263438</v>
      </c>
      <c r="E153" s="165">
        <v>0</v>
      </c>
    </row>
    <row r="154" spans="3:5">
      <c r="C154" s="173" t="s">
        <v>505</v>
      </c>
      <c r="D154" s="165">
        <v>9367191</v>
      </c>
      <c r="E154" s="165">
        <v>0</v>
      </c>
    </row>
    <row r="155" spans="3:5">
      <c r="C155" s="172" t="s">
        <v>336</v>
      </c>
      <c r="D155" s="165">
        <v>719719</v>
      </c>
      <c r="E155" s="165">
        <v>0</v>
      </c>
    </row>
    <row r="156" spans="3:5">
      <c r="C156" s="173" t="s">
        <v>506</v>
      </c>
      <c r="D156" s="165">
        <v>719719</v>
      </c>
      <c r="E156" s="165">
        <v>0</v>
      </c>
    </row>
    <row r="157" spans="3:5">
      <c r="C157" s="121" t="s">
        <v>340</v>
      </c>
      <c r="D157" s="122">
        <v>642205428</v>
      </c>
      <c r="E157" s="122">
        <v>183387564.12</v>
      </c>
    </row>
    <row r="158" spans="3:5">
      <c r="C158" s="172" t="s">
        <v>335</v>
      </c>
      <c r="D158" s="165">
        <v>576852165</v>
      </c>
      <c r="E158" s="165">
        <v>158823007.76000002</v>
      </c>
    </row>
    <row r="159" spans="3:5">
      <c r="C159" s="173" t="s">
        <v>507</v>
      </c>
      <c r="D159" s="165">
        <v>31386350</v>
      </c>
      <c r="E159" s="165">
        <v>0</v>
      </c>
    </row>
    <row r="160" spans="3:5">
      <c r="C160" s="173" t="s">
        <v>508</v>
      </c>
      <c r="D160" s="165">
        <v>53000000</v>
      </c>
      <c r="E160" s="165">
        <v>0</v>
      </c>
    </row>
    <row r="161" spans="3:5">
      <c r="C161" s="173" t="s">
        <v>509</v>
      </c>
      <c r="D161" s="165">
        <v>0</v>
      </c>
      <c r="E161" s="165">
        <v>2587259.5499999998</v>
      </c>
    </row>
    <row r="162" spans="3:5">
      <c r="C162" s="173" t="s">
        <v>510</v>
      </c>
      <c r="D162" s="165">
        <v>36143668</v>
      </c>
      <c r="E162" s="165">
        <v>112720261.04000001</v>
      </c>
    </row>
    <row r="163" spans="3:5">
      <c r="C163" s="173" t="s">
        <v>511</v>
      </c>
      <c r="D163" s="165">
        <v>1875179</v>
      </c>
      <c r="E163" s="165">
        <v>0</v>
      </c>
    </row>
    <row r="164" spans="3:5">
      <c r="C164" s="173" t="s">
        <v>512</v>
      </c>
      <c r="D164" s="165">
        <v>2799546</v>
      </c>
      <c r="E164" s="165">
        <v>0</v>
      </c>
    </row>
    <row r="165" spans="3:5">
      <c r="C165" s="173" t="s">
        <v>513</v>
      </c>
      <c r="D165" s="165">
        <v>4364944</v>
      </c>
      <c r="E165" s="165">
        <v>0</v>
      </c>
    </row>
    <row r="166" spans="3:5">
      <c r="C166" s="173" t="s">
        <v>514</v>
      </c>
      <c r="D166" s="165">
        <v>1256445</v>
      </c>
      <c r="E166" s="165">
        <v>0</v>
      </c>
    </row>
    <row r="167" spans="3:5">
      <c r="C167" s="173" t="s">
        <v>515</v>
      </c>
      <c r="D167" s="165">
        <v>5309113</v>
      </c>
      <c r="E167" s="165">
        <v>0</v>
      </c>
    </row>
    <row r="168" spans="3:5">
      <c r="C168" s="173" t="s">
        <v>516</v>
      </c>
      <c r="D168" s="165">
        <v>55847966</v>
      </c>
      <c r="E168" s="165">
        <v>20804069.989999998</v>
      </c>
    </row>
    <row r="169" spans="3:5">
      <c r="C169" s="173" t="s">
        <v>517</v>
      </c>
      <c r="D169" s="165">
        <v>24812074</v>
      </c>
      <c r="E169" s="165">
        <v>0</v>
      </c>
    </row>
    <row r="170" spans="3:5">
      <c r="C170" s="173" t="s">
        <v>518</v>
      </c>
      <c r="D170" s="165">
        <v>44195541</v>
      </c>
      <c r="E170" s="165">
        <v>17908010</v>
      </c>
    </row>
    <row r="171" spans="3:5">
      <c r="C171" s="173" t="s">
        <v>519</v>
      </c>
      <c r="D171" s="165">
        <v>10982339</v>
      </c>
      <c r="E171" s="165">
        <v>0</v>
      </c>
    </row>
    <row r="172" spans="3:5">
      <c r="C172" s="173" t="s">
        <v>520</v>
      </c>
      <c r="D172" s="165">
        <v>4040505</v>
      </c>
      <c r="E172" s="165">
        <v>0</v>
      </c>
    </row>
    <row r="173" spans="3:5">
      <c r="C173" s="173" t="s">
        <v>521</v>
      </c>
      <c r="D173" s="165">
        <v>19093002</v>
      </c>
      <c r="E173" s="165">
        <v>0</v>
      </c>
    </row>
    <row r="174" spans="3:5">
      <c r="C174" s="173" t="s">
        <v>522</v>
      </c>
      <c r="D174" s="165">
        <v>6768144</v>
      </c>
      <c r="E174" s="165">
        <v>0</v>
      </c>
    </row>
    <row r="175" spans="3:5">
      <c r="C175" s="173" t="s">
        <v>523</v>
      </c>
      <c r="D175" s="165">
        <v>1415865</v>
      </c>
      <c r="E175" s="165">
        <v>0</v>
      </c>
    </row>
    <row r="176" spans="3:5">
      <c r="C176" s="173" t="s">
        <v>524</v>
      </c>
      <c r="D176" s="165">
        <v>3468356</v>
      </c>
      <c r="E176" s="165">
        <v>0</v>
      </c>
    </row>
    <row r="177" spans="3:5">
      <c r="C177" s="173" t="s">
        <v>525</v>
      </c>
      <c r="D177" s="165">
        <v>19003156</v>
      </c>
      <c r="E177" s="165">
        <v>229889.71</v>
      </c>
    </row>
    <row r="178" spans="3:5">
      <c r="C178" s="173" t="s">
        <v>526</v>
      </c>
      <c r="D178" s="165">
        <v>9730988</v>
      </c>
      <c r="E178" s="165">
        <v>3028328</v>
      </c>
    </row>
    <row r="179" spans="3:5">
      <c r="C179" s="173" t="s">
        <v>527</v>
      </c>
      <c r="D179" s="165">
        <v>5922790</v>
      </c>
      <c r="E179" s="165">
        <v>1545189.47</v>
      </c>
    </row>
    <row r="180" spans="3:5">
      <c r="C180" s="173" t="s">
        <v>528</v>
      </c>
      <c r="D180" s="165">
        <v>2433363</v>
      </c>
      <c r="E180" s="165">
        <v>0</v>
      </c>
    </row>
    <row r="181" spans="3:5">
      <c r="C181" s="173" t="s">
        <v>529</v>
      </c>
      <c r="D181" s="165">
        <v>2433461</v>
      </c>
      <c r="E181" s="165">
        <v>0</v>
      </c>
    </row>
    <row r="182" spans="3:5">
      <c r="C182" s="173" t="s">
        <v>530</v>
      </c>
      <c r="D182" s="165">
        <v>76325759</v>
      </c>
      <c r="E182" s="165">
        <v>0</v>
      </c>
    </row>
    <row r="183" spans="3:5">
      <c r="C183" s="173" t="s">
        <v>531</v>
      </c>
      <c r="D183" s="165">
        <v>32164869</v>
      </c>
      <c r="E183" s="165">
        <v>0</v>
      </c>
    </row>
    <row r="184" spans="3:5">
      <c r="C184" s="173" t="s">
        <v>532</v>
      </c>
      <c r="D184" s="165">
        <v>2291849</v>
      </c>
      <c r="E184" s="165">
        <v>0</v>
      </c>
    </row>
    <row r="185" spans="3:5">
      <c r="C185" s="173" t="s">
        <v>533</v>
      </c>
      <c r="D185" s="165">
        <v>40000000</v>
      </c>
      <c r="E185" s="165">
        <v>0</v>
      </c>
    </row>
    <row r="186" spans="3:5">
      <c r="C186" s="173" t="s">
        <v>534</v>
      </c>
      <c r="D186" s="165">
        <v>20000000</v>
      </c>
      <c r="E186" s="165">
        <v>0</v>
      </c>
    </row>
    <row r="187" spans="3:5">
      <c r="C187" s="173" t="s">
        <v>535</v>
      </c>
      <c r="D187" s="165">
        <v>20685034</v>
      </c>
      <c r="E187" s="165">
        <v>0</v>
      </c>
    </row>
    <row r="188" spans="3:5">
      <c r="C188" s="173" t="s">
        <v>536</v>
      </c>
      <c r="D188" s="165">
        <v>21589475</v>
      </c>
      <c r="E188" s="165">
        <v>0</v>
      </c>
    </row>
    <row r="189" spans="3:5">
      <c r="C189" s="173" t="s">
        <v>537</v>
      </c>
      <c r="D189" s="165">
        <v>17512384</v>
      </c>
      <c r="E189" s="165">
        <v>0</v>
      </c>
    </row>
    <row r="190" spans="3:5">
      <c r="C190" s="172" t="s">
        <v>336</v>
      </c>
      <c r="D190" s="165">
        <v>65353263</v>
      </c>
      <c r="E190" s="165">
        <v>24564556.359999999</v>
      </c>
    </row>
    <row r="191" spans="3:5">
      <c r="C191" s="173" t="s">
        <v>538</v>
      </c>
      <c r="D191" s="165">
        <v>65353263</v>
      </c>
      <c r="E191" s="165">
        <v>24564556.359999999</v>
      </c>
    </row>
    <row r="192" spans="3:5">
      <c r="C192" s="121" t="s">
        <v>341</v>
      </c>
      <c r="D192" s="122">
        <v>1994538093</v>
      </c>
      <c r="E192" s="122">
        <v>445657219.60000002</v>
      </c>
    </row>
    <row r="193" spans="3:5">
      <c r="C193" s="172" t="s">
        <v>335</v>
      </c>
      <c r="D193" s="165">
        <v>1543538092</v>
      </c>
      <c r="E193" s="165">
        <v>385922104.12</v>
      </c>
    </row>
    <row r="194" spans="3:5">
      <c r="C194" s="173" t="s">
        <v>539</v>
      </c>
      <c r="D194" s="165">
        <v>299768860</v>
      </c>
      <c r="E194" s="165">
        <v>0</v>
      </c>
    </row>
    <row r="195" spans="3:5">
      <c r="C195" s="173" t="s">
        <v>540</v>
      </c>
      <c r="D195" s="165">
        <v>14527129</v>
      </c>
      <c r="E195" s="165">
        <v>0</v>
      </c>
    </row>
    <row r="196" spans="3:5">
      <c r="C196" s="173" t="s">
        <v>541</v>
      </c>
      <c r="D196" s="165">
        <v>20000000</v>
      </c>
      <c r="E196" s="165">
        <v>1879957.79</v>
      </c>
    </row>
    <row r="197" spans="3:5">
      <c r="C197" s="173" t="s">
        <v>542</v>
      </c>
      <c r="D197" s="165">
        <v>100000000</v>
      </c>
      <c r="E197" s="165">
        <v>1634471.33</v>
      </c>
    </row>
    <row r="198" spans="3:5">
      <c r="C198" s="173" t="s">
        <v>543</v>
      </c>
      <c r="D198" s="165">
        <v>68386280</v>
      </c>
      <c r="E198" s="165">
        <v>0</v>
      </c>
    </row>
    <row r="199" spans="3:5">
      <c r="C199" s="173" t="s">
        <v>544</v>
      </c>
      <c r="D199" s="165">
        <v>31500000</v>
      </c>
      <c r="E199" s="165">
        <v>9505179.5399999991</v>
      </c>
    </row>
    <row r="200" spans="3:5">
      <c r="C200" s="173" t="s">
        <v>545</v>
      </c>
      <c r="D200" s="165">
        <v>5507427</v>
      </c>
      <c r="E200" s="165">
        <v>0</v>
      </c>
    </row>
    <row r="201" spans="3:5">
      <c r="C201" s="173" t="s">
        <v>546</v>
      </c>
      <c r="D201" s="165">
        <v>490770</v>
      </c>
      <c r="E201" s="165">
        <v>0</v>
      </c>
    </row>
    <row r="202" spans="3:5">
      <c r="C202" s="173" t="s">
        <v>547</v>
      </c>
      <c r="D202" s="165">
        <v>25000000</v>
      </c>
      <c r="E202" s="165">
        <v>26965866.09</v>
      </c>
    </row>
    <row r="203" spans="3:5">
      <c r="C203" s="173" t="s">
        <v>548</v>
      </c>
      <c r="D203" s="165">
        <v>18972995</v>
      </c>
      <c r="E203" s="165">
        <v>32824664.140000001</v>
      </c>
    </row>
    <row r="204" spans="3:5">
      <c r="C204" s="173" t="s">
        <v>549</v>
      </c>
      <c r="D204" s="165">
        <v>35822391</v>
      </c>
      <c r="E204" s="165">
        <v>0</v>
      </c>
    </row>
    <row r="205" spans="3:5">
      <c r="C205" s="173" t="s">
        <v>550</v>
      </c>
      <c r="D205" s="165">
        <v>8195408</v>
      </c>
      <c r="E205" s="165">
        <v>0</v>
      </c>
    </row>
    <row r="206" spans="3:5">
      <c r="C206" s="173" t="s">
        <v>551</v>
      </c>
      <c r="D206" s="165">
        <v>97182538</v>
      </c>
      <c r="E206" s="165">
        <v>33668010.75</v>
      </c>
    </row>
    <row r="207" spans="3:5">
      <c r="C207" s="173" t="s">
        <v>552</v>
      </c>
      <c r="D207" s="165">
        <v>40765042</v>
      </c>
      <c r="E207" s="165">
        <v>29999885.800000001</v>
      </c>
    </row>
    <row r="208" spans="3:5">
      <c r="C208" s="173" t="s">
        <v>553</v>
      </c>
      <c r="D208" s="165">
        <v>54873628</v>
      </c>
      <c r="E208" s="165">
        <v>41838397.649999999</v>
      </c>
    </row>
    <row r="209" spans="3:5">
      <c r="C209" s="173" t="s">
        <v>554</v>
      </c>
      <c r="D209" s="165">
        <v>89300116</v>
      </c>
      <c r="E209" s="165">
        <v>65502457</v>
      </c>
    </row>
    <row r="210" spans="3:5">
      <c r="C210" s="173" t="s">
        <v>555</v>
      </c>
      <c r="D210" s="165">
        <v>48148600</v>
      </c>
      <c r="E210" s="165">
        <v>28392212.329999998</v>
      </c>
    </row>
    <row r="211" spans="3:5">
      <c r="C211" s="173" t="s">
        <v>556</v>
      </c>
      <c r="D211" s="165">
        <v>5468175</v>
      </c>
      <c r="E211" s="165">
        <v>0</v>
      </c>
    </row>
    <row r="212" spans="3:5">
      <c r="C212" s="173" t="s">
        <v>557</v>
      </c>
      <c r="D212" s="165">
        <v>49999368</v>
      </c>
      <c r="E212" s="165">
        <v>29195356.760000002</v>
      </c>
    </row>
    <row r="213" spans="3:5">
      <c r="C213" s="173" t="s">
        <v>558</v>
      </c>
      <c r="D213" s="165">
        <v>0</v>
      </c>
      <c r="E213" s="165">
        <v>4773499.3099999996</v>
      </c>
    </row>
    <row r="214" spans="3:5">
      <c r="C214" s="173" t="s">
        <v>559</v>
      </c>
      <c r="D214" s="165">
        <v>1256445</v>
      </c>
      <c r="E214" s="165">
        <v>0</v>
      </c>
    </row>
    <row r="215" spans="3:5">
      <c r="C215" s="173" t="s">
        <v>560</v>
      </c>
      <c r="D215" s="165">
        <v>10611201</v>
      </c>
      <c r="E215" s="165">
        <v>0</v>
      </c>
    </row>
    <row r="216" spans="3:5">
      <c r="C216" s="173" t="s">
        <v>561</v>
      </c>
      <c r="D216" s="165">
        <v>10611201</v>
      </c>
      <c r="E216" s="165">
        <v>0</v>
      </c>
    </row>
    <row r="217" spans="3:5">
      <c r="C217" s="173" t="s">
        <v>562</v>
      </c>
      <c r="D217" s="165">
        <v>11762182</v>
      </c>
      <c r="E217" s="165">
        <v>0</v>
      </c>
    </row>
    <row r="218" spans="3:5">
      <c r="C218" s="173" t="s">
        <v>563</v>
      </c>
      <c r="D218" s="165">
        <v>2411805</v>
      </c>
      <c r="E218" s="165">
        <v>0</v>
      </c>
    </row>
    <row r="219" spans="3:5">
      <c r="C219" s="173" t="s">
        <v>564</v>
      </c>
      <c r="D219" s="165">
        <v>4364944</v>
      </c>
      <c r="E219" s="165">
        <v>0</v>
      </c>
    </row>
    <row r="220" spans="3:5">
      <c r="C220" s="173" t="s">
        <v>565</v>
      </c>
      <c r="D220" s="165">
        <v>4364944</v>
      </c>
      <c r="E220" s="165">
        <v>0</v>
      </c>
    </row>
    <row r="221" spans="3:5">
      <c r="C221" s="173" t="s">
        <v>566</v>
      </c>
      <c r="D221" s="165">
        <v>2035527</v>
      </c>
      <c r="E221" s="165">
        <v>1111200.3600000001</v>
      </c>
    </row>
    <row r="222" spans="3:5">
      <c r="C222" s="173" t="s">
        <v>567</v>
      </c>
      <c r="D222" s="165">
        <v>4303741</v>
      </c>
      <c r="E222" s="165">
        <v>0</v>
      </c>
    </row>
    <row r="223" spans="3:5">
      <c r="C223" s="173" t="s">
        <v>568</v>
      </c>
      <c r="D223" s="165">
        <v>30749922</v>
      </c>
      <c r="E223" s="165">
        <v>0</v>
      </c>
    </row>
    <row r="224" spans="3:5">
      <c r="C224" s="173" t="s">
        <v>569</v>
      </c>
      <c r="D224" s="165">
        <v>9546252</v>
      </c>
      <c r="E224" s="165">
        <v>0</v>
      </c>
    </row>
    <row r="225" spans="3:5">
      <c r="C225" s="173" t="s">
        <v>570</v>
      </c>
      <c r="D225" s="165">
        <v>9754400</v>
      </c>
      <c r="E225" s="165">
        <v>0</v>
      </c>
    </row>
    <row r="226" spans="3:5">
      <c r="C226" s="173" t="s">
        <v>571</v>
      </c>
      <c r="D226" s="165">
        <v>12217662</v>
      </c>
      <c r="E226" s="165">
        <v>0</v>
      </c>
    </row>
    <row r="227" spans="3:5">
      <c r="C227" s="173" t="s">
        <v>572</v>
      </c>
      <c r="D227" s="165">
        <v>9754400</v>
      </c>
      <c r="E227" s="165">
        <v>0</v>
      </c>
    </row>
    <row r="228" spans="3:5">
      <c r="C228" s="173" t="s">
        <v>573</v>
      </c>
      <c r="D228" s="165">
        <v>9754400</v>
      </c>
      <c r="E228" s="165">
        <v>0</v>
      </c>
    </row>
    <row r="229" spans="3:5">
      <c r="C229" s="173" t="s">
        <v>574</v>
      </c>
      <c r="D229" s="165">
        <v>4114177</v>
      </c>
      <c r="E229" s="165">
        <v>0</v>
      </c>
    </row>
    <row r="230" spans="3:5">
      <c r="C230" s="173" t="s">
        <v>575</v>
      </c>
      <c r="D230" s="165">
        <v>9618926</v>
      </c>
      <c r="E230" s="165">
        <v>0</v>
      </c>
    </row>
    <row r="231" spans="3:5">
      <c r="C231" s="173" t="s">
        <v>576</v>
      </c>
      <c r="D231" s="165">
        <v>4114177</v>
      </c>
      <c r="E231" s="165">
        <v>0</v>
      </c>
    </row>
    <row r="232" spans="3:5">
      <c r="C232" s="173" t="s">
        <v>577</v>
      </c>
      <c r="D232" s="165">
        <v>5969519</v>
      </c>
      <c r="E232" s="165">
        <v>0</v>
      </c>
    </row>
    <row r="233" spans="3:5">
      <c r="C233" s="173" t="s">
        <v>578</v>
      </c>
      <c r="D233" s="165">
        <v>3730008</v>
      </c>
      <c r="E233" s="165">
        <v>0</v>
      </c>
    </row>
    <row r="234" spans="3:5">
      <c r="C234" s="173" t="s">
        <v>579</v>
      </c>
      <c r="D234" s="165">
        <v>77083282</v>
      </c>
      <c r="E234" s="165">
        <v>6816000</v>
      </c>
    </row>
    <row r="235" spans="3:5">
      <c r="C235" s="173" t="s">
        <v>580</v>
      </c>
      <c r="D235" s="165">
        <v>57646988</v>
      </c>
      <c r="E235" s="165">
        <v>0</v>
      </c>
    </row>
    <row r="236" spans="3:5">
      <c r="C236" s="173" t="s">
        <v>581</v>
      </c>
      <c r="D236" s="165">
        <v>82480910</v>
      </c>
      <c r="E236" s="165">
        <v>0</v>
      </c>
    </row>
    <row r="237" spans="3:5">
      <c r="C237" s="173" t="s">
        <v>582</v>
      </c>
      <c r="D237" s="165">
        <v>79059020</v>
      </c>
      <c r="E237" s="165">
        <v>60489851.200000003</v>
      </c>
    </row>
    <row r="238" spans="3:5">
      <c r="C238" s="173" t="s">
        <v>583</v>
      </c>
      <c r="D238" s="165">
        <v>5000000</v>
      </c>
      <c r="E238" s="165">
        <v>5000000</v>
      </c>
    </row>
    <row r="239" spans="3:5">
      <c r="C239" s="173" t="s">
        <v>584</v>
      </c>
      <c r="D239" s="165">
        <v>5000000</v>
      </c>
      <c r="E239" s="165">
        <v>5000000</v>
      </c>
    </row>
    <row r="240" spans="3:5">
      <c r="C240" s="173" t="s">
        <v>585</v>
      </c>
      <c r="D240" s="165">
        <v>5000000</v>
      </c>
      <c r="E240" s="165">
        <v>0</v>
      </c>
    </row>
    <row r="241" spans="3:5">
      <c r="C241" s="173" t="s">
        <v>586</v>
      </c>
      <c r="D241" s="165">
        <v>5000000</v>
      </c>
      <c r="E241" s="165">
        <v>0</v>
      </c>
    </row>
    <row r="242" spans="3:5">
      <c r="C242" s="173" t="s">
        <v>587</v>
      </c>
      <c r="D242" s="165">
        <v>27039993</v>
      </c>
      <c r="E242" s="165">
        <v>0</v>
      </c>
    </row>
    <row r="243" spans="3:5">
      <c r="C243" s="173" t="s">
        <v>588</v>
      </c>
      <c r="D243" s="165">
        <v>1941168</v>
      </c>
      <c r="E243" s="165">
        <v>0</v>
      </c>
    </row>
    <row r="244" spans="3:5">
      <c r="C244" s="173" t="s">
        <v>589</v>
      </c>
      <c r="D244" s="165">
        <v>498000</v>
      </c>
      <c r="E244" s="165">
        <v>0</v>
      </c>
    </row>
    <row r="245" spans="3:5">
      <c r="C245" s="173" t="s">
        <v>590</v>
      </c>
      <c r="D245" s="165">
        <v>754740</v>
      </c>
      <c r="E245" s="165">
        <v>0</v>
      </c>
    </row>
    <row r="246" spans="3:5">
      <c r="C246" s="173" t="s">
        <v>591</v>
      </c>
      <c r="D246" s="165">
        <v>780209</v>
      </c>
      <c r="E246" s="165">
        <v>0</v>
      </c>
    </row>
    <row r="247" spans="3:5">
      <c r="C247" s="173" t="s">
        <v>592</v>
      </c>
      <c r="D247" s="165">
        <v>6299222</v>
      </c>
      <c r="E247" s="165">
        <v>1325094.07</v>
      </c>
    </row>
    <row r="248" spans="3:5">
      <c r="C248" s="173" t="s">
        <v>593</v>
      </c>
      <c r="D248" s="165">
        <v>10000000</v>
      </c>
      <c r="E248" s="165">
        <v>0</v>
      </c>
    </row>
    <row r="249" spans="3:5">
      <c r="C249" s="173" t="s">
        <v>594</v>
      </c>
      <c r="D249" s="165">
        <v>5000000</v>
      </c>
      <c r="E249" s="165">
        <v>0</v>
      </c>
    </row>
    <row r="250" spans="3:5">
      <c r="C250" s="172" t="s">
        <v>336</v>
      </c>
      <c r="D250" s="165">
        <v>451000001</v>
      </c>
      <c r="E250" s="165">
        <v>59735115.480000004</v>
      </c>
    </row>
    <row r="251" spans="3:5">
      <c r="C251" s="173" t="s">
        <v>595</v>
      </c>
      <c r="D251" s="165">
        <v>1000000</v>
      </c>
      <c r="E251" s="165">
        <v>966580</v>
      </c>
    </row>
    <row r="252" spans="3:5">
      <c r="C252" s="173" t="s">
        <v>596</v>
      </c>
      <c r="D252" s="165">
        <v>450000001</v>
      </c>
      <c r="E252" s="165">
        <v>58768535.480000004</v>
      </c>
    </row>
    <row r="253" spans="3:5">
      <c r="C253" s="121" t="s">
        <v>342</v>
      </c>
      <c r="D253" s="122">
        <v>1570957495</v>
      </c>
      <c r="E253" s="122">
        <v>511313444.70999998</v>
      </c>
    </row>
    <row r="254" spans="3:5">
      <c r="C254" s="172" t="s">
        <v>335</v>
      </c>
      <c r="D254" s="165">
        <v>1570957495</v>
      </c>
      <c r="E254" s="165">
        <v>511313444.70999998</v>
      </c>
    </row>
    <row r="255" spans="3:5">
      <c r="C255" s="173" t="s">
        <v>597</v>
      </c>
      <c r="D255" s="165">
        <v>10000000</v>
      </c>
      <c r="E255" s="165">
        <v>0</v>
      </c>
    </row>
    <row r="256" spans="3:5">
      <c r="C256" s="173" t="s">
        <v>598</v>
      </c>
      <c r="D256" s="165">
        <v>65000000</v>
      </c>
      <c r="E256" s="165">
        <v>13389217.01</v>
      </c>
    </row>
    <row r="257" spans="3:5">
      <c r="C257" s="173" t="s">
        <v>599</v>
      </c>
      <c r="D257" s="165">
        <v>5000000</v>
      </c>
      <c r="E257" s="165">
        <v>0</v>
      </c>
    </row>
    <row r="258" spans="3:5">
      <c r="C258" s="173" t="s">
        <v>600</v>
      </c>
      <c r="D258" s="165">
        <v>5000000</v>
      </c>
      <c r="E258" s="165">
        <v>1027620.55</v>
      </c>
    </row>
    <row r="259" spans="3:5">
      <c r="C259" s="173" t="s">
        <v>601</v>
      </c>
      <c r="D259" s="165">
        <v>35000000</v>
      </c>
      <c r="E259" s="165">
        <v>18889218.98</v>
      </c>
    </row>
    <row r="260" spans="3:5">
      <c r="C260" s="173" t="s">
        <v>602</v>
      </c>
      <c r="D260" s="165">
        <v>168487718</v>
      </c>
      <c r="E260" s="165">
        <v>49091771.770000003</v>
      </c>
    </row>
    <row r="261" spans="3:5">
      <c r="C261" s="173" t="s">
        <v>603</v>
      </c>
      <c r="D261" s="165">
        <v>1000000000</v>
      </c>
      <c r="E261" s="165">
        <v>292489906.36999995</v>
      </c>
    </row>
    <row r="262" spans="3:5">
      <c r="C262" s="173" t="s">
        <v>604</v>
      </c>
      <c r="D262" s="165">
        <v>1256445</v>
      </c>
      <c r="E262" s="165">
        <v>0</v>
      </c>
    </row>
    <row r="263" spans="3:5">
      <c r="C263" s="173" t="s">
        <v>605</v>
      </c>
      <c r="D263" s="165">
        <v>2035527</v>
      </c>
      <c r="E263" s="165">
        <v>0</v>
      </c>
    </row>
    <row r="264" spans="3:5">
      <c r="C264" s="173" t="s">
        <v>606</v>
      </c>
      <c r="D264" s="165">
        <v>1615107</v>
      </c>
      <c r="E264" s="165">
        <v>0</v>
      </c>
    </row>
    <row r="265" spans="3:5">
      <c r="C265" s="173" t="s">
        <v>607</v>
      </c>
      <c r="D265" s="165">
        <v>30011676</v>
      </c>
      <c r="E265" s="165">
        <v>18401981</v>
      </c>
    </row>
    <row r="266" spans="3:5">
      <c r="C266" s="173" t="s">
        <v>608</v>
      </c>
      <c r="D266" s="165">
        <v>42776437</v>
      </c>
      <c r="E266" s="165">
        <v>35781503</v>
      </c>
    </row>
    <row r="267" spans="3:5">
      <c r="C267" s="173" t="s">
        <v>609</v>
      </c>
      <c r="D267" s="165">
        <v>43642562</v>
      </c>
      <c r="E267" s="165">
        <v>29212662.810000002</v>
      </c>
    </row>
    <row r="268" spans="3:5">
      <c r="C268" s="173" t="s">
        <v>610</v>
      </c>
      <c r="D268" s="165">
        <v>31702983</v>
      </c>
      <c r="E268" s="165">
        <v>20240000</v>
      </c>
    </row>
    <row r="269" spans="3:5">
      <c r="C269" s="173" t="s">
        <v>611</v>
      </c>
      <c r="D269" s="165">
        <v>40450972</v>
      </c>
      <c r="E269" s="165">
        <v>25886918.920000002</v>
      </c>
    </row>
    <row r="270" spans="3:5">
      <c r="C270" s="173" t="s">
        <v>612</v>
      </c>
      <c r="D270" s="165">
        <v>1083448</v>
      </c>
      <c r="E270" s="165">
        <v>0</v>
      </c>
    </row>
    <row r="271" spans="3:5">
      <c r="C271" s="173" t="s">
        <v>613</v>
      </c>
      <c r="D271" s="165">
        <v>763869</v>
      </c>
      <c r="E271" s="165">
        <v>0</v>
      </c>
    </row>
    <row r="272" spans="3:5">
      <c r="C272" s="173" t="s">
        <v>614</v>
      </c>
      <c r="D272" s="165">
        <v>1552536</v>
      </c>
      <c r="E272" s="165">
        <v>0</v>
      </c>
    </row>
    <row r="273" spans="3:5">
      <c r="C273" s="173" t="s">
        <v>615</v>
      </c>
      <c r="D273" s="165">
        <v>7040167</v>
      </c>
      <c r="E273" s="165">
        <v>0</v>
      </c>
    </row>
    <row r="274" spans="3:5">
      <c r="C274" s="173" t="s">
        <v>616</v>
      </c>
      <c r="D274" s="165">
        <v>10928434</v>
      </c>
      <c r="E274" s="165">
        <v>0</v>
      </c>
    </row>
    <row r="275" spans="3:5">
      <c r="C275" s="173" t="s">
        <v>617</v>
      </c>
      <c r="D275" s="165">
        <v>42609614</v>
      </c>
      <c r="E275" s="165">
        <v>0</v>
      </c>
    </row>
    <row r="276" spans="3:5">
      <c r="C276" s="173" t="s">
        <v>618</v>
      </c>
      <c r="D276" s="165">
        <v>25000000</v>
      </c>
      <c r="E276" s="165">
        <v>6902644.2999999998</v>
      </c>
    </row>
    <row r="277" spans="3:5">
      <c r="C277" s="121" t="s">
        <v>343</v>
      </c>
      <c r="D277" s="122">
        <v>2226093904</v>
      </c>
      <c r="E277" s="122">
        <v>1838426606.8699996</v>
      </c>
    </row>
    <row r="278" spans="3:5">
      <c r="C278" s="172" t="s">
        <v>335</v>
      </c>
      <c r="D278" s="165">
        <v>1744361889</v>
      </c>
      <c r="E278" s="165">
        <v>1757457380.6299996</v>
      </c>
    </row>
    <row r="279" spans="3:5">
      <c r="C279" s="173" t="s">
        <v>619</v>
      </c>
      <c r="D279" s="165">
        <v>15376092</v>
      </c>
      <c r="E279" s="165">
        <v>0</v>
      </c>
    </row>
    <row r="280" spans="3:5">
      <c r="C280" s="173" t="s">
        <v>620</v>
      </c>
      <c r="D280" s="165">
        <v>27191764</v>
      </c>
      <c r="E280" s="165">
        <v>1518509.93</v>
      </c>
    </row>
    <row r="281" spans="3:5">
      <c r="C281" s="173" t="s">
        <v>621</v>
      </c>
      <c r="D281" s="165">
        <v>10000000</v>
      </c>
      <c r="E281" s="165">
        <v>0</v>
      </c>
    </row>
    <row r="282" spans="3:5">
      <c r="C282" s="173" t="s">
        <v>622</v>
      </c>
      <c r="D282" s="165">
        <v>361715383</v>
      </c>
      <c r="E282" s="165">
        <v>1326141757.21</v>
      </c>
    </row>
    <row r="283" spans="3:5">
      <c r="C283" s="173" t="s">
        <v>623</v>
      </c>
      <c r="D283" s="165">
        <v>0</v>
      </c>
      <c r="E283" s="165">
        <v>2995401.4</v>
      </c>
    </row>
    <row r="284" spans="3:5">
      <c r="C284" s="173" t="s">
        <v>624</v>
      </c>
      <c r="D284" s="165">
        <v>24467133</v>
      </c>
      <c r="E284" s="165">
        <v>0</v>
      </c>
    </row>
    <row r="285" spans="3:5">
      <c r="C285" s="173" t="s">
        <v>625</v>
      </c>
      <c r="D285" s="165">
        <v>50000000</v>
      </c>
      <c r="E285" s="165">
        <v>67468132.269999996</v>
      </c>
    </row>
    <row r="286" spans="3:5">
      <c r="C286" s="173" t="s">
        <v>626</v>
      </c>
      <c r="D286" s="165">
        <v>0</v>
      </c>
      <c r="E286" s="165">
        <v>0</v>
      </c>
    </row>
    <row r="287" spans="3:5">
      <c r="C287" s="173" t="s">
        <v>627</v>
      </c>
      <c r="D287" s="165">
        <v>11951551</v>
      </c>
      <c r="E287" s="165">
        <v>4425000</v>
      </c>
    </row>
    <row r="288" spans="3:5">
      <c r="C288" s="173" t="s">
        <v>628</v>
      </c>
      <c r="D288" s="165">
        <v>40000000</v>
      </c>
      <c r="E288" s="165">
        <v>35177341.609999999</v>
      </c>
    </row>
    <row r="289" spans="3:5">
      <c r="C289" s="173" t="s">
        <v>629</v>
      </c>
      <c r="D289" s="165">
        <v>12214957</v>
      </c>
      <c r="E289" s="165">
        <v>0</v>
      </c>
    </row>
    <row r="290" spans="3:5">
      <c r="C290" s="173" t="s">
        <v>630</v>
      </c>
      <c r="D290" s="165">
        <v>53185650</v>
      </c>
      <c r="E290" s="165">
        <v>39371313</v>
      </c>
    </row>
    <row r="291" spans="3:5">
      <c r="C291" s="173" t="s">
        <v>631</v>
      </c>
      <c r="D291" s="165">
        <v>2025413</v>
      </c>
      <c r="E291" s="165">
        <v>0</v>
      </c>
    </row>
    <row r="292" spans="3:5">
      <c r="C292" s="173" t="s">
        <v>632</v>
      </c>
      <c r="D292" s="165">
        <v>3181309</v>
      </c>
      <c r="E292" s="165">
        <v>0</v>
      </c>
    </row>
    <row r="293" spans="3:5">
      <c r="C293" s="173" t="s">
        <v>633</v>
      </c>
      <c r="D293" s="165">
        <v>8367524</v>
      </c>
      <c r="E293" s="165">
        <v>0</v>
      </c>
    </row>
    <row r="294" spans="3:5">
      <c r="C294" s="173" t="s">
        <v>634</v>
      </c>
      <c r="D294" s="165">
        <v>83185651</v>
      </c>
      <c r="E294" s="165">
        <v>45250200.560000002</v>
      </c>
    </row>
    <row r="295" spans="3:5">
      <c r="C295" s="173" t="s">
        <v>635</v>
      </c>
      <c r="D295" s="165">
        <v>2355166</v>
      </c>
      <c r="E295" s="165">
        <v>0</v>
      </c>
    </row>
    <row r="296" spans="3:5">
      <c r="C296" s="173" t="s">
        <v>636</v>
      </c>
      <c r="D296" s="165">
        <v>8311329</v>
      </c>
      <c r="E296" s="165">
        <v>774500.8</v>
      </c>
    </row>
    <row r="297" spans="3:5">
      <c r="C297" s="173" t="s">
        <v>637</v>
      </c>
      <c r="D297" s="165">
        <v>4224748</v>
      </c>
      <c r="E297" s="165">
        <v>1365610.61</v>
      </c>
    </row>
    <row r="298" spans="3:5">
      <c r="C298" s="173" t="s">
        <v>638</v>
      </c>
      <c r="D298" s="165">
        <v>8311369</v>
      </c>
      <c r="E298" s="165">
        <v>281112.08</v>
      </c>
    </row>
    <row r="299" spans="3:5">
      <c r="C299" s="173" t="s">
        <v>639</v>
      </c>
      <c r="D299" s="165">
        <v>3026487</v>
      </c>
      <c r="E299" s="165">
        <v>0</v>
      </c>
    </row>
    <row r="300" spans="3:5">
      <c r="C300" s="173" t="s">
        <v>640</v>
      </c>
      <c r="D300" s="165">
        <v>3026487</v>
      </c>
      <c r="E300" s="165">
        <v>0</v>
      </c>
    </row>
    <row r="301" spans="3:5">
      <c r="C301" s="173" t="s">
        <v>641</v>
      </c>
      <c r="D301" s="165">
        <v>3448179</v>
      </c>
      <c r="E301" s="165">
        <v>0</v>
      </c>
    </row>
    <row r="302" spans="3:5">
      <c r="C302" s="173" t="s">
        <v>642</v>
      </c>
      <c r="D302" s="165">
        <v>5879038</v>
      </c>
      <c r="E302" s="165">
        <v>0</v>
      </c>
    </row>
    <row r="303" spans="3:5">
      <c r="C303" s="173" t="s">
        <v>643</v>
      </c>
      <c r="D303" s="165">
        <v>5879038</v>
      </c>
      <c r="E303" s="165">
        <v>0</v>
      </c>
    </row>
    <row r="304" spans="3:5">
      <c r="C304" s="173" t="s">
        <v>644</v>
      </c>
      <c r="D304" s="165">
        <v>8722081</v>
      </c>
      <c r="E304" s="165">
        <v>0</v>
      </c>
    </row>
    <row r="305" spans="3:5">
      <c r="C305" s="173" t="s">
        <v>645</v>
      </c>
      <c r="D305" s="165">
        <v>3448179</v>
      </c>
      <c r="E305" s="165">
        <v>0</v>
      </c>
    </row>
    <row r="306" spans="3:5">
      <c r="C306" s="173" t="s">
        <v>646</v>
      </c>
      <c r="D306" s="165">
        <v>4550604</v>
      </c>
      <c r="E306" s="165">
        <v>0</v>
      </c>
    </row>
    <row r="307" spans="3:5">
      <c r="C307" s="173" t="s">
        <v>647</v>
      </c>
      <c r="D307" s="165">
        <v>13139317</v>
      </c>
      <c r="E307" s="165">
        <v>0</v>
      </c>
    </row>
    <row r="308" spans="3:5">
      <c r="C308" s="173" t="s">
        <v>648</v>
      </c>
      <c r="D308" s="165">
        <v>7286083</v>
      </c>
      <c r="E308" s="165">
        <v>0</v>
      </c>
    </row>
    <row r="309" spans="3:5">
      <c r="C309" s="173" t="s">
        <v>649</v>
      </c>
      <c r="D309" s="165">
        <v>6021071</v>
      </c>
      <c r="E309" s="165">
        <v>0</v>
      </c>
    </row>
    <row r="310" spans="3:5">
      <c r="C310" s="173" t="s">
        <v>650</v>
      </c>
      <c r="D310" s="165">
        <v>5103175</v>
      </c>
      <c r="E310" s="165">
        <v>0</v>
      </c>
    </row>
    <row r="311" spans="3:5">
      <c r="C311" s="173" t="s">
        <v>651</v>
      </c>
      <c r="D311" s="165">
        <v>7330508</v>
      </c>
      <c r="E311" s="165">
        <v>0</v>
      </c>
    </row>
    <row r="312" spans="3:5">
      <c r="C312" s="173" t="s">
        <v>652</v>
      </c>
      <c r="D312" s="165">
        <v>7330508</v>
      </c>
      <c r="E312" s="165">
        <v>0</v>
      </c>
    </row>
    <row r="313" spans="3:5">
      <c r="C313" s="173" t="s">
        <v>653</v>
      </c>
      <c r="D313" s="165">
        <v>761695</v>
      </c>
      <c r="E313" s="165">
        <v>0</v>
      </c>
    </row>
    <row r="314" spans="3:5">
      <c r="C314" s="173" t="s">
        <v>654</v>
      </c>
      <c r="D314" s="165">
        <v>761695</v>
      </c>
      <c r="E314" s="165">
        <v>0</v>
      </c>
    </row>
    <row r="315" spans="3:5">
      <c r="C315" s="173" t="s">
        <v>655</v>
      </c>
      <c r="D315" s="165">
        <v>1384399</v>
      </c>
      <c r="E315" s="165">
        <v>0</v>
      </c>
    </row>
    <row r="316" spans="3:5">
      <c r="C316" s="173" t="s">
        <v>656</v>
      </c>
      <c r="D316" s="165">
        <v>761695</v>
      </c>
      <c r="E316" s="165">
        <v>0</v>
      </c>
    </row>
    <row r="317" spans="3:5">
      <c r="C317" s="173" t="s">
        <v>657</v>
      </c>
      <c r="D317" s="165">
        <v>7233108</v>
      </c>
      <c r="E317" s="165">
        <v>0</v>
      </c>
    </row>
    <row r="318" spans="3:5">
      <c r="C318" s="173" t="s">
        <v>658</v>
      </c>
      <c r="D318" s="165">
        <v>12167387</v>
      </c>
      <c r="E318" s="165">
        <v>0</v>
      </c>
    </row>
    <row r="319" spans="3:5">
      <c r="C319" s="173" t="s">
        <v>659</v>
      </c>
      <c r="D319" s="165">
        <v>12167387</v>
      </c>
      <c r="E319" s="165">
        <v>0</v>
      </c>
    </row>
    <row r="320" spans="3:5">
      <c r="C320" s="173" t="s">
        <v>660</v>
      </c>
      <c r="D320" s="165">
        <v>12167387</v>
      </c>
      <c r="E320" s="165">
        <v>0</v>
      </c>
    </row>
    <row r="321" spans="3:5">
      <c r="C321" s="173" t="s">
        <v>661</v>
      </c>
      <c r="D321" s="165">
        <v>5098639</v>
      </c>
      <c r="E321" s="165">
        <v>0</v>
      </c>
    </row>
    <row r="322" spans="3:5">
      <c r="C322" s="173" t="s">
        <v>662</v>
      </c>
      <c r="D322" s="165">
        <v>5098639</v>
      </c>
      <c r="E322" s="165">
        <v>0</v>
      </c>
    </row>
    <row r="323" spans="3:5">
      <c r="C323" s="173" t="s">
        <v>663</v>
      </c>
      <c r="D323" s="165">
        <v>5098639</v>
      </c>
      <c r="E323" s="165">
        <v>0</v>
      </c>
    </row>
    <row r="324" spans="3:5">
      <c r="C324" s="173" t="s">
        <v>664</v>
      </c>
      <c r="D324" s="165">
        <v>33210573</v>
      </c>
      <c r="E324" s="165">
        <v>13785886</v>
      </c>
    </row>
    <row r="325" spans="3:5">
      <c r="C325" s="173" t="s">
        <v>665</v>
      </c>
      <c r="D325" s="165">
        <v>31500968</v>
      </c>
      <c r="E325" s="165">
        <v>19887500</v>
      </c>
    </row>
    <row r="326" spans="3:5">
      <c r="C326" s="173" t="s">
        <v>666</v>
      </c>
      <c r="D326" s="165">
        <v>45982468</v>
      </c>
      <c r="E326" s="165">
        <v>30000000</v>
      </c>
    </row>
    <row r="327" spans="3:5">
      <c r="C327" s="173" t="s">
        <v>667</v>
      </c>
      <c r="D327" s="165">
        <v>41691694</v>
      </c>
      <c r="E327" s="165">
        <v>21000000</v>
      </c>
    </row>
    <row r="328" spans="3:5">
      <c r="C328" s="173" t="s">
        <v>668</v>
      </c>
      <c r="D328" s="165">
        <v>105141182</v>
      </c>
      <c r="E328" s="165">
        <v>56989766.620000005</v>
      </c>
    </row>
    <row r="329" spans="3:5">
      <c r="C329" s="173" t="s">
        <v>669</v>
      </c>
      <c r="D329" s="165">
        <v>40000000</v>
      </c>
      <c r="E329" s="165">
        <v>0</v>
      </c>
    </row>
    <row r="330" spans="3:5">
      <c r="C330" s="173" t="s">
        <v>670</v>
      </c>
      <c r="D330" s="165">
        <v>30000000</v>
      </c>
      <c r="E330" s="165">
        <v>30000000</v>
      </c>
    </row>
    <row r="331" spans="3:5">
      <c r="C331" s="173" t="s">
        <v>671</v>
      </c>
      <c r="D331" s="165">
        <v>5000000</v>
      </c>
      <c r="E331" s="165">
        <v>0</v>
      </c>
    </row>
    <row r="332" spans="3:5">
      <c r="C332" s="173" t="s">
        <v>672</v>
      </c>
      <c r="D332" s="165">
        <v>4931170</v>
      </c>
      <c r="E332" s="165">
        <v>0</v>
      </c>
    </row>
    <row r="333" spans="3:5">
      <c r="C333" s="173" t="s">
        <v>673</v>
      </c>
      <c r="D333" s="165">
        <v>5000000</v>
      </c>
      <c r="E333" s="165">
        <v>0</v>
      </c>
    </row>
    <row r="334" spans="3:5">
      <c r="C334" s="173" t="s">
        <v>674</v>
      </c>
      <c r="D334" s="165">
        <v>8572349</v>
      </c>
      <c r="E334" s="165">
        <v>0</v>
      </c>
    </row>
    <row r="335" spans="3:5">
      <c r="C335" s="173" t="s">
        <v>675</v>
      </c>
      <c r="D335" s="165">
        <v>9542834</v>
      </c>
      <c r="E335" s="165">
        <v>0</v>
      </c>
    </row>
    <row r="336" spans="3:5">
      <c r="C336" s="173" t="s">
        <v>676</v>
      </c>
      <c r="D336" s="165">
        <v>10000000</v>
      </c>
      <c r="E336" s="165">
        <v>5000000</v>
      </c>
    </row>
    <row r="337" spans="3:5">
      <c r="C337" s="173" t="s">
        <v>677</v>
      </c>
      <c r="D337" s="165">
        <v>75940047</v>
      </c>
      <c r="E337" s="165">
        <v>31430326.199999999</v>
      </c>
    </row>
    <row r="338" spans="3:5">
      <c r="C338" s="173" t="s">
        <v>678</v>
      </c>
      <c r="D338" s="165">
        <v>10000000</v>
      </c>
      <c r="E338" s="165">
        <v>0</v>
      </c>
    </row>
    <row r="339" spans="3:5">
      <c r="C339" s="173" t="s">
        <v>679</v>
      </c>
      <c r="D339" s="165">
        <v>20929582</v>
      </c>
      <c r="E339" s="165">
        <v>0</v>
      </c>
    </row>
    <row r="340" spans="3:5">
      <c r="C340" s="173" t="s">
        <v>680</v>
      </c>
      <c r="D340" s="165">
        <v>1000000</v>
      </c>
      <c r="E340" s="165">
        <v>0</v>
      </c>
    </row>
    <row r="341" spans="3:5">
      <c r="C341" s="173" t="s">
        <v>681</v>
      </c>
      <c r="D341" s="165">
        <v>58295592</v>
      </c>
      <c r="E341" s="165">
        <v>0</v>
      </c>
    </row>
    <row r="342" spans="3:5">
      <c r="C342" s="173" t="s">
        <v>682</v>
      </c>
      <c r="D342" s="165">
        <v>30074683</v>
      </c>
      <c r="E342" s="165">
        <v>0</v>
      </c>
    </row>
    <row r="343" spans="3:5">
      <c r="C343" s="173" t="s">
        <v>683</v>
      </c>
      <c r="D343" s="165">
        <v>43219709</v>
      </c>
      <c r="E343" s="165">
        <v>0</v>
      </c>
    </row>
    <row r="344" spans="3:5">
      <c r="C344" s="173" t="s">
        <v>684</v>
      </c>
      <c r="D344" s="165">
        <v>33000000</v>
      </c>
      <c r="E344" s="165">
        <v>0</v>
      </c>
    </row>
    <row r="345" spans="3:5">
      <c r="C345" s="173" t="s">
        <v>685</v>
      </c>
      <c r="D345" s="165">
        <v>4120000</v>
      </c>
      <c r="E345" s="165">
        <v>0</v>
      </c>
    </row>
    <row r="346" spans="3:5">
      <c r="C346" s="173" t="s">
        <v>686</v>
      </c>
      <c r="D346" s="165">
        <v>129753211</v>
      </c>
      <c r="E346" s="165">
        <v>0</v>
      </c>
    </row>
    <row r="347" spans="3:5">
      <c r="C347" s="173" t="s">
        <v>687</v>
      </c>
      <c r="D347" s="165">
        <v>0</v>
      </c>
      <c r="E347" s="165">
        <v>0</v>
      </c>
    </row>
    <row r="348" spans="3:5">
      <c r="C348" s="173" t="s">
        <v>688</v>
      </c>
      <c r="D348" s="165">
        <v>31844312</v>
      </c>
      <c r="E348" s="165">
        <v>0</v>
      </c>
    </row>
    <row r="349" spans="3:5">
      <c r="C349" s="173" t="s">
        <v>689</v>
      </c>
      <c r="D349" s="165">
        <v>42655051</v>
      </c>
      <c r="E349" s="165">
        <v>24595022.34</v>
      </c>
    </row>
    <row r="350" spans="3:5">
      <c r="C350" s="173" t="s">
        <v>690</v>
      </c>
      <c r="D350" s="165">
        <v>20000000</v>
      </c>
      <c r="E350" s="165">
        <v>0</v>
      </c>
    </row>
    <row r="351" spans="3:5">
      <c r="C351" s="172" t="s">
        <v>336</v>
      </c>
      <c r="D351" s="165">
        <v>98434809</v>
      </c>
      <c r="E351" s="165">
        <v>80969226.239999995</v>
      </c>
    </row>
    <row r="352" spans="3:5">
      <c r="C352" s="173" t="s">
        <v>691</v>
      </c>
      <c r="D352" s="165">
        <v>355985</v>
      </c>
      <c r="E352" s="165">
        <v>0</v>
      </c>
    </row>
    <row r="353" spans="3:5">
      <c r="C353" s="173" t="s">
        <v>692</v>
      </c>
      <c r="D353" s="165">
        <v>3922442</v>
      </c>
      <c r="E353" s="165">
        <v>0</v>
      </c>
    </row>
    <row r="354" spans="3:5">
      <c r="C354" s="173" t="s">
        <v>693</v>
      </c>
      <c r="D354" s="165">
        <v>1000000</v>
      </c>
      <c r="E354" s="165">
        <v>0</v>
      </c>
    </row>
    <row r="355" spans="3:5">
      <c r="C355" s="173" t="s">
        <v>694</v>
      </c>
      <c r="D355" s="165">
        <v>43156382</v>
      </c>
      <c r="E355" s="165">
        <v>0</v>
      </c>
    </row>
    <row r="356" spans="3:5">
      <c r="C356" s="173" t="s">
        <v>695</v>
      </c>
      <c r="D356" s="165">
        <v>45000000</v>
      </c>
      <c r="E356" s="165">
        <v>80969226.239999995</v>
      </c>
    </row>
    <row r="357" spans="3:5">
      <c r="C357" s="173" t="s">
        <v>696</v>
      </c>
      <c r="D357" s="165">
        <v>5000000</v>
      </c>
      <c r="E357" s="165">
        <v>0</v>
      </c>
    </row>
    <row r="358" spans="3:5">
      <c r="C358" s="172" t="s">
        <v>338</v>
      </c>
      <c r="D358" s="165">
        <v>237320066</v>
      </c>
      <c r="E358" s="165">
        <v>0</v>
      </c>
    </row>
    <row r="359" spans="3:5">
      <c r="C359" s="173" t="s">
        <v>627</v>
      </c>
      <c r="D359" s="165">
        <v>237320066</v>
      </c>
      <c r="E359" s="165">
        <v>0</v>
      </c>
    </row>
    <row r="360" spans="3:5">
      <c r="C360" s="172" t="s">
        <v>344</v>
      </c>
      <c r="D360" s="165">
        <v>145977140</v>
      </c>
      <c r="E360" s="165">
        <v>0</v>
      </c>
    </row>
    <row r="361" spans="3:5">
      <c r="C361" s="173" t="s">
        <v>627</v>
      </c>
      <c r="D361" s="165">
        <v>66605000</v>
      </c>
      <c r="E361" s="165">
        <v>0</v>
      </c>
    </row>
    <row r="362" spans="3:5">
      <c r="C362" s="173" t="s">
        <v>629</v>
      </c>
      <c r="D362" s="165">
        <v>79372140</v>
      </c>
      <c r="E362" s="165">
        <v>0</v>
      </c>
    </row>
    <row r="363" spans="3:5">
      <c r="C363" s="121" t="s">
        <v>345</v>
      </c>
      <c r="D363" s="122">
        <v>542758310</v>
      </c>
      <c r="E363" s="122">
        <v>194920785.22</v>
      </c>
    </row>
    <row r="364" spans="3:5">
      <c r="C364" s="172" t="s">
        <v>335</v>
      </c>
      <c r="D364" s="165">
        <v>522690848</v>
      </c>
      <c r="E364" s="165">
        <v>194198843.19999999</v>
      </c>
    </row>
    <row r="365" spans="3:5">
      <c r="C365" s="173" t="s">
        <v>697</v>
      </c>
      <c r="D365" s="165">
        <v>55000000</v>
      </c>
      <c r="E365" s="165">
        <v>55000000</v>
      </c>
    </row>
    <row r="366" spans="3:5">
      <c r="C366" s="173" t="s">
        <v>698</v>
      </c>
      <c r="D366" s="165">
        <v>57660333</v>
      </c>
      <c r="E366" s="165">
        <v>0</v>
      </c>
    </row>
    <row r="367" spans="3:5">
      <c r="C367" s="173" t="s">
        <v>699</v>
      </c>
      <c r="D367" s="165">
        <v>2000000</v>
      </c>
      <c r="E367" s="165">
        <v>0</v>
      </c>
    </row>
    <row r="368" spans="3:5">
      <c r="C368" s="173" t="s">
        <v>700</v>
      </c>
      <c r="D368" s="165">
        <v>30000000</v>
      </c>
      <c r="E368" s="165">
        <v>7046399.3600000003</v>
      </c>
    </row>
    <row r="369" spans="3:5">
      <c r="C369" s="173" t="s">
        <v>701</v>
      </c>
      <c r="D369" s="165">
        <v>0</v>
      </c>
      <c r="E369" s="165">
        <v>0</v>
      </c>
    </row>
    <row r="370" spans="3:5">
      <c r="C370" s="173" t="s">
        <v>702</v>
      </c>
      <c r="D370" s="165">
        <v>0</v>
      </c>
      <c r="E370" s="165">
        <v>0</v>
      </c>
    </row>
    <row r="371" spans="3:5">
      <c r="C371" s="173" t="s">
        <v>703</v>
      </c>
      <c r="D371" s="165">
        <v>0</v>
      </c>
      <c r="E371" s="165">
        <v>0</v>
      </c>
    </row>
    <row r="372" spans="3:5">
      <c r="C372" s="173" t="s">
        <v>704</v>
      </c>
      <c r="D372" s="165">
        <v>25223428</v>
      </c>
      <c r="E372" s="165">
        <v>25200000</v>
      </c>
    </row>
    <row r="373" spans="3:5">
      <c r="C373" s="173" t="s">
        <v>705</v>
      </c>
      <c r="D373" s="165">
        <v>2400521</v>
      </c>
      <c r="E373" s="165">
        <v>0</v>
      </c>
    </row>
    <row r="374" spans="3:5">
      <c r="C374" s="173" t="s">
        <v>706</v>
      </c>
      <c r="D374" s="165">
        <v>7036873</v>
      </c>
      <c r="E374" s="165">
        <v>0</v>
      </c>
    </row>
    <row r="375" spans="3:5">
      <c r="C375" s="173" t="s">
        <v>707</v>
      </c>
      <c r="D375" s="165">
        <v>83038632</v>
      </c>
      <c r="E375" s="165">
        <v>30567152.030000001</v>
      </c>
    </row>
    <row r="376" spans="3:5">
      <c r="C376" s="173" t="s">
        <v>708</v>
      </c>
      <c r="D376" s="165">
        <v>24367708</v>
      </c>
      <c r="E376" s="165">
        <v>10476962.800000001</v>
      </c>
    </row>
    <row r="377" spans="3:5">
      <c r="C377" s="173" t="s">
        <v>709</v>
      </c>
      <c r="D377" s="165">
        <v>2200407</v>
      </c>
      <c r="E377" s="165">
        <v>0</v>
      </c>
    </row>
    <row r="378" spans="3:5">
      <c r="C378" s="173" t="s">
        <v>710</v>
      </c>
      <c r="D378" s="165">
        <v>5848496</v>
      </c>
      <c r="E378" s="165">
        <v>0</v>
      </c>
    </row>
    <row r="379" spans="3:5">
      <c r="C379" s="173" t="s">
        <v>711</v>
      </c>
      <c r="D379" s="165">
        <v>35501007</v>
      </c>
      <c r="E379" s="165">
        <v>11392724.050000001</v>
      </c>
    </row>
    <row r="380" spans="3:5">
      <c r="C380" s="173" t="s">
        <v>712</v>
      </c>
      <c r="D380" s="165">
        <v>37821946</v>
      </c>
      <c r="E380" s="165">
        <v>0</v>
      </c>
    </row>
    <row r="381" spans="3:5">
      <c r="C381" s="173" t="s">
        <v>713</v>
      </c>
      <c r="D381" s="165">
        <v>7331935</v>
      </c>
      <c r="E381" s="165">
        <v>0</v>
      </c>
    </row>
    <row r="382" spans="3:5">
      <c r="C382" s="173" t="s">
        <v>714</v>
      </c>
      <c r="D382" s="165">
        <v>30581085</v>
      </c>
      <c r="E382" s="165">
        <v>0</v>
      </c>
    </row>
    <row r="383" spans="3:5">
      <c r="C383" s="173" t="s">
        <v>715</v>
      </c>
      <c r="D383" s="165">
        <v>33147489</v>
      </c>
      <c r="E383" s="165">
        <v>20000000</v>
      </c>
    </row>
    <row r="384" spans="3:5">
      <c r="C384" s="173" t="s">
        <v>716</v>
      </c>
      <c r="D384" s="165">
        <v>42313597</v>
      </c>
      <c r="E384" s="165">
        <v>32522261.57</v>
      </c>
    </row>
    <row r="385" spans="3:5">
      <c r="C385" s="173" t="s">
        <v>717</v>
      </c>
      <c r="D385" s="165">
        <v>9114710</v>
      </c>
      <c r="E385" s="165">
        <v>1993343.39</v>
      </c>
    </row>
    <row r="386" spans="3:5">
      <c r="C386" s="173" t="s">
        <v>718</v>
      </c>
      <c r="D386" s="165">
        <v>1388002</v>
      </c>
      <c r="E386" s="165">
        <v>0</v>
      </c>
    </row>
    <row r="387" spans="3:5">
      <c r="C387" s="173" t="s">
        <v>719</v>
      </c>
      <c r="D387" s="165">
        <v>714679</v>
      </c>
      <c r="E387" s="165">
        <v>0</v>
      </c>
    </row>
    <row r="388" spans="3:5">
      <c r="C388" s="173" t="s">
        <v>720</v>
      </c>
      <c r="D388" s="165">
        <v>30000000</v>
      </c>
      <c r="E388" s="165">
        <v>0</v>
      </c>
    </row>
    <row r="389" spans="3:5">
      <c r="C389" s="172" t="s">
        <v>336</v>
      </c>
      <c r="D389" s="165">
        <v>20067462</v>
      </c>
      <c r="E389" s="165">
        <v>721942.02</v>
      </c>
    </row>
    <row r="390" spans="3:5">
      <c r="C390" s="173" t="s">
        <v>704</v>
      </c>
      <c r="D390" s="165">
        <v>20000000</v>
      </c>
      <c r="E390" s="165">
        <v>0</v>
      </c>
    </row>
    <row r="391" spans="3:5">
      <c r="C391" s="173" t="s">
        <v>721</v>
      </c>
      <c r="D391" s="165">
        <v>67462</v>
      </c>
      <c r="E391" s="165">
        <v>721942.02</v>
      </c>
    </row>
    <row r="392" spans="3:5">
      <c r="C392" s="121" t="s">
        <v>346</v>
      </c>
      <c r="D392" s="122">
        <v>1835873973</v>
      </c>
      <c r="E392" s="122">
        <v>344487866.69999999</v>
      </c>
    </row>
    <row r="393" spans="3:5">
      <c r="C393" s="172" t="s">
        <v>335</v>
      </c>
      <c r="D393" s="165">
        <v>1691564330</v>
      </c>
      <c r="E393" s="165">
        <v>272946932.38</v>
      </c>
    </row>
    <row r="394" spans="3:5">
      <c r="C394" s="173" t="s">
        <v>722</v>
      </c>
      <c r="D394" s="165">
        <v>85571997</v>
      </c>
      <c r="E394" s="165">
        <v>0</v>
      </c>
    </row>
    <row r="395" spans="3:5">
      <c r="C395" s="173" t="s">
        <v>723</v>
      </c>
      <c r="D395" s="165">
        <v>5000000</v>
      </c>
      <c r="E395" s="165">
        <v>0</v>
      </c>
    </row>
    <row r="396" spans="3:5">
      <c r="C396" s="173" t="s">
        <v>724</v>
      </c>
      <c r="D396" s="165">
        <v>50031562</v>
      </c>
      <c r="E396" s="165">
        <v>0</v>
      </c>
    </row>
    <row r="397" spans="3:5">
      <c r="C397" s="173" t="s">
        <v>725</v>
      </c>
      <c r="D397" s="165">
        <v>12438836</v>
      </c>
      <c r="E397" s="165">
        <v>16135237.869999999</v>
      </c>
    </row>
    <row r="398" spans="3:5">
      <c r="C398" s="173" t="s">
        <v>726</v>
      </c>
      <c r="D398" s="165">
        <v>73520872</v>
      </c>
      <c r="E398" s="165">
        <v>6187181.2300000004</v>
      </c>
    </row>
    <row r="399" spans="3:5">
      <c r="C399" s="173" t="s">
        <v>727</v>
      </c>
      <c r="D399" s="165">
        <v>7306888</v>
      </c>
      <c r="E399" s="165">
        <v>0</v>
      </c>
    </row>
    <row r="400" spans="3:5">
      <c r="C400" s="173" t="s">
        <v>728</v>
      </c>
      <c r="D400" s="165">
        <v>2030470</v>
      </c>
      <c r="E400" s="165">
        <v>1107200</v>
      </c>
    </row>
    <row r="401" spans="3:5">
      <c r="C401" s="173" t="s">
        <v>729</v>
      </c>
      <c r="D401" s="165">
        <v>0</v>
      </c>
      <c r="E401" s="165">
        <v>0</v>
      </c>
    </row>
    <row r="402" spans="3:5">
      <c r="C402" s="173" t="s">
        <v>730</v>
      </c>
      <c r="D402" s="165">
        <v>2030470</v>
      </c>
      <c r="E402" s="165">
        <v>0</v>
      </c>
    </row>
    <row r="403" spans="3:5">
      <c r="C403" s="173" t="s">
        <v>731</v>
      </c>
      <c r="D403" s="165">
        <v>1394931</v>
      </c>
      <c r="E403" s="165">
        <v>0</v>
      </c>
    </row>
    <row r="404" spans="3:5">
      <c r="C404" s="173" t="s">
        <v>732</v>
      </c>
      <c r="D404" s="165">
        <v>100453305</v>
      </c>
      <c r="E404" s="165">
        <v>73063987.699999988</v>
      </c>
    </row>
    <row r="405" spans="3:5">
      <c r="C405" s="173" t="s">
        <v>733</v>
      </c>
      <c r="D405" s="165">
        <v>83357913</v>
      </c>
      <c r="E405" s="165">
        <v>51227284.379999995</v>
      </c>
    </row>
    <row r="406" spans="3:5">
      <c r="C406" s="173" t="s">
        <v>734</v>
      </c>
      <c r="D406" s="165">
        <v>0</v>
      </c>
      <c r="E406" s="165">
        <v>0</v>
      </c>
    </row>
    <row r="407" spans="3:5">
      <c r="C407" s="173" t="s">
        <v>735</v>
      </c>
      <c r="D407" s="165">
        <v>20000000</v>
      </c>
      <c r="E407" s="165">
        <v>0</v>
      </c>
    </row>
    <row r="408" spans="3:5">
      <c r="C408" s="173" t="s">
        <v>736</v>
      </c>
      <c r="D408" s="165">
        <v>42029812</v>
      </c>
      <c r="E408" s="165">
        <v>0</v>
      </c>
    </row>
    <row r="409" spans="3:5">
      <c r="C409" s="173" t="s">
        <v>737</v>
      </c>
      <c r="D409" s="165">
        <v>20000000</v>
      </c>
      <c r="E409" s="165">
        <v>0</v>
      </c>
    </row>
    <row r="410" spans="3:5">
      <c r="C410" s="173" t="s">
        <v>738</v>
      </c>
      <c r="D410" s="165">
        <v>145075093</v>
      </c>
      <c r="E410" s="165">
        <v>0</v>
      </c>
    </row>
    <row r="411" spans="3:5">
      <c r="C411" s="173" t="s">
        <v>739</v>
      </c>
      <c r="D411" s="165">
        <v>20000000</v>
      </c>
      <c r="E411" s="165">
        <v>0</v>
      </c>
    </row>
    <row r="412" spans="3:5">
      <c r="C412" s="173" t="s">
        <v>740</v>
      </c>
      <c r="D412" s="165">
        <v>8000000</v>
      </c>
      <c r="E412" s="165">
        <v>0</v>
      </c>
    </row>
    <row r="413" spans="3:5">
      <c r="C413" s="173" t="s">
        <v>741</v>
      </c>
      <c r="D413" s="165">
        <v>10217612</v>
      </c>
      <c r="E413" s="165">
        <v>0</v>
      </c>
    </row>
    <row r="414" spans="3:5">
      <c r="C414" s="173" t="s">
        <v>742</v>
      </c>
      <c r="D414" s="165">
        <v>18486497</v>
      </c>
      <c r="E414" s="165">
        <v>0</v>
      </c>
    </row>
    <row r="415" spans="3:5">
      <c r="C415" s="173" t="s">
        <v>743</v>
      </c>
      <c r="D415" s="165">
        <v>10000000</v>
      </c>
      <c r="E415" s="165">
        <v>0</v>
      </c>
    </row>
    <row r="416" spans="3:5">
      <c r="C416" s="173" t="s">
        <v>744</v>
      </c>
      <c r="D416" s="165">
        <v>354098605</v>
      </c>
      <c r="E416" s="165">
        <v>0</v>
      </c>
    </row>
    <row r="417" spans="3:5">
      <c r="C417" s="173" t="s">
        <v>745</v>
      </c>
      <c r="D417" s="165">
        <v>2335247</v>
      </c>
      <c r="E417" s="165">
        <v>0</v>
      </c>
    </row>
    <row r="418" spans="3:5">
      <c r="C418" s="173" t="s">
        <v>746</v>
      </c>
      <c r="D418" s="165">
        <v>53828367</v>
      </c>
      <c r="E418" s="165">
        <v>0</v>
      </c>
    </row>
    <row r="419" spans="3:5">
      <c r="C419" s="173" t="s">
        <v>747</v>
      </c>
      <c r="D419" s="165">
        <v>16115496</v>
      </c>
      <c r="E419" s="165">
        <v>0</v>
      </c>
    </row>
    <row r="420" spans="3:5">
      <c r="C420" s="173" t="s">
        <v>748</v>
      </c>
      <c r="D420" s="165">
        <v>260000000</v>
      </c>
      <c r="E420" s="165">
        <v>0</v>
      </c>
    </row>
    <row r="421" spans="3:5">
      <c r="C421" s="173" t="s">
        <v>749</v>
      </c>
      <c r="D421" s="165">
        <v>119460239</v>
      </c>
      <c r="E421" s="165">
        <v>0</v>
      </c>
    </row>
    <row r="422" spans="3:5">
      <c r="C422" s="173" t="s">
        <v>750</v>
      </c>
      <c r="D422" s="165">
        <v>11814538</v>
      </c>
      <c r="E422" s="165">
        <v>0</v>
      </c>
    </row>
    <row r="423" spans="3:5">
      <c r="C423" s="173" t="s">
        <v>751</v>
      </c>
      <c r="D423" s="165">
        <v>56778348</v>
      </c>
      <c r="E423" s="165">
        <v>100551402.53</v>
      </c>
    </row>
    <row r="424" spans="3:5">
      <c r="C424" s="173" t="s">
        <v>752</v>
      </c>
      <c r="D424" s="165">
        <v>7851414</v>
      </c>
      <c r="E424" s="165">
        <v>0</v>
      </c>
    </row>
    <row r="425" spans="3:5">
      <c r="C425" s="173" t="s">
        <v>753</v>
      </c>
      <c r="D425" s="165">
        <v>1340925</v>
      </c>
      <c r="E425" s="165">
        <v>0</v>
      </c>
    </row>
    <row r="426" spans="3:5">
      <c r="C426" s="173" t="s">
        <v>754</v>
      </c>
      <c r="D426" s="165">
        <v>90994893</v>
      </c>
      <c r="E426" s="165">
        <v>24674638.670000002</v>
      </c>
    </row>
    <row r="427" spans="3:5">
      <c r="C427" s="172" t="s">
        <v>336</v>
      </c>
      <c r="D427" s="165">
        <v>144309643</v>
      </c>
      <c r="E427" s="165">
        <v>71540934.319999993</v>
      </c>
    </row>
    <row r="428" spans="3:5">
      <c r="C428" s="173" t="s">
        <v>755</v>
      </c>
      <c r="D428" s="165">
        <v>19999999</v>
      </c>
      <c r="E428" s="165">
        <v>18343104.489999998</v>
      </c>
    </row>
    <row r="429" spans="3:5">
      <c r="C429" s="173" t="s">
        <v>742</v>
      </c>
      <c r="D429" s="165">
        <v>83309644</v>
      </c>
      <c r="E429" s="165">
        <v>0</v>
      </c>
    </row>
    <row r="430" spans="3:5">
      <c r="C430" s="173" t="s">
        <v>756</v>
      </c>
      <c r="D430" s="165">
        <v>41000000</v>
      </c>
      <c r="E430" s="165">
        <v>53197829.829999998</v>
      </c>
    </row>
    <row r="431" spans="3:5">
      <c r="C431" s="121" t="s">
        <v>347</v>
      </c>
      <c r="D431" s="122">
        <v>491426007</v>
      </c>
      <c r="E431" s="122">
        <v>376385057.85000002</v>
      </c>
    </row>
    <row r="432" spans="3:5">
      <c r="C432" s="172" t="s">
        <v>335</v>
      </c>
      <c r="D432" s="165">
        <v>471426007</v>
      </c>
      <c r="E432" s="165">
        <v>287218928.64000005</v>
      </c>
    </row>
    <row r="433" spans="3:5">
      <c r="C433" s="173" t="s">
        <v>757</v>
      </c>
      <c r="D433" s="165">
        <v>10000000</v>
      </c>
      <c r="E433" s="165">
        <v>0</v>
      </c>
    </row>
    <row r="434" spans="3:5">
      <c r="C434" s="173" t="s">
        <v>758</v>
      </c>
      <c r="D434" s="165">
        <v>62021281</v>
      </c>
      <c r="E434" s="165">
        <v>0</v>
      </c>
    </row>
    <row r="435" spans="3:5">
      <c r="C435" s="173" t="s">
        <v>759</v>
      </c>
      <c r="D435" s="165">
        <v>8081935</v>
      </c>
      <c r="E435" s="165">
        <v>0</v>
      </c>
    </row>
    <row r="436" spans="3:5">
      <c r="C436" s="173" t="s">
        <v>760</v>
      </c>
      <c r="D436" s="165">
        <v>48240000</v>
      </c>
      <c r="E436" s="165">
        <v>16557151.07</v>
      </c>
    </row>
    <row r="437" spans="3:5">
      <c r="C437" s="173" t="s">
        <v>761</v>
      </c>
      <c r="D437" s="165">
        <v>20787154</v>
      </c>
      <c r="E437" s="165">
        <v>0</v>
      </c>
    </row>
    <row r="438" spans="3:5">
      <c r="C438" s="173" t="s">
        <v>762</v>
      </c>
      <c r="D438" s="165">
        <v>32379976</v>
      </c>
      <c r="E438" s="165">
        <v>28050885</v>
      </c>
    </row>
    <row r="439" spans="3:5">
      <c r="C439" s="173" t="s">
        <v>763</v>
      </c>
      <c r="D439" s="165">
        <v>4603072</v>
      </c>
      <c r="E439" s="165">
        <v>965975.31</v>
      </c>
    </row>
    <row r="440" spans="3:5">
      <c r="C440" s="173" t="s">
        <v>764</v>
      </c>
      <c r="D440" s="165">
        <v>789735</v>
      </c>
      <c r="E440" s="165">
        <v>459520</v>
      </c>
    </row>
    <row r="441" spans="3:5">
      <c r="C441" s="173" t="s">
        <v>765</v>
      </c>
      <c r="D441" s="165">
        <v>4810533</v>
      </c>
      <c r="E441" s="165">
        <v>0</v>
      </c>
    </row>
    <row r="442" spans="3:5">
      <c r="C442" s="173" t="s">
        <v>766</v>
      </c>
      <c r="D442" s="165">
        <v>43776923</v>
      </c>
      <c r="E442" s="165">
        <v>34287040.989999995</v>
      </c>
    </row>
    <row r="443" spans="3:5">
      <c r="C443" s="173" t="s">
        <v>767</v>
      </c>
      <c r="D443" s="165">
        <v>2523769</v>
      </c>
      <c r="E443" s="165">
        <v>0</v>
      </c>
    </row>
    <row r="444" spans="3:5">
      <c r="C444" s="173" t="s">
        <v>768</v>
      </c>
      <c r="D444" s="165">
        <v>6944551</v>
      </c>
      <c r="E444" s="165">
        <v>0</v>
      </c>
    </row>
    <row r="445" spans="3:5">
      <c r="C445" s="173" t="s">
        <v>769</v>
      </c>
      <c r="D445" s="165">
        <v>6944551</v>
      </c>
      <c r="E445" s="165">
        <v>0</v>
      </c>
    </row>
    <row r="446" spans="3:5">
      <c r="C446" s="173" t="s">
        <v>770</v>
      </c>
      <c r="D446" s="165">
        <v>97282052</v>
      </c>
      <c r="E446" s="165">
        <v>70992529.920000002</v>
      </c>
    </row>
    <row r="447" spans="3:5">
      <c r="C447" s="173" t="s">
        <v>771</v>
      </c>
      <c r="D447" s="165">
        <v>45173787</v>
      </c>
      <c r="E447" s="165">
        <v>32517980</v>
      </c>
    </row>
    <row r="448" spans="3:5">
      <c r="C448" s="173" t="s">
        <v>772</v>
      </c>
      <c r="D448" s="165">
        <v>30998493</v>
      </c>
      <c r="E448" s="165">
        <v>16457016</v>
      </c>
    </row>
    <row r="449" spans="3:5">
      <c r="C449" s="173" t="s">
        <v>773</v>
      </c>
      <c r="D449" s="165">
        <v>34165052</v>
      </c>
      <c r="E449" s="165">
        <v>83749641.180000007</v>
      </c>
    </row>
    <row r="450" spans="3:5">
      <c r="C450" s="173" t="s">
        <v>774</v>
      </c>
      <c r="D450" s="165">
        <v>955159</v>
      </c>
      <c r="E450" s="165">
        <v>0</v>
      </c>
    </row>
    <row r="451" spans="3:5">
      <c r="C451" s="173" t="s">
        <v>775</v>
      </c>
      <c r="D451" s="165">
        <v>10947984</v>
      </c>
      <c r="E451" s="165">
        <v>3181189.17</v>
      </c>
    </row>
    <row r="452" spans="3:5">
      <c r="C452" s="172" t="s">
        <v>336</v>
      </c>
      <c r="D452" s="165">
        <v>20000000</v>
      </c>
      <c r="E452" s="165">
        <v>69715829.209999993</v>
      </c>
    </row>
    <row r="453" spans="3:5">
      <c r="C453" s="173" t="s">
        <v>776</v>
      </c>
      <c r="D453" s="165">
        <v>20000000</v>
      </c>
      <c r="E453" s="165">
        <v>11692176.310000001</v>
      </c>
    </row>
    <row r="454" spans="3:5">
      <c r="C454" s="173" t="s">
        <v>773</v>
      </c>
      <c r="D454" s="165">
        <v>0</v>
      </c>
      <c r="E454" s="165">
        <v>58023652.899999999</v>
      </c>
    </row>
    <row r="455" spans="3:5">
      <c r="C455" s="172" t="s">
        <v>338</v>
      </c>
      <c r="D455" s="165">
        <v>0</v>
      </c>
      <c r="E455" s="165">
        <v>19450300</v>
      </c>
    </row>
    <row r="456" spans="3:5">
      <c r="C456" s="173" t="s">
        <v>773</v>
      </c>
      <c r="D456" s="165">
        <v>0</v>
      </c>
      <c r="E456" s="165">
        <v>19450300</v>
      </c>
    </row>
    <row r="457" spans="3:5">
      <c r="C457" s="121" t="s">
        <v>348</v>
      </c>
      <c r="D457" s="122">
        <v>464694984</v>
      </c>
      <c r="E457" s="122">
        <v>108954221.38000003</v>
      </c>
    </row>
    <row r="458" spans="3:5">
      <c r="C458" s="172" t="s">
        <v>335</v>
      </c>
      <c r="D458" s="165">
        <v>464694984</v>
      </c>
      <c r="E458" s="165">
        <v>96743969.62000002</v>
      </c>
    </row>
    <row r="459" spans="3:5">
      <c r="C459" s="173" t="s">
        <v>777</v>
      </c>
      <c r="D459" s="165">
        <v>5000000</v>
      </c>
      <c r="E459" s="165">
        <v>0</v>
      </c>
    </row>
    <row r="460" spans="3:5">
      <c r="C460" s="173" t="s">
        <v>778</v>
      </c>
      <c r="D460" s="165">
        <v>15000000</v>
      </c>
      <c r="E460" s="165">
        <v>7032201.9199999999</v>
      </c>
    </row>
    <row r="461" spans="3:5">
      <c r="C461" s="173" t="s">
        <v>779</v>
      </c>
      <c r="D461" s="165">
        <v>37397609</v>
      </c>
      <c r="E461" s="165">
        <v>17042965.109999999</v>
      </c>
    </row>
    <row r="462" spans="3:5">
      <c r="C462" s="173" t="s">
        <v>780</v>
      </c>
      <c r="D462" s="165">
        <v>2799546</v>
      </c>
      <c r="E462" s="165">
        <v>183338.07</v>
      </c>
    </row>
    <row r="463" spans="3:5">
      <c r="C463" s="173" t="s">
        <v>781</v>
      </c>
      <c r="D463" s="165">
        <v>1256445</v>
      </c>
      <c r="E463" s="165">
        <v>660000</v>
      </c>
    </row>
    <row r="464" spans="3:5">
      <c r="C464" s="173" t="s">
        <v>782</v>
      </c>
      <c r="D464" s="165">
        <v>2799546</v>
      </c>
      <c r="E464" s="165">
        <v>0</v>
      </c>
    </row>
    <row r="465" spans="3:5">
      <c r="C465" s="173" t="s">
        <v>783</v>
      </c>
      <c r="D465" s="165">
        <v>10611201</v>
      </c>
      <c r="E465" s="165">
        <v>0</v>
      </c>
    </row>
    <row r="466" spans="3:5">
      <c r="C466" s="173" t="s">
        <v>784</v>
      </c>
      <c r="D466" s="165">
        <v>62935357</v>
      </c>
      <c r="E466" s="165">
        <v>40000000</v>
      </c>
    </row>
    <row r="467" spans="3:5">
      <c r="C467" s="173" t="s">
        <v>785</v>
      </c>
      <c r="D467" s="165">
        <v>29646707</v>
      </c>
      <c r="E467" s="165">
        <v>0</v>
      </c>
    </row>
    <row r="468" spans="3:5">
      <c r="C468" s="173" t="s">
        <v>786</v>
      </c>
      <c r="D468" s="165">
        <v>4920242</v>
      </c>
      <c r="E468" s="165">
        <v>0</v>
      </c>
    </row>
    <row r="469" spans="3:5">
      <c r="C469" s="173" t="s">
        <v>787</v>
      </c>
      <c r="D469" s="165">
        <v>18284533</v>
      </c>
      <c r="E469" s="165">
        <v>0</v>
      </c>
    </row>
    <row r="470" spans="3:5">
      <c r="C470" s="173" t="s">
        <v>788</v>
      </c>
      <c r="D470" s="165">
        <v>6106338</v>
      </c>
      <c r="E470" s="165">
        <v>2198268.2200000002</v>
      </c>
    </row>
    <row r="471" spans="3:5">
      <c r="C471" s="173" t="s">
        <v>789</v>
      </c>
      <c r="D471" s="165">
        <v>7364658</v>
      </c>
      <c r="E471" s="165">
        <v>2773595.2</v>
      </c>
    </row>
    <row r="472" spans="3:5">
      <c r="C472" s="173" t="s">
        <v>790</v>
      </c>
      <c r="D472" s="165">
        <v>5129592</v>
      </c>
      <c r="E472" s="165">
        <v>1510084.54</v>
      </c>
    </row>
    <row r="473" spans="3:5">
      <c r="C473" s="173" t="s">
        <v>791</v>
      </c>
      <c r="D473" s="165">
        <v>13752724</v>
      </c>
      <c r="E473" s="165">
        <v>0</v>
      </c>
    </row>
    <row r="474" spans="3:5">
      <c r="C474" s="173" t="s">
        <v>792</v>
      </c>
      <c r="D474" s="165">
        <v>7379600</v>
      </c>
      <c r="E474" s="165">
        <v>0</v>
      </c>
    </row>
    <row r="475" spans="3:5">
      <c r="C475" s="173" t="s">
        <v>793</v>
      </c>
      <c r="D475" s="165">
        <v>23744168</v>
      </c>
      <c r="E475" s="165">
        <v>0</v>
      </c>
    </row>
    <row r="476" spans="3:5">
      <c r="C476" s="173" t="s">
        <v>794</v>
      </c>
      <c r="D476" s="165">
        <v>5137508</v>
      </c>
      <c r="E476" s="165">
        <v>0</v>
      </c>
    </row>
    <row r="477" spans="3:5">
      <c r="C477" s="173" t="s">
        <v>795</v>
      </c>
      <c r="D477" s="165">
        <v>15774478</v>
      </c>
      <c r="E477" s="165">
        <v>0</v>
      </c>
    </row>
    <row r="478" spans="3:5">
      <c r="C478" s="173" t="s">
        <v>796</v>
      </c>
      <c r="D478" s="165">
        <v>32081839</v>
      </c>
      <c r="E478" s="165">
        <v>0</v>
      </c>
    </row>
    <row r="479" spans="3:5">
      <c r="C479" s="173" t="s">
        <v>797</v>
      </c>
      <c r="D479" s="165">
        <v>39130520</v>
      </c>
      <c r="E479" s="165">
        <v>17241164.98</v>
      </c>
    </row>
    <row r="480" spans="3:5">
      <c r="C480" s="173" t="s">
        <v>798</v>
      </c>
      <c r="D480" s="165">
        <v>39130520</v>
      </c>
      <c r="E480" s="165">
        <v>0</v>
      </c>
    </row>
    <row r="481" spans="3:5">
      <c r="C481" s="173" t="s">
        <v>799</v>
      </c>
      <c r="D481" s="165">
        <v>13421241</v>
      </c>
      <c r="E481" s="165">
        <v>8102351.5800000001</v>
      </c>
    </row>
    <row r="482" spans="3:5">
      <c r="C482" s="173" t="s">
        <v>800</v>
      </c>
      <c r="D482" s="165">
        <v>425768</v>
      </c>
      <c r="E482" s="165">
        <v>0</v>
      </c>
    </row>
    <row r="483" spans="3:5">
      <c r="C483" s="173" t="s">
        <v>801</v>
      </c>
      <c r="D483" s="165">
        <v>65464844</v>
      </c>
      <c r="E483" s="165">
        <v>0</v>
      </c>
    </row>
    <row r="484" spans="3:5">
      <c r="C484" s="172" t="s">
        <v>336</v>
      </c>
      <c r="D484" s="165">
        <v>0</v>
      </c>
      <c r="E484" s="165">
        <v>12210251.76</v>
      </c>
    </row>
    <row r="485" spans="3:5">
      <c r="C485" s="173" t="s">
        <v>802</v>
      </c>
      <c r="D485" s="165">
        <v>0</v>
      </c>
      <c r="E485" s="165">
        <v>12210251.76</v>
      </c>
    </row>
    <row r="486" spans="3:5">
      <c r="C486" s="121" t="s">
        <v>349</v>
      </c>
      <c r="D486" s="122">
        <v>1838115789</v>
      </c>
      <c r="E486" s="122">
        <v>1025640459.3200001</v>
      </c>
    </row>
    <row r="487" spans="3:5">
      <c r="C487" s="172" t="s">
        <v>335</v>
      </c>
      <c r="D487" s="165">
        <v>1587700010</v>
      </c>
      <c r="E487" s="165">
        <v>928999291.61000001</v>
      </c>
    </row>
    <row r="488" spans="3:5">
      <c r="C488" s="173" t="s">
        <v>803</v>
      </c>
      <c r="D488" s="165">
        <v>29000000</v>
      </c>
      <c r="E488" s="165">
        <v>0</v>
      </c>
    </row>
    <row r="489" spans="3:5">
      <c r="C489" s="173" t="s">
        <v>804</v>
      </c>
      <c r="D489" s="165">
        <v>10909446</v>
      </c>
      <c r="E489" s="165">
        <v>0</v>
      </c>
    </row>
    <row r="490" spans="3:5">
      <c r="C490" s="173" t="s">
        <v>805</v>
      </c>
      <c r="D490" s="165">
        <v>23291774</v>
      </c>
      <c r="E490" s="165">
        <v>12847955.949999999</v>
      </c>
    </row>
    <row r="491" spans="3:5">
      <c r="C491" s="173" t="s">
        <v>806</v>
      </c>
      <c r="D491" s="165">
        <v>85653451</v>
      </c>
      <c r="E491" s="165">
        <v>65605029.049999997</v>
      </c>
    </row>
    <row r="492" spans="3:5">
      <c r="C492" s="173" t="s">
        <v>807</v>
      </c>
      <c r="D492" s="165">
        <v>93000000</v>
      </c>
      <c r="E492" s="165">
        <v>2461579.86</v>
      </c>
    </row>
    <row r="493" spans="3:5">
      <c r="C493" s="173" t="s">
        <v>808</v>
      </c>
      <c r="D493" s="165">
        <v>20000000</v>
      </c>
      <c r="E493" s="165">
        <v>60875067.689999998</v>
      </c>
    </row>
    <row r="494" spans="3:5">
      <c r="C494" s="173" t="s">
        <v>809</v>
      </c>
      <c r="D494" s="165">
        <v>261078074</v>
      </c>
      <c r="E494" s="165">
        <v>0</v>
      </c>
    </row>
    <row r="495" spans="3:5">
      <c r="C495" s="173" t="s">
        <v>810</v>
      </c>
      <c r="D495" s="165">
        <v>0</v>
      </c>
      <c r="E495" s="165">
        <v>31273062</v>
      </c>
    </row>
    <row r="496" spans="3:5">
      <c r="C496" s="173" t="s">
        <v>811</v>
      </c>
      <c r="D496" s="165">
        <v>124198927</v>
      </c>
      <c r="E496" s="165">
        <v>349418511.52999997</v>
      </c>
    </row>
    <row r="497" spans="3:5">
      <c r="C497" s="173" t="s">
        <v>812</v>
      </c>
      <c r="D497" s="165">
        <v>165440861</v>
      </c>
      <c r="E497" s="165">
        <v>154223230.62</v>
      </c>
    </row>
    <row r="498" spans="3:5">
      <c r="C498" s="173" t="s">
        <v>813</v>
      </c>
      <c r="D498" s="165">
        <v>2030470</v>
      </c>
      <c r="E498" s="165">
        <v>1107200</v>
      </c>
    </row>
    <row r="499" spans="3:5">
      <c r="C499" s="173" t="s">
        <v>814</v>
      </c>
      <c r="D499" s="165">
        <v>0</v>
      </c>
      <c r="E499" s="165">
        <v>1008065.76</v>
      </c>
    </row>
    <row r="500" spans="3:5">
      <c r="C500" s="173" t="s">
        <v>815</v>
      </c>
      <c r="D500" s="165">
        <v>4127067</v>
      </c>
      <c r="E500" s="165">
        <v>0</v>
      </c>
    </row>
    <row r="501" spans="3:5">
      <c r="C501" s="173" t="s">
        <v>816</v>
      </c>
      <c r="D501" s="165">
        <v>1253439</v>
      </c>
      <c r="E501" s="165">
        <v>0</v>
      </c>
    </row>
    <row r="502" spans="3:5">
      <c r="C502" s="173" t="s">
        <v>817</v>
      </c>
      <c r="D502" s="165">
        <v>2030470</v>
      </c>
      <c r="E502" s="165">
        <v>0</v>
      </c>
    </row>
    <row r="503" spans="3:5">
      <c r="C503" s="173" t="s">
        <v>818</v>
      </c>
      <c r="D503" s="165">
        <v>791841</v>
      </c>
      <c r="E503" s="165">
        <v>0</v>
      </c>
    </row>
    <row r="504" spans="3:5">
      <c r="C504" s="173" t="s">
        <v>819</v>
      </c>
      <c r="D504" s="165">
        <v>77445249</v>
      </c>
      <c r="E504" s="165">
        <v>0</v>
      </c>
    </row>
    <row r="505" spans="3:5">
      <c r="C505" s="173" t="s">
        <v>820</v>
      </c>
      <c r="D505" s="165">
        <v>481336</v>
      </c>
      <c r="E505" s="165">
        <v>0</v>
      </c>
    </row>
    <row r="506" spans="3:5">
      <c r="C506" s="173" t="s">
        <v>821</v>
      </c>
      <c r="D506" s="165">
        <v>2088607</v>
      </c>
      <c r="E506" s="165">
        <v>0</v>
      </c>
    </row>
    <row r="507" spans="3:5">
      <c r="C507" s="173" t="s">
        <v>822</v>
      </c>
      <c r="D507" s="165">
        <v>791841</v>
      </c>
      <c r="E507" s="165">
        <v>0</v>
      </c>
    </row>
    <row r="508" spans="3:5">
      <c r="C508" s="173" t="s">
        <v>823</v>
      </c>
      <c r="D508" s="165">
        <v>2753439</v>
      </c>
      <c r="E508" s="165">
        <v>0</v>
      </c>
    </row>
    <row r="509" spans="3:5">
      <c r="C509" s="173" t="s">
        <v>824</v>
      </c>
      <c r="D509" s="165">
        <v>0</v>
      </c>
      <c r="E509" s="165">
        <v>2431535.48</v>
      </c>
    </row>
    <row r="510" spans="3:5">
      <c r="C510" s="173" t="s">
        <v>825</v>
      </c>
      <c r="D510" s="165">
        <v>2000000</v>
      </c>
      <c r="E510" s="165">
        <v>0</v>
      </c>
    </row>
    <row r="511" spans="3:5">
      <c r="C511" s="173" t="s">
        <v>826</v>
      </c>
      <c r="D511" s="165">
        <v>2000000</v>
      </c>
      <c r="E511" s="165">
        <v>0</v>
      </c>
    </row>
    <row r="512" spans="3:5">
      <c r="C512" s="173" t="s">
        <v>827</v>
      </c>
      <c r="D512" s="165">
        <v>19889640</v>
      </c>
      <c r="E512" s="165">
        <v>4462456.12</v>
      </c>
    </row>
    <row r="513" spans="3:5">
      <c r="C513" s="173" t="s">
        <v>828</v>
      </c>
      <c r="D513" s="165">
        <v>44422301</v>
      </c>
      <c r="E513" s="165">
        <v>0</v>
      </c>
    </row>
    <row r="514" spans="3:5">
      <c r="C514" s="173" t="s">
        <v>829</v>
      </c>
      <c r="D514" s="165">
        <v>73950835</v>
      </c>
      <c r="E514" s="165">
        <v>56477353.359999999</v>
      </c>
    </row>
    <row r="515" spans="3:5">
      <c r="C515" s="173" t="s">
        <v>830</v>
      </c>
      <c r="D515" s="165">
        <v>52764804</v>
      </c>
      <c r="E515" s="165">
        <v>16425923.210000001</v>
      </c>
    </row>
    <row r="516" spans="3:5">
      <c r="C516" s="173" t="s">
        <v>831</v>
      </c>
      <c r="D516" s="165">
        <v>5000000</v>
      </c>
      <c r="E516" s="165">
        <v>0</v>
      </c>
    </row>
    <row r="517" spans="3:5">
      <c r="C517" s="173" t="s">
        <v>832</v>
      </c>
      <c r="D517" s="165">
        <v>14508081</v>
      </c>
      <c r="E517" s="165">
        <v>3294886.39</v>
      </c>
    </row>
    <row r="518" spans="3:5">
      <c r="C518" s="173" t="s">
        <v>833</v>
      </c>
      <c r="D518" s="165">
        <v>10000000</v>
      </c>
      <c r="E518" s="165">
        <v>19034684.27</v>
      </c>
    </row>
    <row r="519" spans="3:5">
      <c r="C519" s="173" t="s">
        <v>834</v>
      </c>
      <c r="D519" s="165">
        <v>20000000</v>
      </c>
      <c r="E519" s="165">
        <v>0</v>
      </c>
    </row>
    <row r="520" spans="3:5">
      <c r="C520" s="173" t="s">
        <v>835</v>
      </c>
      <c r="D520" s="165">
        <v>20159965</v>
      </c>
      <c r="E520" s="165">
        <v>0</v>
      </c>
    </row>
    <row r="521" spans="3:5">
      <c r="C521" s="173" t="s">
        <v>836</v>
      </c>
      <c r="D521" s="165">
        <v>20000000</v>
      </c>
      <c r="E521" s="165">
        <v>20000000</v>
      </c>
    </row>
    <row r="522" spans="3:5">
      <c r="C522" s="173" t="s">
        <v>837</v>
      </c>
      <c r="D522" s="165">
        <v>20000000</v>
      </c>
      <c r="E522" s="165">
        <v>0</v>
      </c>
    </row>
    <row r="523" spans="3:5">
      <c r="C523" s="173" t="s">
        <v>838</v>
      </c>
      <c r="D523" s="165">
        <v>20000000</v>
      </c>
      <c r="E523" s="165">
        <v>20000000</v>
      </c>
    </row>
    <row r="524" spans="3:5">
      <c r="C524" s="173" t="s">
        <v>839</v>
      </c>
      <c r="D524" s="165">
        <v>73589468</v>
      </c>
      <c r="E524" s="165">
        <v>54519031</v>
      </c>
    </row>
    <row r="525" spans="3:5">
      <c r="C525" s="173" t="s">
        <v>840</v>
      </c>
      <c r="D525" s="165">
        <v>10000000</v>
      </c>
      <c r="E525" s="165">
        <v>0</v>
      </c>
    </row>
    <row r="526" spans="3:5">
      <c r="C526" s="173" t="s">
        <v>841</v>
      </c>
      <c r="D526" s="165">
        <v>56588728</v>
      </c>
      <c r="E526" s="165">
        <v>7124314.0099999998</v>
      </c>
    </row>
    <row r="527" spans="3:5">
      <c r="C527" s="173" t="s">
        <v>842</v>
      </c>
      <c r="D527" s="165">
        <v>10000000</v>
      </c>
      <c r="E527" s="165">
        <v>0</v>
      </c>
    </row>
    <row r="528" spans="3:5">
      <c r="C528" s="173" t="s">
        <v>843</v>
      </c>
      <c r="D528" s="165">
        <v>3614249</v>
      </c>
      <c r="E528" s="165">
        <v>3993038</v>
      </c>
    </row>
    <row r="529" spans="3:7">
      <c r="C529" s="173" t="s">
        <v>844</v>
      </c>
      <c r="D529" s="165">
        <v>141167282</v>
      </c>
      <c r="E529" s="165">
        <v>0</v>
      </c>
    </row>
    <row r="530" spans="3:7">
      <c r="C530" s="173" t="s">
        <v>845</v>
      </c>
      <c r="D530" s="165">
        <v>35520682</v>
      </c>
      <c r="E530" s="165">
        <v>41215046.649999999</v>
      </c>
    </row>
    <row r="531" spans="3:7">
      <c r="C531" s="173" t="s">
        <v>846</v>
      </c>
      <c r="D531" s="165">
        <v>16689757</v>
      </c>
      <c r="E531" s="165">
        <v>0</v>
      </c>
    </row>
    <row r="532" spans="3:7">
      <c r="C532" s="173" t="s">
        <v>847</v>
      </c>
      <c r="D532" s="165">
        <v>9467926</v>
      </c>
      <c r="E532" s="165">
        <v>1201320.6599999999</v>
      </c>
    </row>
    <row r="533" spans="3:7">
      <c r="C533" s="172" t="s">
        <v>336</v>
      </c>
      <c r="D533" s="165">
        <v>250415779</v>
      </c>
      <c r="E533" s="165">
        <v>96641167.709999993</v>
      </c>
    </row>
    <row r="534" spans="3:7">
      <c r="C534" s="173" t="s">
        <v>848</v>
      </c>
      <c r="D534" s="165">
        <v>7797132</v>
      </c>
      <c r="E534" s="165">
        <v>4742824.6500000004</v>
      </c>
    </row>
    <row r="535" spans="3:7">
      <c r="C535" s="173" t="s">
        <v>849</v>
      </c>
      <c r="D535" s="165">
        <v>40125835</v>
      </c>
      <c r="E535" s="165">
        <v>40951965.840000004</v>
      </c>
      <c r="G535" s="171"/>
    </row>
    <row r="536" spans="3:7">
      <c r="C536" s="173" t="s">
        <v>850</v>
      </c>
      <c r="D536" s="165">
        <v>924915</v>
      </c>
      <c r="E536" s="165">
        <v>0</v>
      </c>
    </row>
    <row r="537" spans="3:7">
      <c r="C537" s="173" t="s">
        <v>851</v>
      </c>
      <c r="D537" s="165">
        <v>38851004</v>
      </c>
      <c r="E537" s="165">
        <v>23516068.949999999</v>
      </c>
    </row>
    <row r="538" spans="3:7">
      <c r="C538" s="173" t="s">
        <v>852</v>
      </c>
      <c r="D538" s="165">
        <v>0</v>
      </c>
      <c r="E538" s="165">
        <v>27430308.27</v>
      </c>
    </row>
    <row r="539" spans="3:7">
      <c r="C539" s="173" t="s">
        <v>853</v>
      </c>
      <c r="D539" s="165">
        <v>162716893</v>
      </c>
      <c r="E539" s="165">
        <v>0</v>
      </c>
    </row>
    <row r="540" spans="3:7">
      <c r="C540" s="121" t="s">
        <v>350</v>
      </c>
      <c r="D540" s="122">
        <v>590800924</v>
      </c>
      <c r="E540" s="122">
        <v>358050302.02999997</v>
      </c>
    </row>
    <row r="541" spans="3:7">
      <c r="C541" s="172" t="s">
        <v>335</v>
      </c>
      <c r="D541" s="165">
        <v>432160924</v>
      </c>
      <c r="E541" s="165">
        <v>342522337.44</v>
      </c>
    </row>
    <row r="542" spans="3:7">
      <c r="C542" s="173" t="s">
        <v>854</v>
      </c>
      <c r="D542" s="165">
        <v>15000000</v>
      </c>
      <c r="E542" s="165">
        <v>0</v>
      </c>
    </row>
    <row r="543" spans="3:7">
      <c r="C543" s="173" t="s">
        <v>855</v>
      </c>
      <c r="D543" s="165">
        <v>5000000</v>
      </c>
      <c r="E543" s="165">
        <v>0</v>
      </c>
    </row>
    <row r="544" spans="3:7">
      <c r="C544" s="173" t="s">
        <v>856</v>
      </c>
      <c r="D544" s="165">
        <v>0</v>
      </c>
      <c r="E544" s="165">
        <v>522536.13</v>
      </c>
    </row>
    <row r="545" spans="3:5">
      <c r="C545" s="173" t="s">
        <v>857</v>
      </c>
      <c r="D545" s="165">
        <v>0</v>
      </c>
      <c r="E545" s="165">
        <v>66216928.509999998</v>
      </c>
    </row>
    <row r="546" spans="3:5">
      <c r="C546" s="173" t="s">
        <v>858</v>
      </c>
      <c r="D546" s="165">
        <v>21182604</v>
      </c>
      <c r="E546" s="165">
        <v>0</v>
      </c>
    </row>
    <row r="547" spans="3:5">
      <c r="C547" s="173" t="s">
        <v>859</v>
      </c>
      <c r="D547" s="165">
        <v>184848771</v>
      </c>
      <c r="E547" s="165">
        <v>130775162.42999999</v>
      </c>
    </row>
    <row r="548" spans="3:5">
      <c r="C548" s="173" t="s">
        <v>860</v>
      </c>
      <c r="D548" s="165">
        <v>783418</v>
      </c>
      <c r="E548" s="165">
        <v>0</v>
      </c>
    </row>
    <row r="549" spans="3:5">
      <c r="C549" s="173" t="s">
        <v>861</v>
      </c>
      <c r="D549" s="165">
        <v>6726364</v>
      </c>
      <c r="E549" s="165">
        <v>0</v>
      </c>
    </row>
    <row r="550" spans="3:5">
      <c r="C550" s="173" t="s">
        <v>862</v>
      </c>
      <c r="D550" s="165">
        <v>783417</v>
      </c>
      <c r="E550" s="165">
        <v>0</v>
      </c>
    </row>
    <row r="551" spans="3:5">
      <c r="C551" s="173" t="s">
        <v>863</v>
      </c>
      <c r="D551" s="165">
        <v>0</v>
      </c>
      <c r="E551" s="165">
        <v>1648421</v>
      </c>
    </row>
    <row r="552" spans="3:5">
      <c r="C552" s="173" t="s">
        <v>864</v>
      </c>
      <c r="D552" s="165">
        <v>12066015</v>
      </c>
      <c r="E552" s="165">
        <v>0</v>
      </c>
    </row>
    <row r="553" spans="3:5">
      <c r="C553" s="173" t="s">
        <v>865</v>
      </c>
      <c r="D553" s="165">
        <v>3417914</v>
      </c>
      <c r="E553" s="165">
        <v>2217528</v>
      </c>
    </row>
    <row r="554" spans="3:5">
      <c r="C554" s="173" t="s">
        <v>866</v>
      </c>
      <c r="D554" s="165">
        <v>0</v>
      </c>
      <c r="E554" s="165">
        <v>4510786.4800000004</v>
      </c>
    </row>
    <row r="555" spans="3:5">
      <c r="C555" s="173" t="s">
        <v>867</v>
      </c>
      <c r="D555" s="165">
        <v>0</v>
      </c>
      <c r="E555" s="165">
        <v>0</v>
      </c>
    </row>
    <row r="556" spans="3:5">
      <c r="C556" s="173" t="s">
        <v>868</v>
      </c>
      <c r="D556" s="165">
        <v>55372480</v>
      </c>
      <c r="E556" s="165">
        <v>47978067.140000001</v>
      </c>
    </row>
    <row r="557" spans="3:5">
      <c r="C557" s="173" t="s">
        <v>869</v>
      </c>
      <c r="D557" s="165">
        <v>81505429</v>
      </c>
      <c r="E557" s="165">
        <v>67674717.819999993</v>
      </c>
    </row>
    <row r="558" spans="3:5">
      <c r="C558" s="173" t="s">
        <v>870</v>
      </c>
      <c r="D558" s="165">
        <v>2792904</v>
      </c>
      <c r="E558" s="165">
        <v>0</v>
      </c>
    </row>
    <row r="559" spans="3:5">
      <c r="C559" s="173" t="s">
        <v>871</v>
      </c>
      <c r="D559" s="165">
        <v>10954464</v>
      </c>
      <c r="E559" s="165">
        <v>0</v>
      </c>
    </row>
    <row r="560" spans="3:5">
      <c r="C560" s="173" t="s">
        <v>872</v>
      </c>
      <c r="D560" s="165">
        <v>31727144</v>
      </c>
      <c r="E560" s="165">
        <v>20978189.93</v>
      </c>
    </row>
    <row r="561" spans="3:5">
      <c r="C561" s="172" t="s">
        <v>336</v>
      </c>
      <c r="D561" s="165">
        <v>158640000</v>
      </c>
      <c r="E561" s="165">
        <v>15527964.59</v>
      </c>
    </row>
    <row r="562" spans="3:5">
      <c r="C562" s="173" t="s">
        <v>873</v>
      </c>
      <c r="D562" s="165">
        <v>0</v>
      </c>
      <c r="E562" s="165">
        <v>15527964.59</v>
      </c>
    </row>
    <row r="563" spans="3:5">
      <c r="C563" s="173" t="s">
        <v>874</v>
      </c>
      <c r="D563" s="165">
        <v>158640000</v>
      </c>
      <c r="E563" s="165">
        <v>0</v>
      </c>
    </row>
    <row r="564" spans="3:5">
      <c r="C564" s="121" t="s">
        <v>351</v>
      </c>
      <c r="D564" s="122">
        <v>1210673472</v>
      </c>
      <c r="E564" s="122">
        <v>808536989.50999999</v>
      </c>
    </row>
    <row r="565" spans="3:5">
      <c r="C565" s="172" t="s">
        <v>335</v>
      </c>
      <c r="D565" s="165">
        <v>1067488608</v>
      </c>
      <c r="E565" s="165">
        <v>617188598.77999997</v>
      </c>
    </row>
    <row r="566" spans="3:5">
      <c r="C566" s="173" t="s">
        <v>875</v>
      </c>
      <c r="D566" s="165">
        <v>25216142</v>
      </c>
      <c r="E566" s="165">
        <v>0</v>
      </c>
    </row>
    <row r="567" spans="3:5">
      <c r="C567" s="173" t="s">
        <v>876</v>
      </c>
      <c r="D567" s="165">
        <v>33489931</v>
      </c>
      <c r="E567" s="165">
        <v>0</v>
      </c>
    </row>
    <row r="568" spans="3:5">
      <c r="C568" s="173" t="s">
        <v>877</v>
      </c>
      <c r="D568" s="165">
        <v>31184647</v>
      </c>
      <c r="E568" s="165">
        <v>0</v>
      </c>
    </row>
    <row r="569" spans="3:5">
      <c r="C569" s="173" t="s">
        <v>878</v>
      </c>
      <c r="D569" s="165">
        <v>27143613</v>
      </c>
      <c r="E569" s="165">
        <v>13026347.23</v>
      </c>
    </row>
    <row r="570" spans="3:5">
      <c r="C570" s="173" t="s">
        <v>879</v>
      </c>
      <c r="D570" s="165">
        <v>69223576</v>
      </c>
      <c r="E570" s="165">
        <v>69223328.329999998</v>
      </c>
    </row>
    <row r="571" spans="3:5">
      <c r="C571" s="173" t="s">
        <v>880</v>
      </c>
      <c r="D571" s="165">
        <v>0</v>
      </c>
      <c r="E571" s="165">
        <v>1653851.52</v>
      </c>
    </row>
    <row r="572" spans="3:5">
      <c r="C572" s="173" t="s">
        <v>881</v>
      </c>
      <c r="D572" s="165">
        <v>12275437</v>
      </c>
      <c r="E572" s="165">
        <v>0</v>
      </c>
    </row>
    <row r="573" spans="3:5">
      <c r="C573" s="173" t="s">
        <v>882</v>
      </c>
      <c r="D573" s="165">
        <v>6692496</v>
      </c>
      <c r="E573" s="165">
        <v>0</v>
      </c>
    </row>
    <row r="574" spans="3:5">
      <c r="C574" s="173" t="s">
        <v>883</v>
      </c>
      <c r="D574" s="165">
        <v>15836387</v>
      </c>
      <c r="E574" s="165">
        <v>0</v>
      </c>
    </row>
    <row r="575" spans="3:5">
      <c r="C575" s="173" t="s">
        <v>884</v>
      </c>
      <c r="D575" s="165">
        <v>6646032</v>
      </c>
      <c r="E575" s="165">
        <v>79993535.409999996</v>
      </c>
    </row>
    <row r="576" spans="3:5">
      <c r="C576" s="173" t="s">
        <v>885</v>
      </c>
      <c r="D576" s="165">
        <v>122935036</v>
      </c>
      <c r="E576" s="165">
        <v>112022030.47999999</v>
      </c>
    </row>
    <row r="577" spans="3:5">
      <c r="C577" s="173" t="s">
        <v>886</v>
      </c>
      <c r="D577" s="165">
        <v>2142699</v>
      </c>
      <c r="E577" s="165">
        <v>0</v>
      </c>
    </row>
    <row r="578" spans="3:5">
      <c r="C578" s="173" t="s">
        <v>887</v>
      </c>
      <c r="D578" s="165">
        <v>7940241</v>
      </c>
      <c r="E578" s="165">
        <v>0</v>
      </c>
    </row>
    <row r="579" spans="3:5">
      <c r="C579" s="173" t="s">
        <v>888</v>
      </c>
      <c r="D579" s="165">
        <v>1495764</v>
      </c>
      <c r="E579" s="165">
        <v>0</v>
      </c>
    </row>
    <row r="580" spans="3:5">
      <c r="C580" s="173" t="s">
        <v>889</v>
      </c>
      <c r="D580" s="165">
        <v>120757727</v>
      </c>
      <c r="E580" s="165">
        <v>77683898.719999999</v>
      </c>
    </row>
    <row r="581" spans="3:5">
      <c r="C581" s="173" t="s">
        <v>890</v>
      </c>
      <c r="D581" s="165">
        <v>27415214</v>
      </c>
      <c r="E581" s="165">
        <v>0</v>
      </c>
    </row>
    <row r="582" spans="3:5">
      <c r="C582" s="173" t="s">
        <v>891</v>
      </c>
      <c r="D582" s="165">
        <v>1124434</v>
      </c>
      <c r="E582" s="165">
        <v>0</v>
      </c>
    </row>
    <row r="583" spans="3:5">
      <c r="C583" s="173" t="s">
        <v>892</v>
      </c>
      <c r="D583" s="165">
        <v>2595669</v>
      </c>
      <c r="E583" s="165">
        <v>0</v>
      </c>
    </row>
    <row r="584" spans="3:5">
      <c r="C584" s="173" t="s">
        <v>893</v>
      </c>
      <c r="D584" s="165">
        <v>705374</v>
      </c>
      <c r="E584" s="165">
        <v>0</v>
      </c>
    </row>
    <row r="585" spans="3:5">
      <c r="C585" s="173" t="s">
        <v>894</v>
      </c>
      <c r="D585" s="165">
        <v>4638767</v>
      </c>
      <c r="E585" s="165">
        <v>0</v>
      </c>
    </row>
    <row r="586" spans="3:5">
      <c r="C586" s="173" t="s">
        <v>895</v>
      </c>
      <c r="D586" s="165">
        <v>3752852</v>
      </c>
      <c r="E586" s="165">
        <v>0</v>
      </c>
    </row>
    <row r="587" spans="3:5">
      <c r="C587" s="173" t="s">
        <v>896</v>
      </c>
      <c r="D587" s="165">
        <v>12244226</v>
      </c>
      <c r="E587" s="165">
        <v>0</v>
      </c>
    </row>
    <row r="588" spans="3:5">
      <c r="C588" s="173" t="s">
        <v>897</v>
      </c>
      <c r="D588" s="165">
        <v>1095313</v>
      </c>
      <c r="E588" s="165">
        <v>0</v>
      </c>
    </row>
    <row r="589" spans="3:5">
      <c r="C589" s="173" t="s">
        <v>898</v>
      </c>
      <c r="D589" s="165">
        <v>2565308</v>
      </c>
      <c r="E589" s="165">
        <v>0</v>
      </c>
    </row>
    <row r="590" spans="3:5">
      <c r="C590" s="173" t="s">
        <v>899</v>
      </c>
      <c r="D590" s="165">
        <v>2565308</v>
      </c>
      <c r="E590" s="165">
        <v>0</v>
      </c>
    </row>
    <row r="591" spans="3:5">
      <c r="C591" s="173" t="s">
        <v>900</v>
      </c>
      <c r="D591" s="165">
        <v>3765377</v>
      </c>
      <c r="E591" s="165">
        <v>0</v>
      </c>
    </row>
    <row r="592" spans="3:5">
      <c r="C592" s="173" t="s">
        <v>901</v>
      </c>
      <c r="D592" s="165">
        <v>1262818</v>
      </c>
      <c r="E592" s="165">
        <v>0</v>
      </c>
    </row>
    <row r="593" spans="3:5">
      <c r="C593" s="173" t="s">
        <v>902</v>
      </c>
      <c r="D593" s="165">
        <v>0</v>
      </c>
      <c r="E593" s="165">
        <v>1710087.83</v>
      </c>
    </row>
    <row r="594" spans="3:5">
      <c r="C594" s="173" t="s">
        <v>903</v>
      </c>
      <c r="D594" s="165">
        <v>0</v>
      </c>
      <c r="E594" s="165">
        <v>2435128.94</v>
      </c>
    </row>
    <row r="595" spans="3:5">
      <c r="C595" s="173" t="s">
        <v>904</v>
      </c>
      <c r="D595" s="165">
        <v>3693289</v>
      </c>
      <c r="E595" s="165">
        <v>0</v>
      </c>
    </row>
    <row r="596" spans="3:5">
      <c r="C596" s="173" t="s">
        <v>905</v>
      </c>
      <c r="D596" s="165">
        <v>0</v>
      </c>
      <c r="E596" s="165">
        <v>1710087.83</v>
      </c>
    </row>
    <row r="597" spans="3:5">
      <c r="C597" s="173" t="s">
        <v>906</v>
      </c>
      <c r="D597" s="165">
        <v>2524063</v>
      </c>
      <c r="E597" s="165">
        <v>0</v>
      </c>
    </row>
    <row r="598" spans="3:5">
      <c r="C598" s="173" t="s">
        <v>907</v>
      </c>
      <c r="D598" s="165">
        <v>0</v>
      </c>
      <c r="E598" s="165">
        <v>2557102.5499999998</v>
      </c>
    </row>
    <row r="599" spans="3:5">
      <c r="C599" s="173" t="s">
        <v>908</v>
      </c>
      <c r="D599" s="165">
        <v>2524063</v>
      </c>
      <c r="E599" s="165">
        <v>0</v>
      </c>
    </row>
    <row r="600" spans="3:5">
      <c r="C600" s="173" t="s">
        <v>909</v>
      </c>
      <c r="D600" s="165">
        <v>3067874</v>
      </c>
      <c r="E600" s="165">
        <v>0</v>
      </c>
    </row>
    <row r="601" spans="3:5">
      <c r="C601" s="173" t="s">
        <v>910</v>
      </c>
      <c r="D601" s="165">
        <v>3067874</v>
      </c>
      <c r="E601" s="165">
        <v>0</v>
      </c>
    </row>
    <row r="602" spans="3:5">
      <c r="C602" s="173" t="s">
        <v>911</v>
      </c>
      <c r="D602" s="165">
        <v>5120664</v>
      </c>
      <c r="E602" s="165">
        <v>0</v>
      </c>
    </row>
    <row r="603" spans="3:5">
      <c r="C603" s="173" t="s">
        <v>912</v>
      </c>
      <c r="D603" s="165">
        <v>4341063</v>
      </c>
      <c r="E603" s="165">
        <v>0</v>
      </c>
    </row>
    <row r="604" spans="3:5">
      <c r="C604" s="173" t="s">
        <v>913</v>
      </c>
      <c r="D604" s="165">
        <v>5103076</v>
      </c>
      <c r="E604" s="165">
        <v>0</v>
      </c>
    </row>
    <row r="605" spans="3:5">
      <c r="C605" s="173" t="s">
        <v>914</v>
      </c>
      <c r="D605" s="165">
        <v>136157143</v>
      </c>
      <c r="E605" s="165">
        <v>84424894.260000005</v>
      </c>
    </row>
    <row r="606" spans="3:5">
      <c r="C606" s="173" t="s">
        <v>915</v>
      </c>
      <c r="D606" s="165">
        <v>50946538</v>
      </c>
      <c r="E606" s="165">
        <v>38310156.57</v>
      </c>
    </row>
    <row r="607" spans="3:5">
      <c r="C607" s="173" t="s">
        <v>916</v>
      </c>
      <c r="D607" s="165">
        <v>26140065</v>
      </c>
      <c r="E607" s="165">
        <v>18138376.890000001</v>
      </c>
    </row>
    <row r="608" spans="3:5">
      <c r="C608" s="173" t="s">
        <v>917</v>
      </c>
      <c r="D608" s="165">
        <v>16757020</v>
      </c>
      <c r="E608" s="165">
        <v>14299772.789999999</v>
      </c>
    </row>
    <row r="609" spans="3:5">
      <c r="C609" s="173" t="s">
        <v>918</v>
      </c>
      <c r="D609" s="165">
        <v>10000000</v>
      </c>
      <c r="E609" s="165">
        <v>0</v>
      </c>
    </row>
    <row r="610" spans="3:5">
      <c r="C610" s="173" t="s">
        <v>919</v>
      </c>
      <c r="D610" s="165">
        <v>5000000</v>
      </c>
      <c r="E610" s="165">
        <v>0</v>
      </c>
    </row>
    <row r="611" spans="3:5">
      <c r="C611" s="173" t="s">
        <v>920</v>
      </c>
      <c r="D611" s="165">
        <v>8692036</v>
      </c>
      <c r="E611" s="165">
        <v>0</v>
      </c>
    </row>
    <row r="612" spans="3:5">
      <c r="C612" s="173" t="s">
        <v>921</v>
      </c>
      <c r="D612" s="165">
        <v>29859567</v>
      </c>
      <c r="E612" s="165">
        <v>0</v>
      </c>
    </row>
    <row r="613" spans="3:5">
      <c r="C613" s="173" t="s">
        <v>922</v>
      </c>
      <c r="D613" s="165">
        <v>38456580</v>
      </c>
      <c r="E613" s="165">
        <v>0</v>
      </c>
    </row>
    <row r="614" spans="3:5">
      <c r="C614" s="173" t="s">
        <v>923</v>
      </c>
      <c r="D614" s="165">
        <v>10000000</v>
      </c>
      <c r="E614" s="165">
        <v>0</v>
      </c>
    </row>
    <row r="615" spans="3:5">
      <c r="C615" s="173" t="s">
        <v>924</v>
      </c>
      <c r="D615" s="165">
        <v>20155391</v>
      </c>
      <c r="E615" s="165">
        <v>0</v>
      </c>
    </row>
    <row r="616" spans="3:5">
      <c r="C616" s="173" t="s">
        <v>925</v>
      </c>
      <c r="D616" s="165">
        <v>30217777</v>
      </c>
      <c r="E616" s="165">
        <v>0</v>
      </c>
    </row>
    <row r="617" spans="3:5">
      <c r="C617" s="173" t="s">
        <v>926</v>
      </c>
      <c r="D617" s="165">
        <v>100000000</v>
      </c>
      <c r="E617" s="165">
        <v>99999999.430000007</v>
      </c>
    </row>
    <row r="618" spans="3:5">
      <c r="C618" s="173" t="s">
        <v>927</v>
      </c>
      <c r="D618" s="165">
        <v>4270029</v>
      </c>
      <c r="E618" s="165">
        <v>0</v>
      </c>
    </row>
    <row r="619" spans="3:5">
      <c r="C619" s="173" t="s">
        <v>928</v>
      </c>
      <c r="D619" s="165">
        <v>4684108</v>
      </c>
      <c r="E619" s="165">
        <v>0</v>
      </c>
    </row>
    <row r="620" spans="3:5">
      <c r="C620" s="172" t="s">
        <v>336</v>
      </c>
      <c r="D620" s="165">
        <v>143184864</v>
      </c>
      <c r="E620" s="165">
        <v>191348390.72999999</v>
      </c>
    </row>
    <row r="621" spans="3:5">
      <c r="C621" s="173" t="s">
        <v>929</v>
      </c>
      <c r="D621" s="165">
        <v>54198739</v>
      </c>
      <c r="E621" s="165">
        <v>93719092.069999993</v>
      </c>
    </row>
    <row r="622" spans="3:5">
      <c r="C622" s="173" t="s">
        <v>930</v>
      </c>
      <c r="D622" s="165">
        <v>42886980</v>
      </c>
      <c r="E622" s="165">
        <v>20412812.719999999</v>
      </c>
    </row>
    <row r="623" spans="3:5">
      <c r="C623" s="173" t="s">
        <v>926</v>
      </c>
      <c r="D623" s="165">
        <v>0</v>
      </c>
      <c r="E623" s="165">
        <v>0</v>
      </c>
    </row>
    <row r="624" spans="3:5">
      <c r="C624" s="173" t="s">
        <v>931</v>
      </c>
      <c r="D624" s="165">
        <v>46099145</v>
      </c>
      <c r="E624" s="165">
        <v>45907916.100000001</v>
      </c>
    </row>
    <row r="625" spans="3:5">
      <c r="C625" s="173" t="s">
        <v>932</v>
      </c>
      <c r="D625" s="165">
        <v>0</v>
      </c>
      <c r="E625" s="165">
        <v>31308569.84</v>
      </c>
    </row>
    <row r="626" spans="3:5">
      <c r="C626" s="173" t="s">
        <v>933</v>
      </c>
      <c r="D626" s="165">
        <v>0</v>
      </c>
      <c r="E626" s="165">
        <v>0</v>
      </c>
    </row>
    <row r="627" spans="3:5">
      <c r="C627" s="121" t="s">
        <v>352</v>
      </c>
      <c r="D627" s="122">
        <v>1498177270</v>
      </c>
      <c r="E627" s="122">
        <v>1378951035.8699999</v>
      </c>
    </row>
    <row r="628" spans="3:5">
      <c r="C628" s="172" t="s">
        <v>335</v>
      </c>
      <c r="D628" s="165">
        <v>1473680528</v>
      </c>
      <c r="E628" s="165">
        <v>1377246222.6099999</v>
      </c>
    </row>
    <row r="629" spans="3:5">
      <c r="C629" s="173" t="s">
        <v>934</v>
      </c>
      <c r="D629" s="165">
        <v>8679557</v>
      </c>
      <c r="E629" s="165">
        <v>0</v>
      </c>
    </row>
    <row r="630" spans="3:5">
      <c r="C630" s="173" t="s">
        <v>935</v>
      </c>
      <c r="D630" s="165">
        <v>20000000</v>
      </c>
      <c r="E630" s="165">
        <v>0</v>
      </c>
    </row>
    <row r="631" spans="3:5">
      <c r="C631" s="173" t="s">
        <v>936</v>
      </c>
      <c r="D631" s="165">
        <v>57467939</v>
      </c>
      <c r="E631" s="165">
        <v>7301968.3900000006</v>
      </c>
    </row>
    <row r="632" spans="3:5">
      <c r="C632" s="173" t="s">
        <v>937</v>
      </c>
      <c r="D632" s="165">
        <v>5229408</v>
      </c>
      <c r="E632" s="165">
        <v>0</v>
      </c>
    </row>
    <row r="633" spans="3:5">
      <c r="C633" s="173" t="s">
        <v>938</v>
      </c>
      <c r="D633" s="165">
        <v>15305469</v>
      </c>
      <c r="E633" s="165">
        <v>377738.78</v>
      </c>
    </row>
    <row r="634" spans="3:5">
      <c r="C634" s="173" t="s">
        <v>939</v>
      </c>
      <c r="D634" s="165">
        <v>103320931</v>
      </c>
      <c r="E634" s="165">
        <v>654953995.32999992</v>
      </c>
    </row>
    <row r="635" spans="3:5">
      <c r="C635" s="173" t="s">
        <v>940</v>
      </c>
      <c r="D635" s="165">
        <v>24072499</v>
      </c>
      <c r="E635" s="165">
        <v>0</v>
      </c>
    </row>
    <row r="636" spans="3:5">
      <c r="C636" s="173" t="s">
        <v>941</v>
      </c>
      <c r="D636" s="165">
        <v>30000000</v>
      </c>
      <c r="E636" s="165">
        <v>30000000</v>
      </c>
    </row>
    <row r="637" spans="3:5">
      <c r="C637" s="173" t="s">
        <v>942</v>
      </c>
      <c r="D637" s="165">
        <v>9195495</v>
      </c>
      <c r="E637" s="165">
        <v>9195495</v>
      </c>
    </row>
    <row r="638" spans="3:5">
      <c r="C638" s="173" t="s">
        <v>943</v>
      </c>
      <c r="D638" s="165">
        <v>22405690</v>
      </c>
      <c r="E638" s="165">
        <v>22405690</v>
      </c>
    </row>
    <row r="639" spans="3:5">
      <c r="C639" s="173" t="s">
        <v>944</v>
      </c>
      <c r="D639" s="165">
        <v>24706655</v>
      </c>
      <c r="E639" s="165">
        <v>24000000</v>
      </c>
    </row>
    <row r="640" spans="3:5">
      <c r="C640" s="173" t="s">
        <v>945</v>
      </c>
      <c r="D640" s="165">
        <v>7036873</v>
      </c>
      <c r="E640" s="165">
        <v>0</v>
      </c>
    </row>
    <row r="641" spans="3:5">
      <c r="C641" s="173" t="s">
        <v>946</v>
      </c>
      <c r="D641" s="165">
        <v>4844222</v>
      </c>
      <c r="E641" s="165">
        <v>0</v>
      </c>
    </row>
    <row r="642" spans="3:5">
      <c r="C642" s="173" t="s">
        <v>947</v>
      </c>
      <c r="D642" s="165">
        <v>1875179</v>
      </c>
      <c r="E642" s="165">
        <v>0</v>
      </c>
    </row>
    <row r="643" spans="3:5">
      <c r="C643" s="173" t="s">
        <v>948</v>
      </c>
      <c r="D643" s="165">
        <v>11762181</v>
      </c>
      <c r="E643" s="165">
        <v>2223199.7400000002</v>
      </c>
    </row>
    <row r="644" spans="3:5">
      <c r="C644" s="173" t="s">
        <v>949</v>
      </c>
      <c r="D644" s="165">
        <v>4844222</v>
      </c>
      <c r="E644" s="165">
        <v>1038082.83</v>
      </c>
    </row>
    <row r="645" spans="3:5">
      <c r="C645" s="173" t="s">
        <v>950</v>
      </c>
      <c r="D645" s="165">
        <v>7036873</v>
      </c>
      <c r="E645" s="165">
        <v>0</v>
      </c>
    </row>
    <row r="646" spans="3:5">
      <c r="C646" s="173" t="s">
        <v>951</v>
      </c>
      <c r="D646" s="165">
        <v>736903086</v>
      </c>
      <c r="E646" s="165">
        <v>453179962.91999996</v>
      </c>
    </row>
    <row r="647" spans="3:5">
      <c r="C647" s="173" t="s">
        <v>952</v>
      </c>
      <c r="D647" s="165">
        <v>18428206</v>
      </c>
      <c r="E647" s="165">
        <v>10645632.58</v>
      </c>
    </row>
    <row r="648" spans="3:5">
      <c r="C648" s="173" t="s">
        <v>953</v>
      </c>
      <c r="D648" s="165">
        <v>5137508</v>
      </c>
      <c r="E648" s="165">
        <v>0</v>
      </c>
    </row>
    <row r="649" spans="3:5">
      <c r="C649" s="173" t="s">
        <v>954</v>
      </c>
      <c r="D649" s="165">
        <v>4368873</v>
      </c>
      <c r="E649" s="165">
        <v>0</v>
      </c>
    </row>
    <row r="650" spans="3:5">
      <c r="C650" s="173" t="s">
        <v>955</v>
      </c>
      <c r="D650" s="165">
        <v>7204080</v>
      </c>
      <c r="E650" s="165">
        <v>0</v>
      </c>
    </row>
    <row r="651" spans="3:5">
      <c r="C651" s="173" t="s">
        <v>956</v>
      </c>
      <c r="D651" s="165">
        <v>3004912</v>
      </c>
      <c r="E651" s="165">
        <v>0</v>
      </c>
    </row>
    <row r="652" spans="3:5">
      <c r="C652" s="173" t="s">
        <v>957</v>
      </c>
      <c r="D652" s="165">
        <v>3687187</v>
      </c>
      <c r="E652" s="165">
        <v>0</v>
      </c>
    </row>
    <row r="653" spans="3:5">
      <c r="C653" s="173" t="s">
        <v>958</v>
      </c>
      <c r="D653" s="165">
        <v>3687187</v>
      </c>
      <c r="E653" s="165">
        <v>0</v>
      </c>
    </row>
    <row r="654" spans="3:5">
      <c r="C654" s="173" t="s">
        <v>959</v>
      </c>
      <c r="D654" s="165">
        <v>65620558</v>
      </c>
      <c r="E654" s="165">
        <v>34958992.670000002</v>
      </c>
    </row>
    <row r="655" spans="3:5">
      <c r="C655" s="173" t="s">
        <v>960</v>
      </c>
      <c r="D655" s="165">
        <v>2929951</v>
      </c>
      <c r="E655" s="165">
        <v>0</v>
      </c>
    </row>
    <row r="656" spans="3:5">
      <c r="C656" s="173" t="s">
        <v>961</v>
      </c>
      <c r="D656" s="165">
        <v>2929951</v>
      </c>
      <c r="E656" s="165">
        <v>0</v>
      </c>
    </row>
    <row r="657" spans="3:5">
      <c r="C657" s="173" t="s">
        <v>962</v>
      </c>
      <c r="D657" s="165">
        <v>49175680</v>
      </c>
      <c r="E657" s="165">
        <v>34934390.879999995</v>
      </c>
    </row>
    <row r="658" spans="3:5">
      <c r="C658" s="173" t="s">
        <v>963</v>
      </c>
      <c r="D658" s="165">
        <v>10152268</v>
      </c>
      <c r="E658" s="165">
        <v>0</v>
      </c>
    </row>
    <row r="659" spans="3:5">
      <c r="C659" s="173" t="s">
        <v>964</v>
      </c>
      <c r="D659" s="165">
        <v>13975681</v>
      </c>
      <c r="E659" s="165">
        <v>0</v>
      </c>
    </row>
    <row r="660" spans="3:5">
      <c r="C660" s="173" t="s">
        <v>965</v>
      </c>
      <c r="D660" s="165">
        <v>25000000</v>
      </c>
      <c r="E660" s="165">
        <v>25000000</v>
      </c>
    </row>
    <row r="661" spans="3:5">
      <c r="C661" s="173" t="s">
        <v>966</v>
      </c>
      <c r="D661" s="165">
        <v>30000000</v>
      </c>
      <c r="E661" s="165">
        <v>34654794.509999998</v>
      </c>
    </row>
    <row r="662" spans="3:5">
      <c r="C662" s="173" t="s">
        <v>967</v>
      </c>
      <c r="D662" s="165">
        <v>70946399</v>
      </c>
      <c r="E662" s="165">
        <v>0</v>
      </c>
    </row>
    <row r="663" spans="3:5">
      <c r="C663" s="173" t="s">
        <v>968</v>
      </c>
      <c r="D663" s="165">
        <v>62745808</v>
      </c>
      <c r="E663" s="165">
        <v>32376278.98</v>
      </c>
    </row>
    <row r="664" spans="3:5">
      <c r="C664" s="172" t="s">
        <v>336</v>
      </c>
      <c r="D664" s="165">
        <v>24496742</v>
      </c>
      <c r="E664" s="165">
        <v>1704813.26</v>
      </c>
    </row>
    <row r="665" spans="3:5">
      <c r="C665" s="173" t="s">
        <v>969</v>
      </c>
      <c r="D665" s="165">
        <v>0</v>
      </c>
      <c r="E665" s="165">
        <v>1704813.26</v>
      </c>
    </row>
    <row r="666" spans="3:5">
      <c r="C666" s="173" t="s">
        <v>970</v>
      </c>
      <c r="D666" s="165">
        <v>16198552</v>
      </c>
      <c r="E666" s="165">
        <v>0</v>
      </c>
    </row>
    <row r="667" spans="3:5">
      <c r="C667" s="173" t="s">
        <v>971</v>
      </c>
      <c r="D667" s="165">
        <v>8298190</v>
      </c>
      <c r="E667" s="165">
        <v>0</v>
      </c>
    </row>
    <row r="668" spans="3:5">
      <c r="C668" s="173" t="s">
        <v>972</v>
      </c>
      <c r="D668" s="165">
        <v>0</v>
      </c>
      <c r="E668" s="165">
        <v>0</v>
      </c>
    </row>
    <row r="669" spans="3:5">
      <c r="C669" s="121" t="s">
        <v>353</v>
      </c>
      <c r="D669" s="122">
        <v>4905265143</v>
      </c>
      <c r="E669" s="122">
        <v>1070410452.9499998</v>
      </c>
    </row>
    <row r="670" spans="3:5">
      <c r="C670" s="172" t="s">
        <v>335</v>
      </c>
      <c r="D670" s="165">
        <v>1890790749</v>
      </c>
      <c r="E670" s="165">
        <v>918744085.50999987</v>
      </c>
    </row>
    <row r="671" spans="3:5">
      <c r="C671" s="173" t="s">
        <v>973</v>
      </c>
      <c r="D671" s="165">
        <v>7000000</v>
      </c>
      <c r="E671" s="165">
        <v>2138187.2000000002</v>
      </c>
    </row>
    <row r="672" spans="3:5">
      <c r="C672" s="173" t="s">
        <v>974</v>
      </c>
      <c r="D672" s="165">
        <v>5000000</v>
      </c>
      <c r="E672" s="165">
        <v>4000000</v>
      </c>
    </row>
    <row r="673" spans="3:5">
      <c r="C673" s="173" t="s">
        <v>975</v>
      </c>
      <c r="D673" s="165">
        <v>25000000</v>
      </c>
      <c r="E673" s="165">
        <v>0</v>
      </c>
    </row>
    <row r="674" spans="3:5">
      <c r="C674" s="173" t="s">
        <v>976</v>
      </c>
      <c r="D674" s="165">
        <v>50000000</v>
      </c>
      <c r="E674" s="165">
        <v>0</v>
      </c>
    </row>
    <row r="675" spans="3:5">
      <c r="C675" s="173" t="s">
        <v>977</v>
      </c>
      <c r="D675" s="165">
        <v>12210754</v>
      </c>
      <c r="E675" s="165">
        <v>0</v>
      </c>
    </row>
    <row r="676" spans="3:5">
      <c r="C676" s="173" t="s">
        <v>978</v>
      </c>
      <c r="D676" s="165">
        <v>76016568</v>
      </c>
      <c r="E676" s="165">
        <v>42635863.219999999</v>
      </c>
    </row>
    <row r="677" spans="3:5">
      <c r="C677" s="173" t="s">
        <v>979</v>
      </c>
      <c r="D677" s="165">
        <v>223697782</v>
      </c>
      <c r="E677" s="165">
        <v>267965800.81999999</v>
      </c>
    </row>
    <row r="678" spans="3:5">
      <c r="C678" s="173" t="s">
        <v>980</v>
      </c>
      <c r="D678" s="165">
        <v>900000000</v>
      </c>
      <c r="E678" s="165">
        <v>178155502.91</v>
      </c>
    </row>
    <row r="679" spans="3:5">
      <c r="C679" s="173" t="s">
        <v>981</v>
      </c>
      <c r="D679" s="165">
        <v>0</v>
      </c>
      <c r="E679" s="165">
        <v>0</v>
      </c>
    </row>
    <row r="680" spans="3:5">
      <c r="C680" s="173" t="s">
        <v>982</v>
      </c>
      <c r="D680" s="165">
        <v>793946</v>
      </c>
      <c r="E680" s="165">
        <v>0</v>
      </c>
    </row>
    <row r="681" spans="3:5">
      <c r="C681" s="173" t="s">
        <v>983</v>
      </c>
      <c r="D681" s="165">
        <v>2411805</v>
      </c>
      <c r="E681" s="165">
        <v>0</v>
      </c>
    </row>
    <row r="682" spans="3:5">
      <c r="C682" s="173" t="s">
        <v>984</v>
      </c>
      <c r="D682" s="165">
        <v>793946</v>
      </c>
      <c r="E682" s="165">
        <v>0</v>
      </c>
    </row>
    <row r="683" spans="3:5">
      <c r="C683" s="173" t="s">
        <v>985</v>
      </c>
      <c r="D683" s="165">
        <v>7036874</v>
      </c>
      <c r="E683" s="165">
        <v>0</v>
      </c>
    </row>
    <row r="684" spans="3:5">
      <c r="C684" s="173" t="s">
        <v>986</v>
      </c>
      <c r="D684" s="165">
        <v>1288275</v>
      </c>
      <c r="E684" s="165">
        <v>0</v>
      </c>
    </row>
    <row r="685" spans="3:5">
      <c r="C685" s="173" t="s">
        <v>987</v>
      </c>
      <c r="D685" s="165">
        <v>793946</v>
      </c>
      <c r="E685" s="165">
        <v>0</v>
      </c>
    </row>
    <row r="686" spans="3:5">
      <c r="C686" s="173" t="s">
        <v>988</v>
      </c>
      <c r="D686" s="165">
        <v>1830442</v>
      </c>
      <c r="E686" s="165">
        <v>0</v>
      </c>
    </row>
    <row r="687" spans="3:5">
      <c r="C687" s="173" t="s">
        <v>989</v>
      </c>
      <c r="D687" s="165">
        <v>49509381</v>
      </c>
      <c r="E687" s="165">
        <v>30245975</v>
      </c>
    </row>
    <row r="688" spans="3:5">
      <c r="C688" s="173" t="s">
        <v>990</v>
      </c>
      <c r="D688" s="165">
        <v>60004371</v>
      </c>
      <c r="E688" s="165">
        <v>25826601</v>
      </c>
    </row>
    <row r="689" spans="3:5">
      <c r="C689" s="173" t="s">
        <v>991</v>
      </c>
      <c r="D689" s="165">
        <v>1386356</v>
      </c>
      <c r="E689" s="165">
        <v>0</v>
      </c>
    </row>
    <row r="690" spans="3:5">
      <c r="C690" s="173" t="s">
        <v>992</v>
      </c>
      <c r="D690" s="165">
        <v>2571728</v>
      </c>
      <c r="E690" s="165">
        <v>0</v>
      </c>
    </row>
    <row r="691" spans="3:5">
      <c r="C691" s="173" t="s">
        <v>993</v>
      </c>
      <c r="D691" s="165">
        <v>1658212</v>
      </c>
      <c r="E691" s="165">
        <v>0</v>
      </c>
    </row>
    <row r="692" spans="3:5">
      <c r="C692" s="173" t="s">
        <v>994</v>
      </c>
      <c r="D692" s="165">
        <v>1658212</v>
      </c>
      <c r="E692" s="165">
        <v>0</v>
      </c>
    </row>
    <row r="693" spans="3:5">
      <c r="C693" s="173" t="s">
        <v>995</v>
      </c>
      <c r="D693" s="165">
        <v>1386356</v>
      </c>
      <c r="E693" s="165">
        <v>0</v>
      </c>
    </row>
    <row r="694" spans="3:5">
      <c r="C694" s="173" t="s">
        <v>996</v>
      </c>
      <c r="D694" s="165">
        <v>145335</v>
      </c>
      <c r="E694" s="165">
        <v>0</v>
      </c>
    </row>
    <row r="695" spans="3:5">
      <c r="C695" s="173" t="s">
        <v>997</v>
      </c>
      <c r="D695" s="165">
        <v>1552464</v>
      </c>
      <c r="E695" s="165">
        <v>0</v>
      </c>
    </row>
    <row r="696" spans="3:5">
      <c r="C696" s="173" t="s">
        <v>998</v>
      </c>
      <c r="D696" s="165">
        <v>2408296</v>
      </c>
      <c r="E696" s="165">
        <v>0</v>
      </c>
    </row>
    <row r="697" spans="3:5">
      <c r="C697" s="173" t="s">
        <v>999</v>
      </c>
      <c r="D697" s="165">
        <v>1552464</v>
      </c>
      <c r="E697" s="165">
        <v>0</v>
      </c>
    </row>
    <row r="698" spans="3:5">
      <c r="C698" s="173" t="s">
        <v>1000</v>
      </c>
      <c r="D698" s="165">
        <v>1292069</v>
      </c>
      <c r="E698" s="165">
        <v>0</v>
      </c>
    </row>
    <row r="699" spans="3:5">
      <c r="C699" s="173" t="s">
        <v>1001</v>
      </c>
      <c r="D699" s="165">
        <v>1292069</v>
      </c>
      <c r="E699" s="165">
        <v>0</v>
      </c>
    </row>
    <row r="700" spans="3:5">
      <c r="C700" s="173" t="s">
        <v>1002</v>
      </c>
      <c r="D700" s="165">
        <v>1524615</v>
      </c>
      <c r="E700" s="165">
        <v>0</v>
      </c>
    </row>
    <row r="701" spans="3:5">
      <c r="C701" s="173" t="s">
        <v>1003</v>
      </c>
      <c r="D701" s="165">
        <v>1524615</v>
      </c>
      <c r="E701" s="165">
        <v>0</v>
      </c>
    </row>
    <row r="702" spans="3:5">
      <c r="C702" s="173" t="s">
        <v>1004</v>
      </c>
      <c r="D702" s="165">
        <v>1290217</v>
      </c>
      <c r="E702" s="165">
        <v>0</v>
      </c>
    </row>
    <row r="703" spans="3:5">
      <c r="C703" s="173" t="s">
        <v>1005</v>
      </c>
      <c r="D703" s="165">
        <v>2467692</v>
      </c>
      <c r="E703" s="165">
        <v>0</v>
      </c>
    </row>
    <row r="704" spans="3:5">
      <c r="C704" s="173" t="s">
        <v>1006</v>
      </c>
      <c r="D704" s="165">
        <v>1083448</v>
      </c>
      <c r="E704" s="165">
        <v>0</v>
      </c>
    </row>
    <row r="705" spans="3:5">
      <c r="C705" s="173" t="s">
        <v>1007</v>
      </c>
      <c r="D705" s="165">
        <v>1083448</v>
      </c>
      <c r="E705" s="165">
        <v>0</v>
      </c>
    </row>
    <row r="706" spans="3:5">
      <c r="C706" s="173" t="s">
        <v>1008</v>
      </c>
      <c r="D706" s="165">
        <v>1083448</v>
      </c>
      <c r="E706" s="165">
        <v>0</v>
      </c>
    </row>
    <row r="707" spans="3:5">
      <c r="C707" s="173" t="s">
        <v>1009</v>
      </c>
      <c r="D707" s="165">
        <v>10000000</v>
      </c>
      <c r="E707" s="165">
        <v>25992815.760000002</v>
      </c>
    </row>
    <row r="708" spans="3:5">
      <c r="C708" s="173" t="s">
        <v>1010</v>
      </c>
      <c r="D708" s="165">
        <v>56815896</v>
      </c>
      <c r="E708" s="165">
        <v>40956579</v>
      </c>
    </row>
    <row r="709" spans="3:5">
      <c r="C709" s="173" t="s">
        <v>1011</v>
      </c>
      <c r="D709" s="165">
        <v>53002068</v>
      </c>
      <c r="E709" s="165">
        <v>39276656</v>
      </c>
    </row>
    <row r="710" spans="3:5">
      <c r="C710" s="173" t="s">
        <v>1012</v>
      </c>
      <c r="D710" s="165">
        <v>93502610</v>
      </c>
      <c r="E710" s="165">
        <v>74136886</v>
      </c>
    </row>
    <row r="711" spans="3:5">
      <c r="C711" s="173" t="s">
        <v>1013</v>
      </c>
      <c r="D711" s="165">
        <v>39501052</v>
      </c>
      <c r="E711" s="165">
        <v>20686984</v>
      </c>
    </row>
    <row r="712" spans="3:5">
      <c r="C712" s="173" t="s">
        <v>1014</v>
      </c>
      <c r="D712" s="165">
        <v>89928181</v>
      </c>
      <c r="E712" s="165">
        <v>139865419.18000001</v>
      </c>
    </row>
    <row r="713" spans="3:5">
      <c r="C713" s="173" t="s">
        <v>1015</v>
      </c>
      <c r="D713" s="165">
        <v>97691808</v>
      </c>
      <c r="E713" s="165">
        <v>26860815.420000002</v>
      </c>
    </row>
    <row r="714" spans="3:5">
      <c r="C714" s="172" t="s">
        <v>338</v>
      </c>
      <c r="D714" s="165">
        <v>3014474394</v>
      </c>
      <c r="E714" s="165">
        <v>151666367.44</v>
      </c>
    </row>
    <row r="715" spans="3:5">
      <c r="C715" s="173" t="s">
        <v>1016</v>
      </c>
      <c r="D715" s="165">
        <v>3014474394</v>
      </c>
      <c r="E715" s="165">
        <v>151666367.44</v>
      </c>
    </row>
    <row r="716" spans="3:5">
      <c r="C716" s="121" t="s">
        <v>354</v>
      </c>
      <c r="D716" s="122">
        <v>708754976</v>
      </c>
      <c r="E716" s="122">
        <v>1455448363.02</v>
      </c>
    </row>
    <row r="717" spans="3:5">
      <c r="C717" s="172" t="s">
        <v>335</v>
      </c>
      <c r="D717" s="165">
        <v>391443082</v>
      </c>
      <c r="E717" s="165">
        <v>811448363.01999998</v>
      </c>
    </row>
    <row r="718" spans="3:5">
      <c r="C718" s="173" t="s">
        <v>1017</v>
      </c>
      <c r="D718" s="165">
        <v>19508354</v>
      </c>
      <c r="E718" s="165">
        <v>0</v>
      </c>
    </row>
    <row r="719" spans="3:5">
      <c r="C719" s="173" t="s">
        <v>1018</v>
      </c>
      <c r="D719" s="165">
        <v>1000000</v>
      </c>
      <c r="E719" s="165">
        <v>0</v>
      </c>
    </row>
    <row r="720" spans="3:5">
      <c r="C720" s="173" t="s">
        <v>1019</v>
      </c>
      <c r="D720" s="165">
        <v>3424658</v>
      </c>
      <c r="E720" s="165">
        <v>3191848.9</v>
      </c>
    </row>
    <row r="721" spans="3:5">
      <c r="C721" s="173" t="s">
        <v>1020</v>
      </c>
      <c r="D721" s="165">
        <v>4364944</v>
      </c>
      <c r="E721" s="165">
        <v>0</v>
      </c>
    </row>
    <row r="722" spans="3:5">
      <c r="C722" s="173" t="s">
        <v>1021</v>
      </c>
      <c r="D722" s="165">
        <v>1875179</v>
      </c>
      <c r="E722" s="165">
        <v>0</v>
      </c>
    </row>
    <row r="723" spans="3:5">
      <c r="C723" s="173" t="s">
        <v>1022</v>
      </c>
      <c r="D723" s="165">
        <v>6352861</v>
      </c>
      <c r="E723" s="165">
        <v>0</v>
      </c>
    </row>
    <row r="724" spans="3:5">
      <c r="C724" s="173" t="s">
        <v>1023</v>
      </c>
      <c r="D724" s="165">
        <v>180067613</v>
      </c>
      <c r="E724" s="165">
        <v>134133065.86</v>
      </c>
    </row>
    <row r="725" spans="3:5">
      <c r="C725" s="173" t="s">
        <v>1024</v>
      </c>
      <c r="D725" s="165">
        <v>2125528</v>
      </c>
      <c r="E725" s="165">
        <v>0</v>
      </c>
    </row>
    <row r="726" spans="3:5">
      <c r="C726" s="173" t="s">
        <v>1025</v>
      </c>
      <c r="D726" s="165">
        <v>11123796</v>
      </c>
      <c r="E726" s="165">
        <v>0</v>
      </c>
    </row>
    <row r="727" spans="3:5">
      <c r="C727" s="173" t="s">
        <v>1026</v>
      </c>
      <c r="D727" s="165">
        <v>87002149</v>
      </c>
      <c r="E727" s="165">
        <v>0</v>
      </c>
    </row>
    <row r="728" spans="3:5">
      <c r="C728" s="173" t="s">
        <v>1027</v>
      </c>
      <c r="D728" s="165">
        <v>498000</v>
      </c>
      <c r="E728" s="165">
        <v>0</v>
      </c>
    </row>
    <row r="729" spans="3:5">
      <c r="C729" s="173" t="s">
        <v>1028</v>
      </c>
      <c r="D729" s="165">
        <v>1000000</v>
      </c>
      <c r="E729" s="165">
        <v>649304258.52999997</v>
      </c>
    </row>
    <row r="730" spans="3:5">
      <c r="C730" s="173" t="s">
        <v>1029</v>
      </c>
      <c r="D730" s="165">
        <v>53100000</v>
      </c>
      <c r="E730" s="165">
        <v>24819189.729999997</v>
      </c>
    </row>
    <row r="731" spans="3:5">
      <c r="C731" s="173" t="s">
        <v>1030</v>
      </c>
      <c r="D731" s="165">
        <v>20000000</v>
      </c>
      <c r="E731" s="165">
        <v>0</v>
      </c>
    </row>
    <row r="732" spans="3:5">
      <c r="C732" s="172" t="s">
        <v>336</v>
      </c>
      <c r="D732" s="165">
        <v>306000000</v>
      </c>
      <c r="E732" s="165">
        <v>0</v>
      </c>
    </row>
    <row r="733" spans="3:5">
      <c r="C733" s="173" t="s">
        <v>1031</v>
      </c>
      <c r="D733" s="165">
        <v>306000000</v>
      </c>
      <c r="E733" s="165">
        <v>0</v>
      </c>
    </row>
    <row r="734" spans="3:5">
      <c r="C734" s="172" t="s">
        <v>338</v>
      </c>
      <c r="D734" s="165">
        <v>0</v>
      </c>
      <c r="E734" s="165">
        <v>644000000</v>
      </c>
    </row>
    <row r="735" spans="3:5">
      <c r="C735" s="173" t="s">
        <v>1028</v>
      </c>
      <c r="D735" s="165">
        <v>0</v>
      </c>
      <c r="E735" s="165">
        <v>644000000</v>
      </c>
    </row>
    <row r="736" spans="3:5">
      <c r="C736" s="172" t="s">
        <v>344</v>
      </c>
      <c r="D736" s="165">
        <v>11311894</v>
      </c>
      <c r="E736" s="165">
        <v>0</v>
      </c>
    </row>
    <row r="737" spans="3:5">
      <c r="C737" s="173" t="s">
        <v>1032</v>
      </c>
      <c r="D737" s="165">
        <v>11311894</v>
      </c>
      <c r="E737" s="165">
        <v>0</v>
      </c>
    </row>
    <row r="738" spans="3:5">
      <c r="C738" s="121" t="s">
        <v>355</v>
      </c>
      <c r="D738" s="122">
        <v>746919014</v>
      </c>
      <c r="E738" s="122">
        <v>331849301.16000003</v>
      </c>
    </row>
    <row r="739" spans="3:5">
      <c r="C739" s="172" t="s">
        <v>335</v>
      </c>
      <c r="D739" s="165">
        <v>706857248</v>
      </c>
      <c r="E739" s="165">
        <v>324301513.65000004</v>
      </c>
    </row>
    <row r="740" spans="3:5">
      <c r="C740" s="173" t="s">
        <v>1033</v>
      </c>
      <c r="D740" s="165">
        <v>1000000</v>
      </c>
      <c r="E740" s="165">
        <v>358766</v>
      </c>
    </row>
    <row r="741" spans="3:5">
      <c r="C741" s="173" t="s">
        <v>1034</v>
      </c>
      <c r="D741" s="165">
        <v>7240210</v>
      </c>
      <c r="E741" s="165">
        <v>0</v>
      </c>
    </row>
    <row r="742" spans="3:5">
      <c r="C742" s="173" t="s">
        <v>1035</v>
      </c>
      <c r="D742" s="165">
        <v>13000000</v>
      </c>
      <c r="E742" s="165">
        <v>0</v>
      </c>
    </row>
    <row r="743" spans="3:5">
      <c r="C743" s="173" t="s">
        <v>1036</v>
      </c>
      <c r="D743" s="165">
        <v>12982145</v>
      </c>
      <c r="E743" s="165">
        <v>0</v>
      </c>
    </row>
    <row r="744" spans="3:5">
      <c r="C744" s="173" t="s">
        <v>1037</v>
      </c>
      <c r="D744" s="165">
        <v>58125000</v>
      </c>
      <c r="E744" s="165">
        <v>0</v>
      </c>
    </row>
    <row r="745" spans="3:5">
      <c r="C745" s="173" t="s">
        <v>1038</v>
      </c>
      <c r="D745" s="165">
        <v>119534</v>
      </c>
      <c r="E745" s="165">
        <v>0</v>
      </c>
    </row>
    <row r="746" spans="3:5">
      <c r="C746" s="173" t="s">
        <v>1039</v>
      </c>
      <c r="D746" s="165">
        <v>68635382</v>
      </c>
      <c r="E746" s="165">
        <v>26903338.800000001</v>
      </c>
    </row>
    <row r="747" spans="3:5">
      <c r="C747" s="173" t="s">
        <v>1040</v>
      </c>
      <c r="D747" s="165">
        <v>2459823</v>
      </c>
      <c r="E747" s="165">
        <v>0</v>
      </c>
    </row>
    <row r="748" spans="3:5">
      <c r="C748" s="173" t="s">
        <v>1041</v>
      </c>
      <c r="D748" s="165">
        <v>79196</v>
      </c>
      <c r="E748" s="165">
        <v>3000000</v>
      </c>
    </row>
    <row r="749" spans="3:5">
      <c r="C749" s="173" t="s">
        <v>1042</v>
      </c>
      <c r="D749" s="165">
        <v>232118496</v>
      </c>
      <c r="E749" s="165">
        <v>202898711.37</v>
      </c>
    </row>
    <row r="750" spans="3:5">
      <c r="C750" s="173" t="s">
        <v>1043</v>
      </c>
      <c r="D750" s="165">
        <v>10523913</v>
      </c>
      <c r="E750" s="165">
        <v>0</v>
      </c>
    </row>
    <row r="751" spans="3:5">
      <c r="C751" s="173" t="s">
        <v>1044</v>
      </c>
      <c r="D751" s="165">
        <v>12430184</v>
      </c>
      <c r="E751" s="165">
        <v>0</v>
      </c>
    </row>
    <row r="752" spans="3:5">
      <c r="C752" s="173" t="s">
        <v>1045</v>
      </c>
      <c r="D752" s="165">
        <v>6723366</v>
      </c>
      <c r="E752" s="165">
        <v>0</v>
      </c>
    </row>
    <row r="753" spans="3:5">
      <c r="C753" s="173" t="s">
        <v>1046</v>
      </c>
      <c r="D753" s="165">
        <v>7786208</v>
      </c>
      <c r="E753" s="165">
        <v>0</v>
      </c>
    </row>
    <row r="754" spans="3:5">
      <c r="C754" s="173" t="s">
        <v>1047</v>
      </c>
      <c r="D754" s="165">
        <v>2782305</v>
      </c>
      <c r="E754" s="165">
        <v>0</v>
      </c>
    </row>
    <row r="755" spans="3:5">
      <c r="C755" s="173" t="s">
        <v>1048</v>
      </c>
      <c r="D755" s="165">
        <v>2400521</v>
      </c>
      <c r="E755" s="165">
        <v>0</v>
      </c>
    </row>
    <row r="756" spans="3:5">
      <c r="C756" s="173" t="s">
        <v>1049</v>
      </c>
      <c r="D756" s="165">
        <v>4603072</v>
      </c>
      <c r="E756" s="165">
        <v>0</v>
      </c>
    </row>
    <row r="757" spans="3:5">
      <c r="C757" s="173" t="s">
        <v>1050</v>
      </c>
      <c r="D757" s="165">
        <v>1250434</v>
      </c>
      <c r="E757" s="165">
        <v>0</v>
      </c>
    </row>
    <row r="758" spans="3:5">
      <c r="C758" s="173" t="s">
        <v>1051</v>
      </c>
      <c r="D758" s="165">
        <v>2025413</v>
      </c>
      <c r="E758" s="165">
        <v>0</v>
      </c>
    </row>
    <row r="759" spans="3:5">
      <c r="C759" s="173" t="s">
        <v>1052</v>
      </c>
      <c r="D759" s="165">
        <v>2025413</v>
      </c>
      <c r="E759" s="165">
        <v>1103200</v>
      </c>
    </row>
    <row r="760" spans="3:5">
      <c r="C760" s="173" t="s">
        <v>1053</v>
      </c>
      <c r="D760" s="165">
        <v>2025413</v>
      </c>
      <c r="E760" s="165">
        <v>0</v>
      </c>
    </row>
    <row r="761" spans="3:5">
      <c r="C761" s="173" t="s">
        <v>1054</v>
      </c>
      <c r="D761" s="165">
        <v>5276742</v>
      </c>
      <c r="E761" s="165">
        <v>0</v>
      </c>
    </row>
    <row r="762" spans="3:5">
      <c r="C762" s="173" t="s">
        <v>1055</v>
      </c>
      <c r="D762" s="165">
        <v>2025413</v>
      </c>
      <c r="E762" s="165">
        <v>0</v>
      </c>
    </row>
    <row r="763" spans="3:5">
      <c r="C763" s="173" t="s">
        <v>1056</v>
      </c>
      <c r="D763" s="165">
        <v>2295673</v>
      </c>
      <c r="E763" s="165">
        <v>1147465</v>
      </c>
    </row>
    <row r="764" spans="3:5">
      <c r="C764" s="173" t="s">
        <v>1057</v>
      </c>
      <c r="D764" s="165">
        <v>78356061</v>
      </c>
      <c r="E764" s="165">
        <v>62513299.289999999</v>
      </c>
    </row>
    <row r="765" spans="3:5">
      <c r="C765" s="173" t="s">
        <v>1058</v>
      </c>
      <c r="D765" s="165">
        <v>4302296</v>
      </c>
      <c r="E765" s="165">
        <v>0</v>
      </c>
    </row>
    <row r="766" spans="3:5">
      <c r="C766" s="173" t="s">
        <v>1059</v>
      </c>
      <c r="D766" s="165">
        <v>9738353</v>
      </c>
      <c r="E766" s="165">
        <v>0</v>
      </c>
    </row>
    <row r="767" spans="3:5">
      <c r="C767" s="173" t="s">
        <v>1060</v>
      </c>
      <c r="D767" s="165">
        <v>13086250</v>
      </c>
      <c r="E767" s="165">
        <v>0</v>
      </c>
    </row>
    <row r="768" spans="3:5">
      <c r="C768" s="173" t="s">
        <v>1061</v>
      </c>
      <c r="D768" s="165">
        <v>6062686</v>
      </c>
      <c r="E768" s="165">
        <v>0</v>
      </c>
    </row>
    <row r="769" spans="3:5">
      <c r="C769" s="173" t="s">
        <v>1062</v>
      </c>
      <c r="D769" s="165">
        <v>9738353</v>
      </c>
      <c r="E769" s="165">
        <v>0</v>
      </c>
    </row>
    <row r="770" spans="3:5">
      <c r="C770" s="173" t="s">
        <v>1063</v>
      </c>
      <c r="D770" s="165">
        <v>5105537</v>
      </c>
      <c r="E770" s="165">
        <v>0</v>
      </c>
    </row>
    <row r="771" spans="3:5">
      <c r="C771" s="173" t="s">
        <v>1064</v>
      </c>
      <c r="D771" s="165">
        <v>7331976</v>
      </c>
      <c r="E771" s="165">
        <v>0</v>
      </c>
    </row>
    <row r="772" spans="3:5">
      <c r="C772" s="173" t="s">
        <v>1065</v>
      </c>
      <c r="D772" s="165">
        <v>4088406</v>
      </c>
      <c r="E772" s="165">
        <v>0</v>
      </c>
    </row>
    <row r="773" spans="3:5">
      <c r="C773" s="173" t="s">
        <v>1066</v>
      </c>
      <c r="D773" s="165">
        <v>2151870</v>
      </c>
      <c r="E773" s="165">
        <v>0</v>
      </c>
    </row>
    <row r="774" spans="3:5">
      <c r="C774" s="173" t="s">
        <v>1067</v>
      </c>
      <c r="D774" s="165">
        <v>4088406</v>
      </c>
      <c r="E774" s="165">
        <v>0</v>
      </c>
    </row>
    <row r="775" spans="3:5">
      <c r="C775" s="173" t="s">
        <v>1068</v>
      </c>
      <c r="D775" s="165">
        <v>12185418</v>
      </c>
      <c r="E775" s="165">
        <v>0</v>
      </c>
    </row>
    <row r="776" spans="3:5">
      <c r="C776" s="173" t="s">
        <v>1069</v>
      </c>
      <c r="D776" s="165">
        <v>4312963</v>
      </c>
      <c r="E776" s="165">
        <v>0</v>
      </c>
    </row>
    <row r="777" spans="3:5">
      <c r="C777" s="173" t="s">
        <v>1070</v>
      </c>
      <c r="D777" s="165">
        <v>7333389</v>
      </c>
      <c r="E777" s="165">
        <v>0</v>
      </c>
    </row>
    <row r="778" spans="3:5">
      <c r="C778" s="173" t="s">
        <v>1071</v>
      </c>
      <c r="D778" s="165">
        <v>7296416</v>
      </c>
      <c r="E778" s="165">
        <v>0</v>
      </c>
    </row>
    <row r="779" spans="3:5">
      <c r="C779" s="173" t="s">
        <v>1072</v>
      </c>
      <c r="D779" s="165">
        <v>12185418</v>
      </c>
      <c r="E779" s="165">
        <v>0</v>
      </c>
    </row>
    <row r="780" spans="3:5">
      <c r="C780" s="173" t="s">
        <v>1073</v>
      </c>
      <c r="D780" s="165">
        <v>44144214</v>
      </c>
      <c r="E780" s="165">
        <v>26376733.189999998</v>
      </c>
    </row>
    <row r="781" spans="3:5">
      <c r="C781" s="173" t="s">
        <v>1074</v>
      </c>
      <c r="D781" s="165">
        <v>2188169</v>
      </c>
      <c r="E781" s="165">
        <v>0</v>
      </c>
    </row>
    <row r="782" spans="3:5">
      <c r="C782" s="173" t="s">
        <v>1075</v>
      </c>
      <c r="D782" s="165">
        <v>3227211</v>
      </c>
      <c r="E782" s="165">
        <v>0</v>
      </c>
    </row>
    <row r="783" spans="3:5">
      <c r="C783" s="173" t="s">
        <v>1076</v>
      </c>
      <c r="D783" s="165">
        <v>10000000</v>
      </c>
      <c r="E783" s="165">
        <v>0</v>
      </c>
    </row>
    <row r="784" spans="3:5">
      <c r="C784" s="172" t="s">
        <v>336</v>
      </c>
      <c r="D784" s="165">
        <v>15596660</v>
      </c>
      <c r="E784" s="165">
        <v>7547787.5099999998</v>
      </c>
    </row>
    <row r="785" spans="3:5">
      <c r="C785" s="173" t="s">
        <v>1077</v>
      </c>
      <c r="D785" s="165">
        <v>15596660</v>
      </c>
      <c r="E785" s="165">
        <v>0</v>
      </c>
    </row>
    <row r="786" spans="3:5">
      <c r="C786" s="173" t="s">
        <v>1078</v>
      </c>
      <c r="D786" s="165">
        <v>0</v>
      </c>
      <c r="E786" s="165">
        <v>7547787.5099999998</v>
      </c>
    </row>
    <row r="787" spans="3:5">
      <c r="C787" s="172" t="s">
        <v>344</v>
      </c>
      <c r="D787" s="165">
        <v>24465106</v>
      </c>
      <c r="E787" s="165">
        <v>0</v>
      </c>
    </row>
    <row r="788" spans="3:5">
      <c r="C788" s="173" t="s">
        <v>1040</v>
      </c>
      <c r="D788" s="165">
        <v>24465106</v>
      </c>
      <c r="E788" s="165">
        <v>0</v>
      </c>
    </row>
    <row r="789" spans="3:5">
      <c r="C789" s="121" t="s">
        <v>356</v>
      </c>
      <c r="D789" s="122">
        <v>1705111399</v>
      </c>
      <c r="E789" s="122">
        <v>753941754.67000008</v>
      </c>
    </row>
    <row r="790" spans="3:5">
      <c r="C790" s="172" t="s">
        <v>335</v>
      </c>
      <c r="D790" s="165">
        <v>1268788349</v>
      </c>
      <c r="E790" s="165">
        <v>634598269.37000012</v>
      </c>
    </row>
    <row r="791" spans="3:5">
      <c r="C791" s="173" t="s">
        <v>1079</v>
      </c>
      <c r="D791" s="165">
        <v>5000000</v>
      </c>
      <c r="E791" s="165">
        <v>0</v>
      </c>
    </row>
    <row r="792" spans="3:5">
      <c r="C792" s="173" t="s">
        <v>1080</v>
      </c>
      <c r="D792" s="165">
        <v>10000000</v>
      </c>
      <c r="E792" s="165">
        <v>0</v>
      </c>
    </row>
    <row r="793" spans="3:5">
      <c r="C793" s="173" t="s">
        <v>1081</v>
      </c>
      <c r="D793" s="165">
        <v>10000000</v>
      </c>
      <c r="E793" s="165">
        <v>0</v>
      </c>
    </row>
    <row r="794" spans="3:5">
      <c r="C794" s="173" t="s">
        <v>1082</v>
      </c>
      <c r="D794" s="165">
        <v>36637165</v>
      </c>
      <c r="E794" s="165">
        <v>34364272.32</v>
      </c>
    </row>
    <row r="795" spans="3:5">
      <c r="C795" s="173" t="s">
        <v>1083</v>
      </c>
      <c r="D795" s="165">
        <v>28000000</v>
      </c>
      <c r="E795" s="165">
        <v>0</v>
      </c>
    </row>
    <row r="796" spans="3:5">
      <c r="C796" s="173" t="s">
        <v>1084</v>
      </c>
      <c r="D796" s="165">
        <v>10000000</v>
      </c>
      <c r="E796" s="165">
        <v>0</v>
      </c>
    </row>
    <row r="797" spans="3:5">
      <c r="C797" s="173" t="s">
        <v>1085</v>
      </c>
      <c r="D797" s="165">
        <v>1301843</v>
      </c>
      <c r="E797" s="165">
        <v>0</v>
      </c>
    </row>
    <row r="798" spans="3:5">
      <c r="C798" s="173" t="s">
        <v>1086</v>
      </c>
      <c r="D798" s="165">
        <v>7570295</v>
      </c>
      <c r="E798" s="165">
        <v>0</v>
      </c>
    </row>
    <row r="799" spans="3:5">
      <c r="C799" s="173" t="s">
        <v>1087</v>
      </c>
      <c r="D799" s="165">
        <v>12372948</v>
      </c>
      <c r="E799" s="165">
        <v>0</v>
      </c>
    </row>
    <row r="800" spans="3:5">
      <c r="C800" s="173" t="s">
        <v>1088</v>
      </c>
      <c r="D800" s="165">
        <v>22400000</v>
      </c>
      <c r="E800" s="165">
        <v>10363899.09</v>
      </c>
    </row>
    <row r="801" spans="3:5">
      <c r="C801" s="173" t="s">
        <v>1089</v>
      </c>
      <c r="D801" s="165">
        <v>9638950</v>
      </c>
      <c r="E801" s="165">
        <v>4800080.9799999995</v>
      </c>
    </row>
    <row r="802" spans="3:5">
      <c r="C802" s="173" t="s">
        <v>1090</v>
      </c>
      <c r="D802" s="165">
        <v>0</v>
      </c>
      <c r="E802" s="165">
        <v>2932984.93</v>
      </c>
    </row>
    <row r="803" spans="3:5">
      <c r="C803" s="173" t="s">
        <v>1091</v>
      </c>
      <c r="D803" s="165">
        <v>28764263</v>
      </c>
      <c r="E803" s="165">
        <v>26919909</v>
      </c>
    </row>
    <row r="804" spans="3:5">
      <c r="C804" s="173" t="s">
        <v>1092</v>
      </c>
      <c r="D804" s="165">
        <v>43624733</v>
      </c>
      <c r="E804" s="165">
        <v>42767606.370000005</v>
      </c>
    </row>
    <row r="805" spans="3:5">
      <c r="C805" s="173" t="s">
        <v>1093</v>
      </c>
      <c r="D805" s="165">
        <v>62964489</v>
      </c>
      <c r="E805" s="165">
        <v>60400000</v>
      </c>
    </row>
    <row r="806" spans="3:5">
      <c r="C806" s="173" t="s">
        <v>1094</v>
      </c>
      <c r="D806" s="165">
        <v>40269532</v>
      </c>
      <c r="E806" s="165">
        <v>36149999.010000005</v>
      </c>
    </row>
    <row r="807" spans="3:5">
      <c r="C807" s="173" t="s">
        <v>1095</v>
      </c>
      <c r="D807" s="165">
        <v>74863554</v>
      </c>
      <c r="E807" s="165">
        <v>60398984.780000001</v>
      </c>
    </row>
    <row r="808" spans="3:5">
      <c r="C808" s="173" t="s">
        <v>1096</v>
      </c>
      <c r="D808" s="165">
        <v>1256445</v>
      </c>
      <c r="E808" s="165">
        <v>0</v>
      </c>
    </row>
    <row r="809" spans="3:5">
      <c r="C809" s="173" t="s">
        <v>1097</v>
      </c>
      <c r="D809" s="165">
        <v>793946</v>
      </c>
      <c r="E809" s="165">
        <v>0</v>
      </c>
    </row>
    <row r="810" spans="3:5">
      <c r="C810" s="173" t="s">
        <v>1098</v>
      </c>
      <c r="D810" s="165">
        <v>2035527</v>
      </c>
      <c r="E810" s="165">
        <v>0</v>
      </c>
    </row>
    <row r="811" spans="3:5">
      <c r="C811" s="173" t="s">
        <v>1099</v>
      </c>
      <c r="D811" s="165">
        <v>878304</v>
      </c>
      <c r="E811" s="165">
        <v>0</v>
      </c>
    </row>
    <row r="812" spans="3:5">
      <c r="C812" s="173" t="s">
        <v>1100</v>
      </c>
      <c r="D812" s="165">
        <v>1362802</v>
      </c>
      <c r="E812" s="165">
        <v>0</v>
      </c>
    </row>
    <row r="813" spans="3:5">
      <c r="C813" s="173" t="s">
        <v>1101</v>
      </c>
      <c r="D813" s="165">
        <v>1865003</v>
      </c>
      <c r="E813" s="165">
        <v>0</v>
      </c>
    </row>
    <row r="814" spans="3:5">
      <c r="C814" s="173" t="s">
        <v>1102</v>
      </c>
      <c r="D814" s="165">
        <v>1375936</v>
      </c>
      <c r="E814" s="165">
        <v>0</v>
      </c>
    </row>
    <row r="815" spans="3:5">
      <c r="C815" s="173" t="s">
        <v>1103</v>
      </c>
      <c r="D815" s="165">
        <v>54546641</v>
      </c>
      <c r="E815" s="165">
        <v>49570137.670000002</v>
      </c>
    </row>
    <row r="816" spans="3:5">
      <c r="C816" s="173" t="s">
        <v>1104</v>
      </c>
      <c r="D816" s="165">
        <v>10000000</v>
      </c>
      <c r="E816" s="165">
        <v>10000000</v>
      </c>
    </row>
    <row r="817" spans="3:5">
      <c r="C817" s="173" t="s">
        <v>1105</v>
      </c>
      <c r="D817" s="165">
        <v>49169329</v>
      </c>
      <c r="E817" s="165">
        <v>30066857.440000001</v>
      </c>
    </row>
    <row r="818" spans="3:5">
      <c r="C818" s="173" t="s">
        <v>1106</v>
      </c>
      <c r="D818" s="165">
        <v>1573587</v>
      </c>
      <c r="E818" s="165">
        <v>0</v>
      </c>
    </row>
    <row r="819" spans="3:5">
      <c r="C819" s="173" t="s">
        <v>1107</v>
      </c>
      <c r="D819" s="165">
        <v>1573587</v>
      </c>
      <c r="E819" s="165">
        <v>0</v>
      </c>
    </row>
    <row r="820" spans="3:5">
      <c r="C820" s="173" t="s">
        <v>1108</v>
      </c>
      <c r="D820" s="165">
        <v>2413329</v>
      </c>
      <c r="E820" s="165">
        <v>0</v>
      </c>
    </row>
    <row r="821" spans="3:5">
      <c r="C821" s="173" t="s">
        <v>1109</v>
      </c>
      <c r="D821" s="165">
        <v>1301004</v>
      </c>
      <c r="E821" s="165">
        <v>0</v>
      </c>
    </row>
    <row r="822" spans="3:5">
      <c r="C822" s="173" t="s">
        <v>1110</v>
      </c>
      <c r="D822" s="165">
        <v>2413329</v>
      </c>
      <c r="E822" s="165">
        <v>0</v>
      </c>
    </row>
    <row r="823" spans="3:5">
      <c r="C823" s="173" t="s">
        <v>1111</v>
      </c>
      <c r="D823" s="165">
        <v>2654072</v>
      </c>
      <c r="E823" s="165">
        <v>0</v>
      </c>
    </row>
    <row r="824" spans="3:5">
      <c r="C824" s="173" t="s">
        <v>1112</v>
      </c>
      <c r="D824" s="165">
        <v>2654072</v>
      </c>
      <c r="E824" s="165">
        <v>0</v>
      </c>
    </row>
    <row r="825" spans="3:5">
      <c r="C825" s="173" t="s">
        <v>1113</v>
      </c>
      <c r="D825" s="165">
        <v>2654072</v>
      </c>
      <c r="E825" s="165">
        <v>0</v>
      </c>
    </row>
    <row r="826" spans="3:5">
      <c r="C826" s="173" t="s">
        <v>1114</v>
      </c>
      <c r="D826" s="165">
        <v>1865003</v>
      </c>
      <c r="E826" s="165">
        <v>0</v>
      </c>
    </row>
    <row r="827" spans="3:5">
      <c r="C827" s="173" t="s">
        <v>1115</v>
      </c>
      <c r="D827" s="165">
        <v>4826582</v>
      </c>
      <c r="E827" s="165">
        <v>0</v>
      </c>
    </row>
    <row r="828" spans="3:5">
      <c r="C828" s="173" t="s">
        <v>1116</v>
      </c>
      <c r="D828" s="165">
        <v>2467692</v>
      </c>
      <c r="E828" s="165">
        <v>0</v>
      </c>
    </row>
    <row r="829" spans="3:5">
      <c r="C829" s="173" t="s">
        <v>1117</v>
      </c>
      <c r="D829" s="165">
        <v>1524615</v>
      </c>
      <c r="E829" s="165">
        <v>0</v>
      </c>
    </row>
    <row r="830" spans="3:5">
      <c r="C830" s="173" t="s">
        <v>1118</v>
      </c>
      <c r="D830" s="165">
        <v>2654072</v>
      </c>
      <c r="E830" s="165">
        <v>0</v>
      </c>
    </row>
    <row r="831" spans="3:5">
      <c r="C831" s="173" t="s">
        <v>1119</v>
      </c>
      <c r="D831" s="165">
        <v>2654072</v>
      </c>
      <c r="E831" s="165">
        <v>0</v>
      </c>
    </row>
    <row r="832" spans="3:5">
      <c r="C832" s="173" t="s">
        <v>1120</v>
      </c>
      <c r="D832" s="165">
        <v>1578136</v>
      </c>
      <c r="E832" s="165">
        <v>0</v>
      </c>
    </row>
    <row r="833" spans="3:5">
      <c r="C833" s="173" t="s">
        <v>1121</v>
      </c>
      <c r="D833" s="165">
        <v>1578136</v>
      </c>
      <c r="E833" s="165">
        <v>0</v>
      </c>
    </row>
    <row r="834" spans="3:5">
      <c r="C834" s="173" t="s">
        <v>1122</v>
      </c>
      <c r="D834" s="165">
        <v>77474580</v>
      </c>
      <c r="E834" s="165">
        <v>56401509.759999998</v>
      </c>
    </row>
    <row r="835" spans="3:5">
      <c r="C835" s="173" t="s">
        <v>1123</v>
      </c>
      <c r="D835" s="165">
        <v>64931847</v>
      </c>
      <c r="E835" s="165">
        <v>48154238.109999999</v>
      </c>
    </row>
    <row r="836" spans="3:5">
      <c r="C836" s="173" t="s">
        <v>1124</v>
      </c>
      <c r="D836" s="165">
        <v>52947752</v>
      </c>
      <c r="E836" s="165">
        <v>48862306.789999999</v>
      </c>
    </row>
    <row r="837" spans="3:5">
      <c r="C837" s="173" t="s">
        <v>1125</v>
      </c>
      <c r="D837" s="165">
        <v>5000000</v>
      </c>
      <c r="E837" s="165">
        <v>0</v>
      </c>
    </row>
    <row r="838" spans="3:5">
      <c r="C838" s="173" t="s">
        <v>1126</v>
      </c>
      <c r="D838" s="165">
        <v>87233939</v>
      </c>
      <c r="E838" s="165">
        <v>0</v>
      </c>
    </row>
    <row r="839" spans="3:5">
      <c r="C839" s="173" t="s">
        <v>1127</v>
      </c>
      <c r="D839" s="165">
        <v>12408251</v>
      </c>
      <c r="E839" s="165">
        <v>0</v>
      </c>
    </row>
    <row r="840" spans="3:5">
      <c r="C840" s="173" t="s">
        <v>1128</v>
      </c>
      <c r="D840" s="165">
        <v>52524374</v>
      </c>
      <c r="E840" s="165">
        <v>0</v>
      </c>
    </row>
    <row r="841" spans="3:5">
      <c r="C841" s="173" t="s">
        <v>1129</v>
      </c>
      <c r="D841" s="165">
        <v>15000000</v>
      </c>
      <c r="E841" s="165">
        <v>0</v>
      </c>
    </row>
    <row r="842" spans="3:5">
      <c r="C842" s="173" t="s">
        <v>1130</v>
      </c>
      <c r="D842" s="165">
        <v>7995818</v>
      </c>
      <c r="E842" s="165">
        <v>0</v>
      </c>
    </row>
    <row r="843" spans="3:5">
      <c r="C843" s="173" t="s">
        <v>1131</v>
      </c>
      <c r="D843" s="165">
        <v>13983297</v>
      </c>
      <c r="E843" s="165">
        <v>0</v>
      </c>
    </row>
    <row r="844" spans="3:5">
      <c r="C844" s="173" t="s">
        <v>1132</v>
      </c>
      <c r="D844" s="165">
        <v>0</v>
      </c>
      <c r="E844" s="165">
        <v>21328058.879999999</v>
      </c>
    </row>
    <row r="845" spans="3:5">
      <c r="C845" s="173" t="s">
        <v>1133</v>
      </c>
      <c r="D845" s="165">
        <v>11218697</v>
      </c>
      <c r="E845" s="165">
        <v>0</v>
      </c>
    </row>
    <row r="846" spans="3:5">
      <c r="C846" s="173" t="s">
        <v>1134</v>
      </c>
      <c r="D846" s="165">
        <v>178414777</v>
      </c>
      <c r="E846" s="165">
        <v>0</v>
      </c>
    </row>
    <row r="847" spans="3:5">
      <c r="C847" s="173" t="s">
        <v>1135</v>
      </c>
      <c r="D847" s="165">
        <v>87144574</v>
      </c>
      <c r="E847" s="165">
        <v>62687049.5</v>
      </c>
    </row>
    <row r="848" spans="3:5">
      <c r="C848" s="173" t="s">
        <v>1136</v>
      </c>
      <c r="D848" s="165">
        <v>39433378</v>
      </c>
      <c r="E848" s="165">
        <v>12265036.33</v>
      </c>
    </row>
    <row r="849" spans="3:5">
      <c r="C849" s="173" t="s">
        <v>1137</v>
      </c>
      <c r="D849" s="165">
        <v>0</v>
      </c>
      <c r="E849" s="165">
        <v>16165338.41</v>
      </c>
    </row>
    <row r="850" spans="3:5">
      <c r="C850" s="173" t="s">
        <v>1138</v>
      </c>
      <c r="D850" s="165">
        <v>0</v>
      </c>
      <c r="E850" s="165">
        <v>0</v>
      </c>
    </row>
    <row r="851" spans="3:5">
      <c r="C851" s="173" t="s">
        <v>1139</v>
      </c>
      <c r="D851" s="165">
        <v>0</v>
      </c>
      <c r="E851" s="165">
        <v>0</v>
      </c>
    </row>
    <row r="852" spans="3:5">
      <c r="C852" s="172" t="s">
        <v>336</v>
      </c>
      <c r="D852" s="165">
        <v>436323050</v>
      </c>
      <c r="E852" s="165">
        <v>119343485.3</v>
      </c>
    </row>
    <row r="853" spans="3:5">
      <c r="C853" s="173" t="s">
        <v>1140</v>
      </c>
      <c r="D853" s="165">
        <v>0</v>
      </c>
      <c r="E853" s="165">
        <v>65897411.909999996</v>
      </c>
    </row>
    <row r="854" spans="3:5">
      <c r="C854" s="173" t="s">
        <v>1141</v>
      </c>
      <c r="D854" s="165">
        <v>4035043</v>
      </c>
      <c r="E854" s="165">
        <v>824936.47000000009</v>
      </c>
    </row>
    <row r="855" spans="3:5">
      <c r="C855" s="173" t="s">
        <v>1142</v>
      </c>
      <c r="D855" s="165">
        <v>318622007</v>
      </c>
      <c r="E855" s="165">
        <v>0</v>
      </c>
    </row>
    <row r="856" spans="3:5">
      <c r="C856" s="173" t="s">
        <v>1143</v>
      </c>
      <c r="D856" s="165">
        <v>0</v>
      </c>
      <c r="E856" s="165">
        <v>10224236.119999999</v>
      </c>
    </row>
    <row r="857" spans="3:5">
      <c r="C857" s="173" t="s">
        <v>1144</v>
      </c>
      <c r="D857" s="165">
        <v>17665999</v>
      </c>
      <c r="E857" s="165">
        <v>21614584.890000001</v>
      </c>
    </row>
    <row r="858" spans="3:5">
      <c r="C858" s="173" t="s">
        <v>1132</v>
      </c>
      <c r="D858" s="165">
        <v>0</v>
      </c>
      <c r="E858" s="165">
        <v>0</v>
      </c>
    </row>
    <row r="859" spans="3:5">
      <c r="C859" s="173" t="s">
        <v>1145</v>
      </c>
      <c r="D859" s="165">
        <v>96000001</v>
      </c>
      <c r="E859" s="165">
        <v>20782315.91</v>
      </c>
    </row>
    <row r="860" spans="3:5">
      <c r="C860" s="173" t="s">
        <v>1146</v>
      </c>
      <c r="D860" s="165">
        <v>0</v>
      </c>
      <c r="E860" s="165">
        <v>0</v>
      </c>
    </row>
    <row r="861" spans="3:5">
      <c r="C861" s="172" t="s">
        <v>338</v>
      </c>
      <c r="D861" s="165">
        <v>0</v>
      </c>
      <c r="E861" s="165">
        <v>0</v>
      </c>
    </row>
    <row r="862" spans="3:5">
      <c r="C862" s="173" t="s">
        <v>1082</v>
      </c>
      <c r="D862" s="165">
        <v>0</v>
      </c>
      <c r="E862" s="165">
        <v>0</v>
      </c>
    </row>
    <row r="863" spans="3:5">
      <c r="C863" s="121" t="s">
        <v>357</v>
      </c>
      <c r="D863" s="122">
        <v>438639614</v>
      </c>
      <c r="E863" s="122">
        <v>260776219.81</v>
      </c>
    </row>
    <row r="864" spans="3:5">
      <c r="C864" s="172" t="s">
        <v>335</v>
      </c>
      <c r="D864" s="165">
        <v>426139614</v>
      </c>
      <c r="E864" s="165">
        <v>248276219.81</v>
      </c>
    </row>
    <row r="865" spans="3:5">
      <c r="C865" s="173" t="s">
        <v>1147</v>
      </c>
      <c r="D865" s="165">
        <v>18949611</v>
      </c>
      <c r="E865" s="165">
        <v>2412116.5499999998</v>
      </c>
    </row>
    <row r="866" spans="3:5">
      <c r="C866" s="173" t="s">
        <v>1148</v>
      </c>
      <c r="D866" s="165">
        <v>11615952</v>
      </c>
      <c r="E866" s="165">
        <v>0</v>
      </c>
    </row>
    <row r="867" spans="3:5">
      <c r="C867" s="173" t="s">
        <v>1149</v>
      </c>
      <c r="D867" s="165">
        <v>35366240</v>
      </c>
      <c r="E867" s="165">
        <v>0</v>
      </c>
    </row>
    <row r="868" spans="3:5">
      <c r="C868" s="173" t="s">
        <v>1150</v>
      </c>
      <c r="D868" s="165">
        <v>12500000</v>
      </c>
      <c r="E868" s="165">
        <v>7264914.5899999999</v>
      </c>
    </row>
    <row r="869" spans="3:5">
      <c r="C869" s="173" t="s">
        <v>1151</v>
      </c>
      <c r="D869" s="165">
        <v>30979808</v>
      </c>
      <c r="E869" s="165">
        <v>26906665</v>
      </c>
    </row>
    <row r="870" spans="3:5">
      <c r="C870" s="173" t="s">
        <v>1152</v>
      </c>
      <c r="D870" s="165">
        <v>2025413</v>
      </c>
      <c r="E870" s="165">
        <v>0</v>
      </c>
    </row>
    <row r="871" spans="3:5">
      <c r="C871" s="173" t="s">
        <v>1153</v>
      </c>
      <c r="D871" s="165">
        <v>2686980</v>
      </c>
      <c r="E871" s="165">
        <v>0</v>
      </c>
    </row>
    <row r="872" spans="3:5">
      <c r="C872" s="173" t="s">
        <v>1154</v>
      </c>
      <c r="D872" s="165">
        <v>215335</v>
      </c>
      <c r="E872" s="165">
        <v>0</v>
      </c>
    </row>
    <row r="873" spans="3:5">
      <c r="C873" s="173" t="s">
        <v>1155</v>
      </c>
      <c r="D873" s="165">
        <v>1250434</v>
      </c>
      <c r="E873" s="165">
        <v>0</v>
      </c>
    </row>
    <row r="874" spans="3:5">
      <c r="C874" s="173" t="s">
        <v>1156</v>
      </c>
      <c r="D874" s="165">
        <v>73629686</v>
      </c>
      <c r="E874" s="165">
        <v>55105534.439999998</v>
      </c>
    </row>
    <row r="875" spans="3:5">
      <c r="C875" s="173" t="s">
        <v>1157</v>
      </c>
      <c r="D875" s="165">
        <v>2177274</v>
      </c>
      <c r="E875" s="165">
        <v>0</v>
      </c>
    </row>
    <row r="876" spans="3:5">
      <c r="C876" s="173" t="s">
        <v>1158</v>
      </c>
      <c r="D876" s="165">
        <v>881280</v>
      </c>
      <c r="E876" s="165">
        <v>0</v>
      </c>
    </row>
    <row r="877" spans="3:5">
      <c r="C877" s="173" t="s">
        <v>1159</v>
      </c>
      <c r="D877" s="165">
        <v>2177274</v>
      </c>
      <c r="E877" s="165">
        <v>0</v>
      </c>
    </row>
    <row r="878" spans="3:5">
      <c r="C878" s="173" t="s">
        <v>1160</v>
      </c>
      <c r="D878" s="165">
        <v>2177274</v>
      </c>
      <c r="E878" s="165">
        <v>0</v>
      </c>
    </row>
    <row r="879" spans="3:5">
      <c r="C879" s="173" t="s">
        <v>1161</v>
      </c>
      <c r="D879" s="165">
        <v>1283065</v>
      </c>
      <c r="E879" s="165">
        <v>0</v>
      </c>
    </row>
    <row r="880" spans="3:5">
      <c r="C880" s="173" t="s">
        <v>1162</v>
      </c>
      <c r="D880" s="165">
        <v>1283065</v>
      </c>
      <c r="E880" s="165">
        <v>0</v>
      </c>
    </row>
    <row r="881" spans="3:5">
      <c r="C881" s="173" t="s">
        <v>1163</v>
      </c>
      <c r="D881" s="165">
        <v>855982</v>
      </c>
      <c r="E881" s="165">
        <v>0</v>
      </c>
    </row>
    <row r="882" spans="3:5">
      <c r="C882" s="173" t="s">
        <v>1164</v>
      </c>
      <c r="D882" s="165">
        <v>7348649</v>
      </c>
      <c r="E882" s="165">
        <v>0</v>
      </c>
    </row>
    <row r="883" spans="3:5">
      <c r="C883" s="173" t="s">
        <v>1165</v>
      </c>
      <c r="D883" s="165">
        <v>5098639</v>
      </c>
      <c r="E883" s="165">
        <v>0</v>
      </c>
    </row>
    <row r="884" spans="3:5">
      <c r="C884" s="173" t="s">
        <v>1166</v>
      </c>
      <c r="D884" s="165">
        <v>64029667</v>
      </c>
      <c r="E884" s="165">
        <v>33265162</v>
      </c>
    </row>
    <row r="885" spans="3:5">
      <c r="C885" s="173" t="s">
        <v>1167</v>
      </c>
      <c r="D885" s="165">
        <v>5000000</v>
      </c>
      <c r="E885" s="165">
        <v>0</v>
      </c>
    </row>
    <row r="886" spans="3:5">
      <c r="C886" s="173" t="s">
        <v>1168</v>
      </c>
      <c r="D886" s="165">
        <v>1466974</v>
      </c>
      <c r="E886" s="165">
        <v>0</v>
      </c>
    </row>
    <row r="887" spans="3:5">
      <c r="C887" s="173" t="s">
        <v>1169</v>
      </c>
      <c r="D887" s="165">
        <v>38020348</v>
      </c>
      <c r="E887" s="165">
        <v>35819568.670000002</v>
      </c>
    </row>
    <row r="888" spans="3:5">
      <c r="C888" s="173" t="s">
        <v>1170</v>
      </c>
      <c r="D888" s="165">
        <v>10000000</v>
      </c>
      <c r="E888" s="165">
        <v>10000000</v>
      </c>
    </row>
    <row r="889" spans="3:5">
      <c r="C889" s="173" t="s">
        <v>1171</v>
      </c>
      <c r="D889" s="165">
        <v>22611444</v>
      </c>
      <c r="E889" s="165">
        <v>20463874.920000002</v>
      </c>
    </row>
    <row r="890" spans="3:5">
      <c r="C890" s="173" t="s">
        <v>1172</v>
      </c>
      <c r="D890" s="165">
        <v>22817684</v>
      </c>
      <c r="E890" s="165">
        <v>0</v>
      </c>
    </row>
    <row r="891" spans="3:5">
      <c r="C891" s="173" t="s">
        <v>1173</v>
      </c>
      <c r="D891" s="165">
        <v>10939016</v>
      </c>
      <c r="E891" s="165">
        <v>0</v>
      </c>
    </row>
    <row r="892" spans="3:5">
      <c r="C892" s="173" t="s">
        <v>1174</v>
      </c>
      <c r="D892" s="165">
        <v>5000000</v>
      </c>
      <c r="E892" s="165">
        <v>0</v>
      </c>
    </row>
    <row r="893" spans="3:5">
      <c r="C893" s="173" t="s">
        <v>1175</v>
      </c>
      <c r="D893" s="165">
        <v>27965372</v>
      </c>
      <c r="E893" s="165">
        <v>5135100.09</v>
      </c>
    </row>
    <row r="894" spans="3:5">
      <c r="C894" s="173" t="s">
        <v>1176</v>
      </c>
      <c r="D894" s="165">
        <v>5787148</v>
      </c>
      <c r="E894" s="165">
        <v>0</v>
      </c>
    </row>
    <row r="895" spans="3:5">
      <c r="C895" s="173" t="s">
        <v>1177</v>
      </c>
      <c r="D895" s="165">
        <v>0</v>
      </c>
      <c r="E895" s="165">
        <v>51903283.549999997</v>
      </c>
    </row>
    <row r="896" spans="3:5">
      <c r="C896" s="172" t="s">
        <v>336</v>
      </c>
      <c r="D896" s="165">
        <v>12500000</v>
      </c>
      <c r="E896" s="165">
        <v>12500000</v>
      </c>
    </row>
    <row r="897" spans="3:5">
      <c r="C897" s="173" t="s">
        <v>1150</v>
      </c>
      <c r="D897" s="165">
        <v>12500000</v>
      </c>
      <c r="E897" s="165">
        <v>12500000</v>
      </c>
    </row>
    <row r="898" spans="3:5">
      <c r="C898" s="121" t="s">
        <v>358</v>
      </c>
      <c r="D898" s="122">
        <v>859715674</v>
      </c>
      <c r="E898" s="122">
        <v>329034349.16000009</v>
      </c>
    </row>
    <row r="899" spans="3:5">
      <c r="C899" s="172" t="s">
        <v>335</v>
      </c>
      <c r="D899" s="165">
        <v>643854280</v>
      </c>
      <c r="E899" s="165">
        <v>231387424.98999998</v>
      </c>
    </row>
    <row r="900" spans="3:5">
      <c r="C900" s="173" t="s">
        <v>1178</v>
      </c>
      <c r="D900" s="165">
        <v>36427627</v>
      </c>
      <c r="E900" s="165">
        <v>0</v>
      </c>
    </row>
    <row r="901" spans="3:5">
      <c r="C901" s="173" t="s">
        <v>1179</v>
      </c>
      <c r="D901" s="165">
        <v>1500000</v>
      </c>
      <c r="E901" s="165">
        <v>0</v>
      </c>
    </row>
    <row r="902" spans="3:5">
      <c r="C902" s="173" t="s">
        <v>1180</v>
      </c>
      <c r="D902" s="165">
        <v>10508708</v>
      </c>
      <c r="E902" s="165">
        <v>0</v>
      </c>
    </row>
    <row r="903" spans="3:5">
      <c r="C903" s="173" t="s">
        <v>1181</v>
      </c>
      <c r="D903" s="165">
        <v>127695291</v>
      </c>
      <c r="E903" s="165">
        <v>0</v>
      </c>
    </row>
    <row r="904" spans="3:5">
      <c r="C904" s="173" t="s">
        <v>1182</v>
      </c>
      <c r="D904" s="165">
        <v>70399902</v>
      </c>
      <c r="E904" s="165">
        <v>15082345</v>
      </c>
    </row>
    <row r="905" spans="3:5">
      <c r="C905" s="173" t="s">
        <v>1183</v>
      </c>
      <c r="D905" s="165">
        <v>95576106</v>
      </c>
      <c r="E905" s="165">
        <v>517255.2</v>
      </c>
    </row>
    <row r="906" spans="3:5">
      <c r="C906" s="173" t="s">
        <v>1184</v>
      </c>
      <c r="D906" s="165">
        <v>29391796</v>
      </c>
      <c r="E906" s="165">
        <v>11264490.59</v>
      </c>
    </row>
    <row r="907" spans="3:5">
      <c r="C907" s="173" t="s">
        <v>1185</v>
      </c>
      <c r="D907" s="165">
        <v>4844222</v>
      </c>
      <c r="E907" s="165">
        <v>0</v>
      </c>
    </row>
    <row r="908" spans="3:5">
      <c r="C908" s="173" t="s">
        <v>1186</v>
      </c>
      <c r="D908" s="165">
        <v>11762183</v>
      </c>
      <c r="E908" s="165">
        <v>0</v>
      </c>
    </row>
    <row r="909" spans="3:5">
      <c r="C909" s="173" t="s">
        <v>1187</v>
      </c>
      <c r="D909" s="165">
        <v>6625122</v>
      </c>
      <c r="E909" s="165">
        <v>0</v>
      </c>
    </row>
    <row r="910" spans="3:5">
      <c r="C910" s="173" t="s">
        <v>1188</v>
      </c>
      <c r="D910" s="165">
        <v>2799546</v>
      </c>
      <c r="E910" s="165">
        <v>0</v>
      </c>
    </row>
    <row r="911" spans="3:5">
      <c r="C911" s="173" t="s">
        <v>1189</v>
      </c>
      <c r="D911" s="165">
        <v>0</v>
      </c>
      <c r="E911" s="165">
        <v>2012234.09</v>
      </c>
    </row>
    <row r="912" spans="3:5">
      <c r="C912" s="173" t="s">
        <v>1190</v>
      </c>
      <c r="D912" s="165">
        <v>63882720</v>
      </c>
      <c r="E912" s="165">
        <v>35329709.969999999</v>
      </c>
    </row>
    <row r="913" spans="3:5">
      <c r="C913" s="173" t="s">
        <v>1191</v>
      </c>
      <c r="D913" s="165">
        <v>55886222</v>
      </c>
      <c r="E913" s="165">
        <v>32876887.949999999</v>
      </c>
    </row>
    <row r="914" spans="3:5">
      <c r="C914" s="173" t="s">
        <v>1192</v>
      </c>
      <c r="D914" s="165">
        <v>2601681</v>
      </c>
      <c r="E914" s="165">
        <v>0</v>
      </c>
    </row>
    <row r="915" spans="3:5">
      <c r="C915" s="173" t="s">
        <v>1193</v>
      </c>
      <c r="D915" s="165">
        <v>5119151</v>
      </c>
      <c r="E915" s="165">
        <v>0</v>
      </c>
    </row>
    <row r="916" spans="3:5">
      <c r="C916" s="173" t="s">
        <v>1194</v>
      </c>
      <c r="D916" s="165">
        <v>5120551</v>
      </c>
      <c r="E916" s="165">
        <v>0</v>
      </c>
    </row>
    <row r="917" spans="3:5">
      <c r="C917" s="173" t="s">
        <v>1195</v>
      </c>
      <c r="D917" s="165">
        <v>75996121</v>
      </c>
      <c r="E917" s="165">
        <v>42316105.899999999</v>
      </c>
    </row>
    <row r="918" spans="3:5">
      <c r="C918" s="173" t="s">
        <v>1196</v>
      </c>
      <c r="D918" s="165">
        <v>12155794</v>
      </c>
      <c r="E918" s="165">
        <v>11395504</v>
      </c>
    </row>
    <row r="919" spans="3:5">
      <c r="C919" s="173" t="s">
        <v>1197</v>
      </c>
      <c r="D919" s="165">
        <v>6115384</v>
      </c>
      <c r="E919" s="165">
        <v>5733114</v>
      </c>
    </row>
    <row r="920" spans="3:5">
      <c r="C920" s="173" t="s">
        <v>1198</v>
      </c>
      <c r="D920" s="165">
        <v>10000000</v>
      </c>
      <c r="E920" s="165">
        <v>39999153.5</v>
      </c>
    </row>
    <row r="921" spans="3:5">
      <c r="C921" s="173" t="s">
        <v>1199</v>
      </c>
      <c r="D921" s="165">
        <v>9446153</v>
      </c>
      <c r="E921" s="165">
        <v>0</v>
      </c>
    </row>
    <row r="922" spans="3:5">
      <c r="C922" s="173" t="s">
        <v>1200</v>
      </c>
      <c r="D922" s="165">
        <v>0</v>
      </c>
      <c r="E922" s="165">
        <v>34860624.789999999</v>
      </c>
    </row>
    <row r="923" spans="3:5">
      <c r="C923" s="172" t="s">
        <v>336</v>
      </c>
      <c r="D923" s="165">
        <v>215861394</v>
      </c>
      <c r="E923" s="165">
        <v>97646924.170000002</v>
      </c>
    </row>
    <row r="924" spans="3:5">
      <c r="C924" s="173" t="s">
        <v>1201</v>
      </c>
      <c r="D924" s="165">
        <v>92139087</v>
      </c>
      <c r="E924" s="165">
        <v>26251152.66</v>
      </c>
    </row>
    <row r="925" spans="3:5">
      <c r="C925" s="173" t="s">
        <v>1202</v>
      </c>
      <c r="D925" s="165">
        <v>322307</v>
      </c>
      <c r="E925" s="165">
        <v>25252304.960000001</v>
      </c>
    </row>
    <row r="926" spans="3:5">
      <c r="C926" s="173" t="s">
        <v>1203</v>
      </c>
      <c r="D926" s="165">
        <v>0</v>
      </c>
      <c r="E926" s="165">
        <v>9991715.2200000007</v>
      </c>
    </row>
    <row r="927" spans="3:5">
      <c r="C927" s="173" t="s">
        <v>1204</v>
      </c>
      <c r="D927" s="165">
        <v>0</v>
      </c>
      <c r="E927" s="165">
        <v>0</v>
      </c>
    </row>
    <row r="928" spans="3:5">
      <c r="C928" s="173" t="s">
        <v>1205</v>
      </c>
      <c r="D928" s="165">
        <v>0</v>
      </c>
      <c r="E928" s="165">
        <v>6577532.3499999996</v>
      </c>
    </row>
    <row r="929" spans="3:5">
      <c r="C929" s="173" t="s">
        <v>1206</v>
      </c>
      <c r="D929" s="165">
        <v>30000000</v>
      </c>
      <c r="E929" s="165">
        <v>0</v>
      </c>
    </row>
    <row r="930" spans="3:5">
      <c r="C930" s="173" t="s">
        <v>1207</v>
      </c>
      <c r="D930" s="165">
        <v>0</v>
      </c>
      <c r="E930" s="165">
        <v>4063432.73</v>
      </c>
    </row>
    <row r="931" spans="3:5">
      <c r="C931" s="173" t="s">
        <v>1208</v>
      </c>
      <c r="D931" s="165">
        <v>5400000</v>
      </c>
      <c r="E931" s="165">
        <v>3762422.56</v>
      </c>
    </row>
    <row r="932" spans="3:5">
      <c r="C932" s="173" t="s">
        <v>1209</v>
      </c>
      <c r="D932" s="165">
        <v>0</v>
      </c>
      <c r="E932" s="165">
        <v>14816599.720000001</v>
      </c>
    </row>
    <row r="933" spans="3:5">
      <c r="C933" s="173" t="s">
        <v>1210</v>
      </c>
      <c r="D933" s="165">
        <v>0</v>
      </c>
      <c r="E933" s="165">
        <v>6931763.9699999997</v>
      </c>
    </row>
    <row r="934" spans="3:5">
      <c r="C934" s="173" t="s">
        <v>1211</v>
      </c>
      <c r="D934" s="165">
        <v>88000000</v>
      </c>
      <c r="E934" s="165">
        <v>0</v>
      </c>
    </row>
    <row r="935" spans="3:5">
      <c r="C935" s="121" t="s">
        <v>359</v>
      </c>
      <c r="D935" s="122">
        <v>1300879786</v>
      </c>
      <c r="E935" s="122">
        <v>817578296.23000014</v>
      </c>
    </row>
    <row r="936" spans="3:5">
      <c r="C936" s="172" t="s">
        <v>335</v>
      </c>
      <c r="D936" s="165">
        <v>1300879786</v>
      </c>
      <c r="E936" s="165">
        <v>783111664.5200001</v>
      </c>
    </row>
    <row r="937" spans="3:5">
      <c r="C937" s="173" t="s">
        <v>1212</v>
      </c>
      <c r="D937" s="165">
        <v>36000000</v>
      </c>
      <c r="E937" s="165">
        <v>0</v>
      </c>
    </row>
    <row r="938" spans="3:5">
      <c r="C938" s="173" t="s">
        <v>1213</v>
      </c>
      <c r="D938" s="165">
        <v>25000000</v>
      </c>
      <c r="E938" s="165">
        <v>462722.06</v>
      </c>
    </row>
    <row r="939" spans="3:5">
      <c r="C939" s="173" t="s">
        <v>1214</v>
      </c>
      <c r="D939" s="165">
        <v>70000000</v>
      </c>
      <c r="E939" s="165">
        <v>19129608.789999999</v>
      </c>
    </row>
    <row r="940" spans="3:5">
      <c r="C940" s="173" t="s">
        <v>1215</v>
      </c>
      <c r="D940" s="165">
        <v>20747766</v>
      </c>
      <c r="E940" s="165">
        <v>3686015.48</v>
      </c>
    </row>
    <row r="941" spans="3:5">
      <c r="C941" s="173" t="s">
        <v>1216</v>
      </c>
      <c r="D941" s="165">
        <v>0</v>
      </c>
      <c r="E941" s="165">
        <v>0</v>
      </c>
    </row>
    <row r="942" spans="3:5">
      <c r="C942" s="173" t="s">
        <v>1217</v>
      </c>
      <c r="D942" s="165">
        <v>311388206</v>
      </c>
      <c r="E942" s="165">
        <v>345083924.72000003</v>
      </c>
    </row>
    <row r="943" spans="3:5">
      <c r="C943" s="173" t="s">
        <v>1218</v>
      </c>
      <c r="D943" s="165">
        <v>0</v>
      </c>
      <c r="E943" s="165">
        <v>3480501.62</v>
      </c>
    </row>
    <row r="944" spans="3:5">
      <c r="C944" s="173" t="s">
        <v>1219</v>
      </c>
      <c r="D944" s="165">
        <v>5254613</v>
      </c>
      <c r="E944" s="165">
        <v>0</v>
      </c>
    </row>
    <row r="945" spans="3:5">
      <c r="C945" s="173" t="s">
        <v>1220</v>
      </c>
      <c r="D945" s="165">
        <v>458797</v>
      </c>
      <c r="E945" s="165">
        <v>0</v>
      </c>
    </row>
    <row r="946" spans="3:5">
      <c r="C946" s="173" t="s">
        <v>1221</v>
      </c>
      <c r="D946" s="165">
        <v>0</v>
      </c>
      <c r="E946" s="165">
        <v>0</v>
      </c>
    </row>
    <row r="947" spans="3:5">
      <c r="C947" s="173" t="s">
        <v>1222</v>
      </c>
      <c r="D947" s="165">
        <v>4734096</v>
      </c>
      <c r="E947" s="165">
        <v>6172130.0899999999</v>
      </c>
    </row>
    <row r="948" spans="3:5">
      <c r="C948" s="173" t="s">
        <v>1223</v>
      </c>
      <c r="D948" s="165">
        <v>80247</v>
      </c>
      <c r="E948" s="165">
        <v>0</v>
      </c>
    </row>
    <row r="949" spans="3:5">
      <c r="C949" s="173" t="s">
        <v>1224</v>
      </c>
      <c r="D949" s="165">
        <v>75086</v>
      </c>
      <c r="E949" s="165">
        <v>0</v>
      </c>
    </row>
    <row r="950" spans="3:5">
      <c r="C950" s="173" t="s">
        <v>1225</v>
      </c>
      <c r="D950" s="165">
        <v>80247</v>
      </c>
      <c r="E950" s="165">
        <v>3000000</v>
      </c>
    </row>
    <row r="951" spans="3:5">
      <c r="C951" s="173" t="s">
        <v>1226</v>
      </c>
      <c r="D951" s="165">
        <v>0</v>
      </c>
      <c r="E951" s="165">
        <v>0</v>
      </c>
    </row>
    <row r="952" spans="3:5">
      <c r="C952" s="173" t="s">
        <v>1227</v>
      </c>
      <c r="D952" s="165">
        <v>30068537</v>
      </c>
      <c r="E952" s="165">
        <v>23307733.969999999</v>
      </c>
    </row>
    <row r="953" spans="3:5">
      <c r="C953" s="173" t="s">
        <v>1228</v>
      </c>
      <c r="D953" s="165">
        <v>53693227</v>
      </c>
      <c r="E953" s="165">
        <v>44822840.18</v>
      </c>
    </row>
    <row r="954" spans="3:5">
      <c r="C954" s="173" t="s">
        <v>1229</v>
      </c>
      <c r="D954" s="165">
        <v>0</v>
      </c>
      <c r="E954" s="165">
        <v>0</v>
      </c>
    </row>
    <row r="955" spans="3:5">
      <c r="C955" s="173" t="s">
        <v>1230</v>
      </c>
      <c r="D955" s="165">
        <v>4237286</v>
      </c>
      <c r="E955" s="165">
        <v>0</v>
      </c>
    </row>
    <row r="956" spans="3:5">
      <c r="C956" s="173" t="s">
        <v>1231</v>
      </c>
      <c r="D956" s="165">
        <v>597761</v>
      </c>
      <c r="E956" s="165">
        <v>0</v>
      </c>
    </row>
    <row r="957" spans="3:5">
      <c r="C957" s="173" t="s">
        <v>1232</v>
      </c>
      <c r="D957" s="165">
        <v>2587656</v>
      </c>
      <c r="E957" s="165">
        <v>0</v>
      </c>
    </row>
    <row r="958" spans="3:5">
      <c r="C958" s="173" t="s">
        <v>1233</v>
      </c>
      <c r="D958" s="165">
        <v>889724</v>
      </c>
      <c r="E958" s="165">
        <v>0</v>
      </c>
    </row>
    <row r="959" spans="3:5">
      <c r="C959" s="173" t="s">
        <v>1234</v>
      </c>
      <c r="D959" s="165">
        <v>5051678</v>
      </c>
      <c r="E959" s="165">
        <v>0</v>
      </c>
    </row>
    <row r="960" spans="3:5">
      <c r="C960" s="173" t="s">
        <v>1235</v>
      </c>
      <c r="D960" s="165">
        <v>9591650</v>
      </c>
      <c r="E960" s="165">
        <v>0</v>
      </c>
    </row>
    <row r="961" spans="3:5">
      <c r="C961" s="173" t="s">
        <v>1236</v>
      </c>
      <c r="D961" s="165">
        <v>9591650</v>
      </c>
      <c r="E961" s="165">
        <v>0</v>
      </c>
    </row>
    <row r="962" spans="3:5">
      <c r="C962" s="173" t="s">
        <v>1237</v>
      </c>
      <c r="D962" s="165">
        <v>3618597</v>
      </c>
      <c r="E962" s="165">
        <v>0</v>
      </c>
    </row>
    <row r="963" spans="3:5">
      <c r="C963" s="173" t="s">
        <v>1238</v>
      </c>
      <c r="D963" s="165">
        <v>5803815</v>
      </c>
      <c r="E963" s="165">
        <v>0</v>
      </c>
    </row>
    <row r="964" spans="3:5">
      <c r="C964" s="173" t="s">
        <v>1239</v>
      </c>
      <c r="D964" s="165">
        <v>1181902</v>
      </c>
      <c r="E964" s="165">
        <v>0</v>
      </c>
    </row>
    <row r="965" spans="3:5">
      <c r="C965" s="173" t="s">
        <v>1240</v>
      </c>
      <c r="D965" s="165">
        <v>1181902</v>
      </c>
      <c r="E965" s="165">
        <v>0</v>
      </c>
    </row>
    <row r="966" spans="3:5">
      <c r="C966" s="173" t="s">
        <v>1241</v>
      </c>
      <c r="D966" s="165">
        <v>1181902</v>
      </c>
      <c r="E966" s="165">
        <v>0</v>
      </c>
    </row>
    <row r="967" spans="3:5">
      <c r="C967" s="173" t="s">
        <v>1242</v>
      </c>
      <c r="D967" s="165">
        <v>2792959</v>
      </c>
      <c r="E967" s="165">
        <v>0</v>
      </c>
    </row>
    <row r="968" spans="3:5">
      <c r="C968" s="173" t="s">
        <v>1243</v>
      </c>
      <c r="D968" s="165">
        <v>2579928</v>
      </c>
      <c r="E968" s="165">
        <v>0</v>
      </c>
    </row>
    <row r="969" spans="3:5">
      <c r="C969" s="173" t="s">
        <v>1244</v>
      </c>
      <c r="D969" s="165">
        <v>1720224</v>
      </c>
      <c r="E969" s="165">
        <v>0</v>
      </c>
    </row>
    <row r="970" spans="3:5">
      <c r="C970" s="173" t="s">
        <v>1245</v>
      </c>
      <c r="D970" s="165">
        <v>805138</v>
      </c>
      <c r="E970" s="165">
        <v>0</v>
      </c>
    </row>
    <row r="971" spans="3:5">
      <c r="C971" s="173" t="s">
        <v>1246</v>
      </c>
      <c r="D971" s="165">
        <v>2792959</v>
      </c>
      <c r="E971" s="165">
        <v>0</v>
      </c>
    </row>
    <row r="972" spans="3:5">
      <c r="C972" s="173" t="s">
        <v>1247</v>
      </c>
      <c r="D972" s="165">
        <v>923196</v>
      </c>
      <c r="E972" s="165">
        <v>0</v>
      </c>
    </row>
    <row r="973" spans="3:5">
      <c r="C973" s="173" t="s">
        <v>1248</v>
      </c>
      <c r="D973" s="165">
        <v>2579928</v>
      </c>
      <c r="E973" s="165">
        <v>0</v>
      </c>
    </row>
    <row r="974" spans="3:5">
      <c r="C974" s="173" t="s">
        <v>1249</v>
      </c>
      <c r="D974" s="165">
        <v>597164</v>
      </c>
      <c r="E974" s="165">
        <v>0</v>
      </c>
    </row>
    <row r="975" spans="3:5">
      <c r="C975" s="173" t="s">
        <v>1250</v>
      </c>
      <c r="D975" s="165">
        <v>923196</v>
      </c>
      <c r="E975" s="165">
        <v>0</v>
      </c>
    </row>
    <row r="976" spans="3:5">
      <c r="C976" s="173" t="s">
        <v>1251</v>
      </c>
      <c r="D976" s="165">
        <v>597164</v>
      </c>
      <c r="E976" s="165">
        <v>0</v>
      </c>
    </row>
    <row r="977" spans="3:5">
      <c r="C977" s="173" t="s">
        <v>1252</v>
      </c>
      <c r="D977" s="165">
        <v>9591650</v>
      </c>
      <c r="E977" s="165">
        <v>0</v>
      </c>
    </row>
    <row r="978" spans="3:5">
      <c r="C978" s="173" t="s">
        <v>1253</v>
      </c>
      <c r="D978" s="165">
        <v>1738075</v>
      </c>
      <c r="E978" s="165">
        <v>0</v>
      </c>
    </row>
    <row r="979" spans="3:5">
      <c r="C979" s="173" t="s">
        <v>1254</v>
      </c>
      <c r="D979" s="165">
        <v>2280776</v>
      </c>
      <c r="E979" s="165">
        <v>0</v>
      </c>
    </row>
    <row r="980" spans="3:5">
      <c r="C980" s="173" t="s">
        <v>1255</v>
      </c>
      <c r="D980" s="165">
        <v>4224262</v>
      </c>
      <c r="E980" s="165">
        <v>0</v>
      </c>
    </row>
    <row r="981" spans="3:5">
      <c r="C981" s="173" t="s">
        <v>1256</v>
      </c>
      <c r="D981" s="165">
        <v>1761878</v>
      </c>
      <c r="E981" s="165">
        <v>0</v>
      </c>
    </row>
    <row r="982" spans="3:5">
      <c r="C982" s="173" t="s">
        <v>1257</v>
      </c>
      <c r="D982" s="165">
        <v>4272721</v>
      </c>
      <c r="E982" s="165">
        <v>0</v>
      </c>
    </row>
    <row r="983" spans="3:5">
      <c r="C983" s="173" t="s">
        <v>1258</v>
      </c>
      <c r="D983" s="165">
        <v>2555844</v>
      </c>
      <c r="E983" s="165">
        <v>0</v>
      </c>
    </row>
    <row r="984" spans="3:5">
      <c r="C984" s="173" t="s">
        <v>1259</v>
      </c>
      <c r="D984" s="165">
        <v>2555842</v>
      </c>
      <c r="E984" s="165">
        <v>0</v>
      </c>
    </row>
    <row r="985" spans="3:5">
      <c r="C985" s="173" t="s">
        <v>1260</v>
      </c>
      <c r="D985" s="165">
        <v>2611503</v>
      </c>
      <c r="E985" s="165">
        <v>0</v>
      </c>
    </row>
    <row r="986" spans="3:5">
      <c r="C986" s="173" t="s">
        <v>1261</v>
      </c>
      <c r="D986" s="165">
        <v>2611503</v>
      </c>
      <c r="E986" s="165">
        <v>0</v>
      </c>
    </row>
    <row r="987" spans="3:5">
      <c r="C987" s="173" t="s">
        <v>1262</v>
      </c>
      <c r="D987" s="165">
        <v>4100000</v>
      </c>
      <c r="E987" s="165">
        <v>0</v>
      </c>
    </row>
    <row r="988" spans="3:5">
      <c r="C988" s="173" t="s">
        <v>1263</v>
      </c>
      <c r="D988" s="165">
        <v>575149</v>
      </c>
      <c r="E988" s="165">
        <v>0</v>
      </c>
    </row>
    <row r="989" spans="3:5">
      <c r="C989" s="173" t="s">
        <v>1264</v>
      </c>
      <c r="D989" s="165">
        <v>2555845</v>
      </c>
      <c r="E989" s="165">
        <v>0</v>
      </c>
    </row>
    <row r="990" spans="3:5">
      <c r="C990" s="173" t="s">
        <v>1265</v>
      </c>
      <c r="D990" s="165">
        <v>29687478</v>
      </c>
      <c r="E990" s="165">
        <v>23935743</v>
      </c>
    </row>
    <row r="991" spans="3:5">
      <c r="C991" s="173" t="s">
        <v>1266</v>
      </c>
      <c r="D991" s="165">
        <v>35161253</v>
      </c>
      <c r="E991" s="165">
        <v>29993000</v>
      </c>
    </row>
    <row r="992" spans="3:5">
      <c r="C992" s="173" t="s">
        <v>1267</v>
      </c>
      <c r="D992" s="165">
        <v>117367382</v>
      </c>
      <c r="E992" s="165">
        <v>70000000</v>
      </c>
    </row>
    <row r="993" spans="3:5">
      <c r="C993" s="173" t="s">
        <v>1268</v>
      </c>
      <c r="D993" s="165">
        <v>53904088</v>
      </c>
      <c r="E993" s="165">
        <v>25000000</v>
      </c>
    </row>
    <row r="994" spans="3:5">
      <c r="C994" s="173" t="s">
        <v>1269</v>
      </c>
      <c r="D994" s="165">
        <v>33121737</v>
      </c>
      <c r="E994" s="165">
        <v>23529261.809999999</v>
      </c>
    </row>
    <row r="995" spans="3:5">
      <c r="C995" s="173" t="s">
        <v>1270</v>
      </c>
      <c r="D995" s="165">
        <v>177338629</v>
      </c>
      <c r="E995" s="165">
        <v>161331516.93000001</v>
      </c>
    </row>
    <row r="996" spans="3:5">
      <c r="C996" s="173" t="s">
        <v>1271</v>
      </c>
      <c r="D996" s="165">
        <v>13954365</v>
      </c>
      <c r="E996" s="165">
        <v>0</v>
      </c>
    </row>
    <row r="997" spans="3:5">
      <c r="C997" s="173" t="s">
        <v>1272</v>
      </c>
      <c r="D997" s="165">
        <v>498000</v>
      </c>
      <c r="E997" s="165">
        <v>0</v>
      </c>
    </row>
    <row r="998" spans="3:5">
      <c r="C998" s="173" t="s">
        <v>1273</v>
      </c>
      <c r="D998" s="165">
        <v>9173874</v>
      </c>
      <c r="E998" s="165">
        <v>0</v>
      </c>
    </row>
    <row r="999" spans="3:5">
      <c r="C999" s="173" t="s">
        <v>1274</v>
      </c>
      <c r="D999" s="165">
        <v>20509966</v>
      </c>
      <c r="E999" s="165">
        <v>0</v>
      </c>
    </row>
    <row r="1000" spans="3:5">
      <c r="C1000" s="173" t="s">
        <v>1275</v>
      </c>
      <c r="D1000" s="165">
        <v>4807567</v>
      </c>
      <c r="E1000" s="165">
        <v>0</v>
      </c>
    </row>
    <row r="1001" spans="3:5">
      <c r="C1001" s="173" t="s">
        <v>1276</v>
      </c>
      <c r="D1001" s="165">
        <v>17397527</v>
      </c>
      <c r="E1001" s="165">
        <v>0</v>
      </c>
    </row>
    <row r="1002" spans="3:5">
      <c r="C1002" s="173" t="s">
        <v>1277</v>
      </c>
      <c r="D1002" s="165">
        <v>46476764</v>
      </c>
      <c r="E1002" s="165">
        <v>0</v>
      </c>
    </row>
    <row r="1003" spans="3:5">
      <c r="C1003" s="173" t="s">
        <v>1278</v>
      </c>
      <c r="D1003" s="165">
        <v>3000000</v>
      </c>
      <c r="E1003" s="165">
        <v>0</v>
      </c>
    </row>
    <row r="1004" spans="3:5">
      <c r="C1004" s="173" t="s">
        <v>1279</v>
      </c>
      <c r="D1004" s="165">
        <v>31477472</v>
      </c>
      <c r="E1004" s="165">
        <v>0</v>
      </c>
    </row>
    <row r="1005" spans="3:5">
      <c r="C1005" s="173" t="s">
        <v>1280</v>
      </c>
      <c r="D1005" s="165">
        <v>46160435</v>
      </c>
      <c r="E1005" s="165">
        <v>176665.87</v>
      </c>
    </row>
    <row r="1006" spans="3:5">
      <c r="C1006" s="173" t="s">
        <v>1281</v>
      </c>
      <c r="D1006" s="165">
        <v>0</v>
      </c>
      <c r="E1006" s="165">
        <v>0</v>
      </c>
    </row>
    <row r="1007" spans="3:5">
      <c r="C1007" s="172" t="s">
        <v>336</v>
      </c>
      <c r="D1007" s="165">
        <v>0</v>
      </c>
      <c r="E1007" s="165">
        <v>34466631.710000001</v>
      </c>
    </row>
    <row r="1008" spans="3:5">
      <c r="C1008" s="173" t="s">
        <v>1282</v>
      </c>
      <c r="D1008" s="165">
        <v>0</v>
      </c>
      <c r="E1008" s="165">
        <v>0</v>
      </c>
    </row>
    <row r="1009" spans="3:5">
      <c r="C1009" s="173" t="s">
        <v>1283</v>
      </c>
      <c r="D1009" s="165">
        <v>0</v>
      </c>
      <c r="E1009" s="165">
        <v>34133030.829999998</v>
      </c>
    </row>
    <row r="1010" spans="3:5">
      <c r="C1010" s="173" t="s">
        <v>1284</v>
      </c>
      <c r="D1010" s="165">
        <v>0</v>
      </c>
      <c r="E1010" s="165">
        <v>333600.88</v>
      </c>
    </row>
    <row r="1011" spans="3:5">
      <c r="C1011" s="173" t="s">
        <v>1285</v>
      </c>
      <c r="D1011" s="165">
        <v>0</v>
      </c>
      <c r="E1011" s="165">
        <v>0</v>
      </c>
    </row>
    <row r="1012" spans="3:5">
      <c r="C1012" s="173" t="s">
        <v>1286</v>
      </c>
      <c r="D1012" s="165">
        <v>0</v>
      </c>
      <c r="E1012" s="165">
        <v>0</v>
      </c>
    </row>
    <row r="1013" spans="3:5">
      <c r="C1013" s="121" t="s">
        <v>360</v>
      </c>
      <c r="D1013" s="122">
        <v>835122585</v>
      </c>
      <c r="E1013" s="122">
        <v>372708645.42000002</v>
      </c>
    </row>
    <row r="1014" spans="3:5">
      <c r="C1014" s="172" t="s">
        <v>335</v>
      </c>
      <c r="D1014" s="165">
        <v>835122585</v>
      </c>
      <c r="E1014" s="165">
        <v>372708645.42000002</v>
      </c>
    </row>
    <row r="1015" spans="3:5">
      <c r="C1015" s="173" t="s">
        <v>1287</v>
      </c>
      <c r="D1015" s="165">
        <v>3000000</v>
      </c>
      <c r="E1015" s="165">
        <v>0</v>
      </c>
    </row>
    <row r="1016" spans="3:5">
      <c r="C1016" s="173" t="s">
        <v>1288</v>
      </c>
      <c r="D1016" s="165">
        <v>9000000</v>
      </c>
      <c r="E1016" s="165">
        <v>0</v>
      </c>
    </row>
    <row r="1017" spans="3:5">
      <c r="C1017" s="173" t="s">
        <v>1289</v>
      </c>
      <c r="D1017" s="165">
        <v>26126598</v>
      </c>
      <c r="E1017" s="165">
        <v>590973.29</v>
      </c>
    </row>
    <row r="1018" spans="3:5">
      <c r="C1018" s="173" t="s">
        <v>1290</v>
      </c>
      <c r="D1018" s="165">
        <v>15000000</v>
      </c>
      <c r="E1018" s="165">
        <v>8351196.2000000002</v>
      </c>
    </row>
    <row r="1019" spans="3:5">
      <c r="C1019" s="173" t="s">
        <v>1291</v>
      </c>
      <c r="D1019" s="165">
        <v>20000000</v>
      </c>
      <c r="E1019" s="165">
        <v>14898894.220000001</v>
      </c>
    </row>
    <row r="1020" spans="3:5">
      <c r="C1020" s="173" t="s">
        <v>1292</v>
      </c>
      <c r="D1020" s="165">
        <v>22105301</v>
      </c>
      <c r="E1020" s="165">
        <v>13446167.949999999</v>
      </c>
    </row>
    <row r="1021" spans="3:5">
      <c r="C1021" s="173" t="s">
        <v>1293</v>
      </c>
      <c r="D1021" s="165">
        <v>5404360</v>
      </c>
      <c r="E1021" s="165">
        <v>3089463.31</v>
      </c>
    </row>
    <row r="1022" spans="3:5">
      <c r="C1022" s="173" t="s">
        <v>1294</v>
      </c>
      <c r="D1022" s="165">
        <v>0</v>
      </c>
      <c r="E1022" s="165">
        <v>0</v>
      </c>
    </row>
    <row r="1023" spans="3:5">
      <c r="C1023" s="173" t="s">
        <v>1295</v>
      </c>
      <c r="D1023" s="165">
        <v>0</v>
      </c>
      <c r="E1023" s="165">
        <v>354769.25</v>
      </c>
    </row>
    <row r="1024" spans="3:5">
      <c r="C1024" s="173" t="s">
        <v>1296</v>
      </c>
      <c r="D1024" s="165">
        <v>0</v>
      </c>
      <c r="E1024" s="165">
        <v>5037973.47</v>
      </c>
    </row>
    <row r="1025" spans="3:5">
      <c r="C1025" s="173" t="s">
        <v>1297</v>
      </c>
      <c r="D1025" s="165">
        <v>0</v>
      </c>
      <c r="E1025" s="165">
        <v>0</v>
      </c>
    </row>
    <row r="1026" spans="3:5">
      <c r="C1026" s="173" t="s">
        <v>1298</v>
      </c>
      <c r="D1026" s="165">
        <v>4081155</v>
      </c>
      <c r="E1026" s="165">
        <v>0</v>
      </c>
    </row>
    <row r="1027" spans="3:5">
      <c r="C1027" s="173" t="s">
        <v>1299</v>
      </c>
      <c r="D1027" s="165">
        <v>0</v>
      </c>
      <c r="E1027" s="165">
        <v>0</v>
      </c>
    </row>
    <row r="1028" spans="3:5">
      <c r="C1028" s="173" t="s">
        <v>1300</v>
      </c>
      <c r="D1028" s="165">
        <v>0</v>
      </c>
      <c r="E1028" s="165">
        <v>1984221.93</v>
      </c>
    </row>
    <row r="1029" spans="3:5">
      <c r="C1029" s="173" t="s">
        <v>1301</v>
      </c>
      <c r="D1029" s="165">
        <v>0</v>
      </c>
      <c r="E1029" s="165">
        <v>6159425.8899999997</v>
      </c>
    </row>
    <row r="1030" spans="3:5">
      <c r="C1030" s="173" t="s">
        <v>1302</v>
      </c>
      <c r="D1030" s="165">
        <v>0</v>
      </c>
      <c r="E1030" s="165">
        <v>2066856.61</v>
      </c>
    </row>
    <row r="1031" spans="3:5">
      <c r="C1031" s="173" t="s">
        <v>1303</v>
      </c>
      <c r="D1031" s="165">
        <v>1073222</v>
      </c>
      <c r="E1031" s="165">
        <v>3714372.2</v>
      </c>
    </row>
    <row r="1032" spans="3:5">
      <c r="C1032" s="173" t="s">
        <v>1304</v>
      </c>
      <c r="D1032" s="165">
        <v>61031571</v>
      </c>
      <c r="E1032" s="165">
        <v>55786429.340000004</v>
      </c>
    </row>
    <row r="1033" spans="3:5">
      <c r="C1033" s="173" t="s">
        <v>1305</v>
      </c>
      <c r="D1033" s="165">
        <v>2030470</v>
      </c>
      <c r="E1033" s="165">
        <v>0</v>
      </c>
    </row>
    <row r="1034" spans="3:5">
      <c r="C1034" s="173" t="s">
        <v>1306</v>
      </c>
      <c r="D1034" s="165">
        <v>4617578</v>
      </c>
      <c r="E1034" s="165">
        <v>0</v>
      </c>
    </row>
    <row r="1035" spans="3:5">
      <c r="C1035" s="173" t="s">
        <v>1307</v>
      </c>
      <c r="D1035" s="165">
        <v>2030470</v>
      </c>
      <c r="E1035" s="165">
        <v>0</v>
      </c>
    </row>
    <row r="1036" spans="3:5">
      <c r="C1036" s="173" t="s">
        <v>1308</v>
      </c>
      <c r="D1036" s="165">
        <v>6731310</v>
      </c>
      <c r="E1036" s="165">
        <v>0</v>
      </c>
    </row>
    <row r="1037" spans="3:5">
      <c r="C1037" s="173" t="s">
        <v>1309</v>
      </c>
      <c r="D1037" s="165">
        <v>1253439</v>
      </c>
      <c r="E1037" s="165">
        <v>0</v>
      </c>
    </row>
    <row r="1038" spans="3:5">
      <c r="C1038" s="173" t="s">
        <v>1310</v>
      </c>
      <c r="D1038" s="165">
        <v>2790925</v>
      </c>
      <c r="E1038" s="165">
        <v>0</v>
      </c>
    </row>
    <row r="1039" spans="3:5">
      <c r="C1039" s="173" t="s">
        <v>1311</v>
      </c>
      <c r="D1039" s="165">
        <v>2790925</v>
      </c>
      <c r="E1039" s="165">
        <v>0</v>
      </c>
    </row>
    <row r="1040" spans="3:5">
      <c r="C1040" s="173" t="s">
        <v>1312</v>
      </c>
      <c r="D1040" s="165">
        <v>183602467</v>
      </c>
      <c r="E1040" s="165">
        <v>135063982.44</v>
      </c>
    </row>
    <row r="1041" spans="3:5">
      <c r="C1041" s="173" t="s">
        <v>1313</v>
      </c>
      <c r="D1041" s="165">
        <v>4125127</v>
      </c>
      <c r="E1041" s="165">
        <v>0</v>
      </c>
    </row>
    <row r="1042" spans="3:5">
      <c r="C1042" s="173" t="s">
        <v>1314</v>
      </c>
      <c r="D1042" s="165">
        <v>7364139</v>
      </c>
      <c r="E1042" s="165">
        <v>0</v>
      </c>
    </row>
    <row r="1043" spans="3:5">
      <c r="C1043" s="173" t="s">
        <v>1315</v>
      </c>
      <c r="D1043" s="165">
        <v>5848496</v>
      </c>
      <c r="E1043" s="165">
        <v>0</v>
      </c>
    </row>
    <row r="1044" spans="3:5">
      <c r="C1044" s="173" t="s">
        <v>1316</v>
      </c>
      <c r="D1044" s="165">
        <v>4125127</v>
      </c>
      <c r="E1044" s="165">
        <v>0</v>
      </c>
    </row>
    <row r="1045" spans="3:5">
      <c r="C1045" s="173" t="s">
        <v>1317</v>
      </c>
      <c r="D1045" s="165">
        <v>1411678</v>
      </c>
      <c r="E1045" s="165">
        <v>0</v>
      </c>
    </row>
    <row r="1046" spans="3:5">
      <c r="C1046" s="173" t="s">
        <v>1318</v>
      </c>
      <c r="D1046" s="165">
        <v>2080338</v>
      </c>
      <c r="E1046" s="165">
        <v>0</v>
      </c>
    </row>
    <row r="1047" spans="3:5">
      <c r="C1047" s="173" t="s">
        <v>1319</v>
      </c>
      <c r="D1047" s="165">
        <v>1901132</v>
      </c>
      <c r="E1047" s="165">
        <v>0</v>
      </c>
    </row>
    <row r="1048" spans="3:5">
      <c r="C1048" s="173" t="s">
        <v>1320</v>
      </c>
      <c r="D1048" s="165">
        <v>22315101</v>
      </c>
      <c r="E1048" s="165">
        <v>3221986.22</v>
      </c>
    </row>
    <row r="1049" spans="3:5">
      <c r="C1049" s="173" t="s">
        <v>1321</v>
      </c>
      <c r="D1049" s="165">
        <v>78916280</v>
      </c>
      <c r="E1049" s="165">
        <v>46976976.140000001</v>
      </c>
    </row>
    <row r="1050" spans="3:5">
      <c r="C1050" s="173" t="s">
        <v>1322</v>
      </c>
      <c r="D1050" s="165">
        <v>2589059</v>
      </c>
      <c r="E1050" s="165">
        <v>0</v>
      </c>
    </row>
    <row r="1051" spans="3:5">
      <c r="C1051" s="173" t="s">
        <v>1323</v>
      </c>
      <c r="D1051" s="165">
        <v>5881088</v>
      </c>
      <c r="E1051" s="165">
        <v>0</v>
      </c>
    </row>
    <row r="1052" spans="3:5">
      <c r="C1052" s="173" t="s">
        <v>1324</v>
      </c>
      <c r="D1052" s="165">
        <v>1759695</v>
      </c>
      <c r="E1052" s="165">
        <v>0</v>
      </c>
    </row>
    <row r="1053" spans="3:5">
      <c r="C1053" s="173" t="s">
        <v>1325</v>
      </c>
      <c r="D1053" s="165">
        <v>5881088</v>
      </c>
      <c r="E1053" s="165">
        <v>0</v>
      </c>
    </row>
    <row r="1054" spans="3:5">
      <c r="C1054" s="173" t="s">
        <v>1326</v>
      </c>
      <c r="D1054" s="165">
        <v>4076234</v>
      </c>
      <c r="E1054" s="165">
        <v>0</v>
      </c>
    </row>
    <row r="1055" spans="3:5">
      <c r="C1055" s="173" t="s">
        <v>1327</v>
      </c>
      <c r="D1055" s="165">
        <v>4076234</v>
      </c>
      <c r="E1055" s="165">
        <v>0</v>
      </c>
    </row>
    <row r="1056" spans="3:5">
      <c r="C1056" s="173" t="s">
        <v>1328</v>
      </c>
      <c r="D1056" s="165">
        <v>2080338</v>
      </c>
      <c r="E1056" s="165">
        <v>0</v>
      </c>
    </row>
    <row r="1057" spans="3:5">
      <c r="C1057" s="173" t="s">
        <v>1329</v>
      </c>
      <c r="D1057" s="165">
        <v>779923</v>
      </c>
      <c r="E1057" s="165">
        <v>0</v>
      </c>
    </row>
    <row r="1058" spans="3:5">
      <c r="C1058" s="173" t="s">
        <v>1330</v>
      </c>
      <c r="D1058" s="165">
        <v>1769301</v>
      </c>
      <c r="E1058" s="165">
        <v>0</v>
      </c>
    </row>
    <row r="1059" spans="3:5">
      <c r="C1059" s="173" t="s">
        <v>1331</v>
      </c>
      <c r="D1059" s="165">
        <v>779923</v>
      </c>
      <c r="E1059" s="165">
        <v>0</v>
      </c>
    </row>
    <row r="1060" spans="3:5">
      <c r="C1060" s="173" t="s">
        <v>1332</v>
      </c>
      <c r="D1060" s="165">
        <v>779923</v>
      </c>
      <c r="E1060" s="165">
        <v>0</v>
      </c>
    </row>
    <row r="1061" spans="3:5">
      <c r="C1061" s="173" t="s">
        <v>1333</v>
      </c>
      <c r="D1061" s="165">
        <v>3856383</v>
      </c>
      <c r="E1061" s="165">
        <v>0</v>
      </c>
    </row>
    <row r="1062" spans="3:5">
      <c r="C1062" s="173" t="s">
        <v>1334</v>
      </c>
      <c r="D1062" s="165">
        <v>5499812</v>
      </c>
      <c r="E1062" s="165">
        <v>0</v>
      </c>
    </row>
    <row r="1063" spans="3:5">
      <c r="C1063" s="173" t="s">
        <v>1335</v>
      </c>
      <c r="D1063" s="165">
        <v>3850402</v>
      </c>
      <c r="E1063" s="165">
        <v>0</v>
      </c>
    </row>
    <row r="1064" spans="3:5">
      <c r="C1064" s="173" t="s">
        <v>1336</v>
      </c>
      <c r="D1064" s="165">
        <v>4783393</v>
      </c>
      <c r="E1064" s="165">
        <v>0</v>
      </c>
    </row>
    <row r="1065" spans="3:5">
      <c r="C1065" s="173" t="s">
        <v>1337</v>
      </c>
      <c r="D1065" s="165">
        <v>1376080</v>
      </c>
      <c r="E1065" s="165">
        <v>0</v>
      </c>
    </row>
    <row r="1066" spans="3:5">
      <c r="C1066" s="173" t="s">
        <v>1338</v>
      </c>
      <c r="D1066" s="165">
        <v>5881087</v>
      </c>
      <c r="E1066" s="165">
        <v>0</v>
      </c>
    </row>
    <row r="1067" spans="3:5">
      <c r="C1067" s="173" t="s">
        <v>1339</v>
      </c>
      <c r="D1067" s="165">
        <v>9721888</v>
      </c>
      <c r="E1067" s="165">
        <v>0</v>
      </c>
    </row>
    <row r="1068" spans="3:5">
      <c r="C1068" s="173" t="s">
        <v>1340</v>
      </c>
      <c r="D1068" s="165">
        <v>4076234</v>
      </c>
      <c r="E1068" s="165">
        <v>0</v>
      </c>
    </row>
    <row r="1069" spans="3:5">
      <c r="C1069" s="173" t="s">
        <v>1341</v>
      </c>
      <c r="D1069" s="165">
        <v>4076234</v>
      </c>
      <c r="E1069" s="165">
        <v>0</v>
      </c>
    </row>
    <row r="1070" spans="3:5">
      <c r="C1070" s="173" t="s">
        <v>1342</v>
      </c>
      <c r="D1070" s="165">
        <v>5881088</v>
      </c>
      <c r="E1070" s="165">
        <v>0</v>
      </c>
    </row>
    <row r="1071" spans="3:5">
      <c r="C1071" s="173" t="s">
        <v>1343</v>
      </c>
      <c r="D1071" s="165">
        <v>5963974</v>
      </c>
      <c r="E1071" s="165">
        <v>0</v>
      </c>
    </row>
    <row r="1072" spans="3:5">
      <c r="C1072" s="173" t="s">
        <v>1344</v>
      </c>
      <c r="D1072" s="165">
        <v>5963974</v>
      </c>
      <c r="E1072" s="165">
        <v>0</v>
      </c>
    </row>
    <row r="1073" spans="3:5">
      <c r="C1073" s="173" t="s">
        <v>1345</v>
      </c>
      <c r="D1073" s="165">
        <v>4073271</v>
      </c>
      <c r="E1073" s="165">
        <v>0</v>
      </c>
    </row>
    <row r="1074" spans="3:5">
      <c r="C1074" s="173" t="s">
        <v>1346</v>
      </c>
      <c r="D1074" s="165">
        <v>46924815</v>
      </c>
      <c r="E1074" s="165">
        <v>28551462.560000002</v>
      </c>
    </row>
    <row r="1075" spans="3:5">
      <c r="C1075" s="173" t="s">
        <v>1347</v>
      </c>
      <c r="D1075" s="165">
        <v>38071704</v>
      </c>
      <c r="E1075" s="165">
        <v>22642007.469999999</v>
      </c>
    </row>
    <row r="1076" spans="3:5">
      <c r="C1076" s="173" t="s">
        <v>1348</v>
      </c>
      <c r="D1076" s="165">
        <v>10000000</v>
      </c>
      <c r="E1076" s="165">
        <v>0</v>
      </c>
    </row>
    <row r="1077" spans="3:5">
      <c r="C1077" s="173" t="s">
        <v>1349</v>
      </c>
      <c r="D1077" s="165">
        <v>498000</v>
      </c>
      <c r="E1077" s="165">
        <v>0</v>
      </c>
    </row>
    <row r="1078" spans="3:5">
      <c r="C1078" s="173" t="s">
        <v>1350</v>
      </c>
      <c r="D1078" s="165">
        <v>498000</v>
      </c>
      <c r="E1078" s="165">
        <v>0</v>
      </c>
    </row>
    <row r="1079" spans="3:5">
      <c r="C1079" s="173" t="s">
        <v>1351</v>
      </c>
      <c r="D1079" s="165">
        <v>777731</v>
      </c>
      <c r="E1079" s="165">
        <v>0</v>
      </c>
    </row>
    <row r="1080" spans="3:5">
      <c r="C1080" s="173" t="s">
        <v>1352</v>
      </c>
      <c r="D1080" s="165">
        <v>1104373</v>
      </c>
      <c r="E1080" s="165">
        <v>0</v>
      </c>
    </row>
    <row r="1081" spans="3:5">
      <c r="C1081" s="173" t="s">
        <v>1353</v>
      </c>
      <c r="D1081" s="165">
        <v>141034127</v>
      </c>
      <c r="E1081" s="165">
        <v>20771486.93</v>
      </c>
    </row>
    <row r="1082" spans="3:5">
      <c r="C1082" s="121" t="s">
        <v>361</v>
      </c>
      <c r="D1082" s="122">
        <v>1670250027</v>
      </c>
      <c r="E1082" s="122">
        <v>382618857.88999993</v>
      </c>
    </row>
    <row r="1083" spans="3:5">
      <c r="C1083" s="172" t="s">
        <v>335</v>
      </c>
      <c r="D1083" s="165">
        <v>1328199092</v>
      </c>
      <c r="E1083" s="165">
        <v>344581254.91999996</v>
      </c>
    </row>
    <row r="1084" spans="3:5">
      <c r="C1084" s="173" t="s">
        <v>1354</v>
      </c>
      <c r="D1084" s="165">
        <v>56402241</v>
      </c>
      <c r="E1084" s="165">
        <v>0</v>
      </c>
    </row>
    <row r="1085" spans="3:5">
      <c r="C1085" s="173" t="s">
        <v>1355</v>
      </c>
      <c r="D1085" s="165">
        <v>8000000</v>
      </c>
      <c r="E1085" s="165">
        <v>0</v>
      </c>
    </row>
    <row r="1086" spans="3:5">
      <c r="C1086" s="173" t="s">
        <v>1356</v>
      </c>
      <c r="D1086" s="165">
        <v>3000000</v>
      </c>
      <c r="E1086" s="165">
        <v>0</v>
      </c>
    </row>
    <row r="1087" spans="3:5">
      <c r="C1087" s="173" t="s">
        <v>1357</v>
      </c>
      <c r="D1087" s="165">
        <v>8000000</v>
      </c>
      <c r="E1087" s="165">
        <v>0</v>
      </c>
    </row>
    <row r="1088" spans="3:5">
      <c r="C1088" s="173" t="s">
        <v>1358</v>
      </c>
      <c r="D1088" s="165">
        <v>103374369</v>
      </c>
      <c r="E1088" s="165">
        <v>16474799.199999999</v>
      </c>
    </row>
    <row r="1089" spans="3:5">
      <c r="C1089" s="173" t="s">
        <v>1359</v>
      </c>
      <c r="D1089" s="165">
        <v>19404819</v>
      </c>
      <c r="E1089" s="165">
        <v>0</v>
      </c>
    </row>
    <row r="1090" spans="3:5">
      <c r="C1090" s="173" t="s">
        <v>1360</v>
      </c>
      <c r="D1090" s="165">
        <v>365794055</v>
      </c>
      <c r="E1090" s="165">
        <v>10342266.870000001</v>
      </c>
    </row>
    <row r="1091" spans="3:5">
      <c r="C1091" s="173" t="s">
        <v>1361</v>
      </c>
      <c r="D1091" s="165">
        <v>67056947</v>
      </c>
      <c r="E1091" s="165">
        <v>4805112.4000000004</v>
      </c>
    </row>
    <row r="1092" spans="3:5">
      <c r="C1092" s="173" t="s">
        <v>1362</v>
      </c>
      <c r="D1092" s="165">
        <v>21411478</v>
      </c>
      <c r="E1092" s="165">
        <v>0</v>
      </c>
    </row>
    <row r="1093" spans="3:5">
      <c r="C1093" s="173" t="s">
        <v>1363</v>
      </c>
      <c r="D1093" s="165">
        <v>0</v>
      </c>
      <c r="E1093" s="165">
        <v>0</v>
      </c>
    </row>
    <row r="1094" spans="3:5">
      <c r="C1094" s="173" t="s">
        <v>1364</v>
      </c>
      <c r="D1094" s="165">
        <v>40942547</v>
      </c>
      <c r="E1094" s="165">
        <v>33491436.850000001</v>
      </c>
    </row>
    <row r="1095" spans="3:5">
      <c r="C1095" s="173" t="s">
        <v>1365</v>
      </c>
      <c r="D1095" s="165">
        <v>538658</v>
      </c>
      <c r="E1095" s="165">
        <v>0</v>
      </c>
    </row>
    <row r="1096" spans="3:5">
      <c r="C1096" s="173" t="s">
        <v>1366</v>
      </c>
      <c r="D1096" s="165">
        <v>44000000</v>
      </c>
      <c r="E1096" s="165">
        <v>0</v>
      </c>
    </row>
    <row r="1097" spans="3:5">
      <c r="C1097" s="173" t="s">
        <v>1367</v>
      </c>
      <c r="D1097" s="165">
        <v>5525987</v>
      </c>
      <c r="E1097" s="165">
        <v>0</v>
      </c>
    </row>
    <row r="1098" spans="3:5">
      <c r="C1098" s="173" t="s">
        <v>1368</v>
      </c>
      <c r="D1098" s="165">
        <v>103935146</v>
      </c>
      <c r="E1098" s="165">
        <v>89665079.75999999</v>
      </c>
    </row>
    <row r="1099" spans="3:5">
      <c r="C1099" s="173" t="s">
        <v>1369</v>
      </c>
      <c r="D1099" s="165">
        <v>1111230</v>
      </c>
      <c r="E1099" s="165">
        <v>0</v>
      </c>
    </row>
    <row r="1100" spans="3:5">
      <c r="C1100" s="173" t="s">
        <v>1370</v>
      </c>
      <c r="D1100" s="165">
        <v>5001203</v>
      </c>
      <c r="E1100" s="165">
        <v>0</v>
      </c>
    </row>
    <row r="1101" spans="3:5">
      <c r="C1101" s="173" t="s">
        <v>1371</v>
      </c>
      <c r="D1101" s="165">
        <v>7256885</v>
      </c>
      <c r="E1101" s="165">
        <v>0</v>
      </c>
    </row>
    <row r="1102" spans="3:5">
      <c r="C1102" s="173" t="s">
        <v>1372</v>
      </c>
      <c r="D1102" s="165">
        <v>7262350</v>
      </c>
      <c r="E1102" s="165">
        <v>0</v>
      </c>
    </row>
    <row r="1103" spans="3:5">
      <c r="C1103" s="173" t="s">
        <v>1373</v>
      </c>
      <c r="D1103" s="165">
        <v>4989515</v>
      </c>
      <c r="E1103" s="165">
        <v>431088.88</v>
      </c>
    </row>
    <row r="1104" spans="3:5">
      <c r="C1104" s="173" t="s">
        <v>1374</v>
      </c>
      <c r="D1104" s="165">
        <v>1170135</v>
      </c>
      <c r="E1104" s="165">
        <v>0</v>
      </c>
    </row>
    <row r="1105" spans="3:5">
      <c r="C1105" s="173" t="s">
        <v>1375</v>
      </c>
      <c r="D1105" s="165">
        <v>16594591</v>
      </c>
      <c r="E1105" s="165">
        <v>0</v>
      </c>
    </row>
    <row r="1106" spans="3:5">
      <c r="C1106" s="173" t="s">
        <v>1376</v>
      </c>
      <c r="D1106" s="165">
        <v>5042740</v>
      </c>
      <c r="E1106" s="165">
        <v>0</v>
      </c>
    </row>
    <row r="1107" spans="3:5">
      <c r="C1107" s="173" t="s">
        <v>1377</v>
      </c>
      <c r="D1107" s="165">
        <v>6669416</v>
      </c>
      <c r="E1107" s="165">
        <v>0</v>
      </c>
    </row>
    <row r="1108" spans="3:5">
      <c r="C1108" s="173" t="s">
        <v>1378</v>
      </c>
      <c r="D1108" s="165">
        <v>13511580</v>
      </c>
      <c r="E1108" s="165">
        <v>0</v>
      </c>
    </row>
    <row r="1109" spans="3:5">
      <c r="C1109" s="173" t="s">
        <v>1379</v>
      </c>
      <c r="D1109" s="165">
        <v>111166406</v>
      </c>
      <c r="E1109" s="165">
        <v>55909652.640000001</v>
      </c>
    </row>
    <row r="1110" spans="3:5">
      <c r="C1110" s="173" t="s">
        <v>1380</v>
      </c>
      <c r="D1110" s="165">
        <v>56720062</v>
      </c>
      <c r="E1110" s="165">
        <v>37895348.479999997</v>
      </c>
    </row>
    <row r="1111" spans="3:5">
      <c r="C1111" s="173" t="s">
        <v>1381</v>
      </c>
      <c r="D1111" s="165">
        <v>155656045</v>
      </c>
      <c r="E1111" s="165">
        <v>58125591.849999994</v>
      </c>
    </row>
    <row r="1112" spans="3:5">
      <c r="C1112" s="173" t="s">
        <v>1382</v>
      </c>
      <c r="D1112" s="165">
        <v>7804941</v>
      </c>
      <c r="E1112" s="165">
        <v>5000000</v>
      </c>
    </row>
    <row r="1113" spans="3:5">
      <c r="C1113" s="173" t="s">
        <v>1383</v>
      </c>
      <c r="D1113" s="165">
        <v>5000000</v>
      </c>
      <c r="E1113" s="165">
        <v>0</v>
      </c>
    </row>
    <row r="1114" spans="3:5">
      <c r="C1114" s="173" t="s">
        <v>1384</v>
      </c>
      <c r="D1114" s="165">
        <v>30000000</v>
      </c>
      <c r="E1114" s="165">
        <v>32440877.989999998</v>
      </c>
    </row>
    <row r="1115" spans="3:5">
      <c r="C1115" s="173" t="s">
        <v>1385</v>
      </c>
      <c r="D1115" s="165">
        <v>2469363</v>
      </c>
      <c r="E1115" s="165">
        <v>0</v>
      </c>
    </row>
    <row r="1116" spans="3:5">
      <c r="C1116" s="173" t="s">
        <v>1386</v>
      </c>
      <c r="D1116" s="165">
        <v>40000000</v>
      </c>
      <c r="E1116" s="165">
        <v>0</v>
      </c>
    </row>
    <row r="1117" spans="3:5">
      <c r="C1117" s="173" t="s">
        <v>1387</v>
      </c>
      <c r="D1117" s="165">
        <v>3386383</v>
      </c>
      <c r="E1117" s="165">
        <v>0</v>
      </c>
    </row>
    <row r="1118" spans="3:5">
      <c r="C1118" s="172" t="s">
        <v>336</v>
      </c>
      <c r="D1118" s="165">
        <v>67749732</v>
      </c>
      <c r="E1118" s="165">
        <v>38037602.969999999</v>
      </c>
    </row>
    <row r="1119" spans="3:5">
      <c r="C1119" s="173" t="s">
        <v>1388</v>
      </c>
      <c r="D1119" s="165">
        <v>57208005</v>
      </c>
      <c r="E1119" s="165">
        <v>27662223.59</v>
      </c>
    </row>
    <row r="1120" spans="3:5">
      <c r="C1120" s="173" t="s">
        <v>1389</v>
      </c>
      <c r="D1120" s="165">
        <v>6985767</v>
      </c>
      <c r="E1120" s="165">
        <v>0</v>
      </c>
    </row>
    <row r="1121" spans="3:5">
      <c r="C1121" s="173" t="s">
        <v>1390</v>
      </c>
      <c r="D1121" s="165">
        <v>3555960</v>
      </c>
      <c r="E1121" s="165">
        <v>0</v>
      </c>
    </row>
    <row r="1122" spans="3:5">
      <c r="C1122" s="173" t="s">
        <v>1391</v>
      </c>
      <c r="D1122" s="165">
        <v>0</v>
      </c>
      <c r="E1122" s="165">
        <v>10375379.379999999</v>
      </c>
    </row>
    <row r="1123" spans="3:5">
      <c r="C1123" s="172" t="s">
        <v>338</v>
      </c>
      <c r="D1123" s="165">
        <v>274301203</v>
      </c>
      <c r="E1123" s="165">
        <v>0</v>
      </c>
    </row>
    <row r="1124" spans="3:5">
      <c r="C1124" s="173" t="s">
        <v>1392</v>
      </c>
      <c r="D1124" s="165">
        <v>274301203</v>
      </c>
      <c r="E1124" s="165">
        <v>0</v>
      </c>
    </row>
    <row r="1125" spans="3:5">
      <c r="C1125" s="121" t="s">
        <v>362</v>
      </c>
      <c r="D1125" s="122">
        <v>4088437272</v>
      </c>
      <c r="E1125" s="122">
        <v>884547129.66999996</v>
      </c>
    </row>
    <row r="1126" spans="3:5">
      <c r="C1126" s="172" t="s">
        <v>335</v>
      </c>
      <c r="D1126" s="165">
        <v>691977336</v>
      </c>
      <c r="E1126" s="165">
        <v>310474868.75999999</v>
      </c>
    </row>
    <row r="1127" spans="3:5">
      <c r="C1127" s="173" t="s">
        <v>1393</v>
      </c>
      <c r="D1127" s="165">
        <v>84027878</v>
      </c>
      <c r="E1127" s="165">
        <v>86056891.719999999</v>
      </c>
    </row>
    <row r="1128" spans="3:5">
      <c r="C1128" s="173" t="s">
        <v>1394</v>
      </c>
      <c r="D1128" s="165">
        <v>137438831</v>
      </c>
      <c r="E1128" s="165">
        <v>76644874.480000004</v>
      </c>
    </row>
    <row r="1129" spans="3:5">
      <c r="C1129" s="173" t="s">
        <v>1395</v>
      </c>
      <c r="D1129" s="165">
        <v>59238928</v>
      </c>
      <c r="E1129" s="165">
        <v>38654605.579999998</v>
      </c>
    </row>
    <row r="1130" spans="3:5">
      <c r="C1130" s="173" t="s">
        <v>1396</v>
      </c>
      <c r="D1130" s="165">
        <v>92860473</v>
      </c>
      <c r="E1130" s="165">
        <v>60861448.5</v>
      </c>
    </row>
    <row r="1131" spans="3:5">
      <c r="C1131" s="173" t="s">
        <v>1397</v>
      </c>
      <c r="D1131" s="165">
        <v>2542220</v>
      </c>
      <c r="E1131" s="165">
        <v>0</v>
      </c>
    </row>
    <row r="1132" spans="3:5">
      <c r="C1132" s="173" t="s">
        <v>1398</v>
      </c>
      <c r="D1132" s="165">
        <v>2542220</v>
      </c>
      <c r="E1132" s="165">
        <v>0</v>
      </c>
    </row>
    <row r="1133" spans="3:5">
      <c r="C1133" s="173" t="s">
        <v>1399</v>
      </c>
      <c r="D1133" s="165">
        <v>2523769</v>
      </c>
      <c r="E1133" s="165">
        <v>0</v>
      </c>
    </row>
    <row r="1134" spans="3:5">
      <c r="C1134" s="173" t="s">
        <v>1400</v>
      </c>
      <c r="D1134" s="165">
        <v>6071992</v>
      </c>
      <c r="E1134" s="165">
        <v>0</v>
      </c>
    </row>
    <row r="1135" spans="3:5">
      <c r="C1135" s="173" t="s">
        <v>1401</v>
      </c>
      <c r="D1135" s="165">
        <v>3689328</v>
      </c>
      <c r="E1135" s="165">
        <v>0</v>
      </c>
    </row>
    <row r="1136" spans="3:5">
      <c r="C1136" s="173" t="s">
        <v>1402</v>
      </c>
      <c r="D1136" s="165">
        <v>3689328</v>
      </c>
      <c r="E1136" s="165">
        <v>0</v>
      </c>
    </row>
    <row r="1137" spans="3:5">
      <c r="C1137" s="173" t="s">
        <v>1403</v>
      </c>
      <c r="D1137" s="165">
        <v>3689328</v>
      </c>
      <c r="E1137" s="165">
        <v>0</v>
      </c>
    </row>
    <row r="1138" spans="3:5">
      <c r="C1138" s="173" t="s">
        <v>1404</v>
      </c>
      <c r="D1138" s="165">
        <v>2523767</v>
      </c>
      <c r="E1138" s="165">
        <v>0</v>
      </c>
    </row>
    <row r="1139" spans="3:5">
      <c r="C1139" s="173" t="s">
        <v>1405</v>
      </c>
      <c r="D1139" s="165">
        <v>3689328</v>
      </c>
      <c r="E1139" s="165">
        <v>0</v>
      </c>
    </row>
    <row r="1140" spans="3:5">
      <c r="C1140" s="173" t="s">
        <v>1406</v>
      </c>
      <c r="D1140" s="165">
        <v>3689328</v>
      </c>
      <c r="E1140" s="165">
        <v>0</v>
      </c>
    </row>
    <row r="1141" spans="3:5">
      <c r="C1141" s="173" t="s">
        <v>1407</v>
      </c>
      <c r="D1141" s="165">
        <v>3689328</v>
      </c>
      <c r="E1141" s="165">
        <v>0</v>
      </c>
    </row>
    <row r="1142" spans="3:5">
      <c r="C1142" s="173" t="s">
        <v>1408</v>
      </c>
      <c r="D1142" s="165">
        <v>1407491</v>
      </c>
      <c r="E1142" s="165">
        <v>0</v>
      </c>
    </row>
    <row r="1143" spans="3:5">
      <c r="C1143" s="173" t="s">
        <v>1409</v>
      </c>
      <c r="D1143" s="165">
        <v>2113557</v>
      </c>
      <c r="E1143" s="165">
        <v>0</v>
      </c>
    </row>
    <row r="1144" spans="3:5">
      <c r="C1144" s="173" t="s">
        <v>1410</v>
      </c>
      <c r="D1144" s="165">
        <v>5103177</v>
      </c>
      <c r="E1144" s="165">
        <v>0</v>
      </c>
    </row>
    <row r="1145" spans="3:5">
      <c r="C1145" s="173" t="s">
        <v>1411</v>
      </c>
      <c r="D1145" s="165">
        <v>6071992</v>
      </c>
      <c r="E1145" s="165">
        <v>0</v>
      </c>
    </row>
    <row r="1146" spans="3:5">
      <c r="C1146" s="173" t="s">
        <v>1412</v>
      </c>
      <c r="D1146" s="165">
        <v>3609752</v>
      </c>
      <c r="E1146" s="165">
        <v>0</v>
      </c>
    </row>
    <row r="1147" spans="3:5">
      <c r="C1147" s="173" t="s">
        <v>1413</v>
      </c>
      <c r="D1147" s="165">
        <v>3689328</v>
      </c>
      <c r="E1147" s="165">
        <v>0</v>
      </c>
    </row>
    <row r="1148" spans="3:5">
      <c r="C1148" s="173" t="s">
        <v>1414</v>
      </c>
      <c r="D1148" s="165">
        <v>3689328</v>
      </c>
      <c r="E1148" s="165">
        <v>0</v>
      </c>
    </row>
    <row r="1149" spans="3:5">
      <c r="C1149" s="173" t="s">
        <v>1415</v>
      </c>
      <c r="D1149" s="165">
        <v>6071992</v>
      </c>
      <c r="E1149" s="165">
        <v>0</v>
      </c>
    </row>
    <row r="1150" spans="3:5">
      <c r="C1150" s="173" t="s">
        <v>1416</v>
      </c>
      <c r="D1150" s="165">
        <v>57592521</v>
      </c>
      <c r="E1150" s="165">
        <v>34124763</v>
      </c>
    </row>
    <row r="1151" spans="3:5">
      <c r="C1151" s="173" t="s">
        <v>1417</v>
      </c>
      <c r="D1151" s="165">
        <v>10000000</v>
      </c>
      <c r="E1151" s="165">
        <v>0</v>
      </c>
    </row>
    <row r="1152" spans="3:5">
      <c r="C1152" s="173" t="s">
        <v>1418</v>
      </c>
      <c r="D1152" s="165">
        <v>34603615</v>
      </c>
      <c r="E1152" s="165">
        <v>0</v>
      </c>
    </row>
    <row r="1153" spans="3:5">
      <c r="C1153" s="173" t="s">
        <v>1419</v>
      </c>
      <c r="D1153" s="165">
        <v>21000000</v>
      </c>
      <c r="E1153" s="165">
        <v>14132285.48</v>
      </c>
    </row>
    <row r="1154" spans="3:5">
      <c r="C1154" s="173" t="s">
        <v>1420</v>
      </c>
      <c r="D1154" s="165">
        <v>73507758</v>
      </c>
      <c r="E1154" s="165">
        <v>0</v>
      </c>
    </row>
    <row r="1155" spans="3:5">
      <c r="C1155" s="173" t="s">
        <v>1421</v>
      </c>
      <c r="D1155" s="165">
        <v>51610779</v>
      </c>
      <c r="E1155" s="165">
        <v>0</v>
      </c>
    </row>
    <row r="1156" spans="3:5">
      <c r="C1156" s="172" t="s">
        <v>336</v>
      </c>
      <c r="D1156" s="165">
        <v>240959936</v>
      </c>
      <c r="E1156" s="165">
        <v>50503325.159999996</v>
      </c>
    </row>
    <row r="1157" spans="3:5">
      <c r="C1157" s="173" t="s">
        <v>1422</v>
      </c>
      <c r="D1157" s="165">
        <v>33008103</v>
      </c>
      <c r="E1157" s="165">
        <v>28355606.010000002</v>
      </c>
    </row>
    <row r="1158" spans="3:5">
      <c r="C1158" s="173" t="s">
        <v>1423</v>
      </c>
      <c r="D1158" s="165">
        <v>207951833</v>
      </c>
      <c r="E1158" s="165">
        <v>22147719.149999999</v>
      </c>
    </row>
    <row r="1159" spans="3:5">
      <c r="C1159" s="172" t="s">
        <v>337</v>
      </c>
      <c r="D1159" s="165">
        <v>0</v>
      </c>
      <c r="E1159" s="165">
        <v>13394340.99</v>
      </c>
    </row>
    <row r="1160" spans="3:5">
      <c r="C1160" s="173" t="s">
        <v>1393</v>
      </c>
      <c r="D1160" s="165">
        <v>0</v>
      </c>
      <c r="E1160" s="165">
        <v>13394340.99</v>
      </c>
    </row>
    <row r="1161" spans="3:5">
      <c r="C1161" s="172" t="s">
        <v>338</v>
      </c>
      <c r="D1161" s="165">
        <v>3155500000</v>
      </c>
      <c r="E1161" s="165">
        <v>510174594.75999999</v>
      </c>
    </row>
    <row r="1162" spans="3:5">
      <c r="C1162" s="173" t="s">
        <v>1424</v>
      </c>
      <c r="D1162" s="165">
        <v>3155500000</v>
      </c>
      <c r="E1162" s="165">
        <v>510174594.75999999</v>
      </c>
    </row>
    <row r="1163" spans="3:5">
      <c r="C1163" s="121" t="s">
        <v>363</v>
      </c>
      <c r="D1163" s="122">
        <v>3391840772</v>
      </c>
      <c r="E1163" s="122">
        <v>1753857502.6100001</v>
      </c>
    </row>
    <row r="1164" spans="3:5">
      <c r="C1164" s="172" t="s">
        <v>335</v>
      </c>
      <c r="D1164" s="165">
        <v>3044735772</v>
      </c>
      <c r="E1164" s="165">
        <v>1180511952.6100001</v>
      </c>
    </row>
    <row r="1165" spans="3:5">
      <c r="C1165" s="173" t="s">
        <v>1425</v>
      </c>
      <c r="D1165" s="165">
        <v>61878395</v>
      </c>
      <c r="E1165" s="165">
        <v>35314347.609999999</v>
      </c>
    </row>
    <row r="1166" spans="3:5">
      <c r="C1166" s="173" t="s">
        <v>1426</v>
      </c>
      <c r="D1166" s="165">
        <v>23000000</v>
      </c>
      <c r="E1166" s="165">
        <v>0</v>
      </c>
    </row>
    <row r="1167" spans="3:5">
      <c r="C1167" s="173" t="s">
        <v>1427</v>
      </c>
      <c r="D1167" s="165">
        <v>20000000</v>
      </c>
      <c r="E1167" s="165">
        <v>0</v>
      </c>
    </row>
    <row r="1168" spans="3:5">
      <c r="C1168" s="173" t="s">
        <v>1428</v>
      </c>
      <c r="D1168" s="165">
        <v>0</v>
      </c>
      <c r="E1168" s="165">
        <v>15059197.960000001</v>
      </c>
    </row>
    <row r="1169" spans="3:5">
      <c r="C1169" s="173" t="s">
        <v>1429</v>
      </c>
      <c r="D1169" s="165">
        <v>105000000</v>
      </c>
      <c r="E1169" s="165">
        <v>30453162.549999997</v>
      </c>
    </row>
    <row r="1170" spans="3:5">
      <c r="C1170" s="173" t="s">
        <v>1430</v>
      </c>
      <c r="D1170" s="165">
        <v>35000000</v>
      </c>
      <c r="E1170" s="165">
        <v>0</v>
      </c>
    </row>
    <row r="1171" spans="3:5">
      <c r="C1171" s="173" t="s">
        <v>1431</v>
      </c>
      <c r="D1171" s="165">
        <v>121446905</v>
      </c>
      <c r="E1171" s="165">
        <v>0</v>
      </c>
    </row>
    <row r="1172" spans="3:5">
      <c r="C1172" s="173" t="s">
        <v>1432</v>
      </c>
      <c r="D1172" s="165">
        <v>24381867</v>
      </c>
      <c r="E1172" s="165">
        <v>0</v>
      </c>
    </row>
    <row r="1173" spans="3:5">
      <c r="C1173" s="173" t="s">
        <v>1433</v>
      </c>
      <c r="D1173" s="165">
        <v>75000000</v>
      </c>
      <c r="E1173" s="165">
        <v>55512564.730000004</v>
      </c>
    </row>
    <row r="1174" spans="3:5">
      <c r="C1174" s="173" t="s">
        <v>1434</v>
      </c>
      <c r="D1174" s="165">
        <v>887087444</v>
      </c>
      <c r="E1174" s="165">
        <v>0</v>
      </c>
    </row>
    <row r="1175" spans="3:5">
      <c r="C1175" s="173" t="s">
        <v>1435</v>
      </c>
      <c r="D1175" s="165">
        <v>0</v>
      </c>
      <c r="E1175" s="165">
        <v>0</v>
      </c>
    </row>
    <row r="1176" spans="3:5">
      <c r="C1176" s="173" t="s">
        <v>1436</v>
      </c>
      <c r="D1176" s="165">
        <v>1521692</v>
      </c>
      <c r="E1176" s="165">
        <v>0</v>
      </c>
    </row>
    <row r="1177" spans="3:5">
      <c r="C1177" s="173" t="s">
        <v>1437</v>
      </c>
      <c r="D1177" s="165">
        <v>131058</v>
      </c>
      <c r="E1177" s="165">
        <v>0</v>
      </c>
    </row>
    <row r="1178" spans="3:5">
      <c r="C1178" s="173" t="s">
        <v>1438</v>
      </c>
      <c r="D1178" s="165">
        <v>1000000</v>
      </c>
      <c r="E1178" s="165">
        <v>0</v>
      </c>
    </row>
    <row r="1179" spans="3:5">
      <c r="C1179" s="173" t="s">
        <v>1439</v>
      </c>
      <c r="D1179" s="165">
        <v>3835091</v>
      </c>
      <c r="E1179" s="165">
        <v>3402857.55</v>
      </c>
    </row>
    <row r="1180" spans="3:5">
      <c r="C1180" s="173" t="s">
        <v>1440</v>
      </c>
      <c r="D1180" s="165">
        <v>2783204</v>
      </c>
      <c r="E1180" s="165">
        <v>2633104</v>
      </c>
    </row>
    <row r="1181" spans="3:5">
      <c r="C1181" s="173" t="s">
        <v>1441</v>
      </c>
      <c r="D1181" s="165">
        <v>10000000</v>
      </c>
      <c r="E1181" s="165">
        <v>8593594.4900000002</v>
      </c>
    </row>
    <row r="1182" spans="3:5">
      <c r="C1182" s="173" t="s">
        <v>1442</v>
      </c>
      <c r="D1182" s="165">
        <v>0</v>
      </c>
      <c r="E1182" s="165">
        <v>0</v>
      </c>
    </row>
    <row r="1183" spans="3:5">
      <c r="C1183" s="173" t="s">
        <v>1443</v>
      </c>
      <c r="D1183" s="165">
        <v>9413897</v>
      </c>
      <c r="E1183" s="165">
        <v>98952826.930000007</v>
      </c>
    </row>
    <row r="1184" spans="3:5">
      <c r="C1184" s="173" t="s">
        <v>1444</v>
      </c>
      <c r="D1184" s="165">
        <v>250000000</v>
      </c>
      <c r="E1184" s="165">
        <v>0</v>
      </c>
    </row>
    <row r="1185" spans="3:5">
      <c r="C1185" s="173" t="s">
        <v>1445</v>
      </c>
      <c r="D1185" s="165">
        <v>85248595</v>
      </c>
      <c r="E1185" s="165">
        <v>55931131.450000003</v>
      </c>
    </row>
    <row r="1186" spans="3:5">
      <c r="C1186" s="173" t="s">
        <v>1446</v>
      </c>
      <c r="D1186" s="165">
        <v>50250419</v>
      </c>
      <c r="E1186" s="165">
        <v>24295927.98</v>
      </c>
    </row>
    <row r="1187" spans="3:5">
      <c r="C1187" s="173" t="s">
        <v>1447</v>
      </c>
      <c r="D1187" s="165">
        <v>45904305</v>
      </c>
      <c r="E1187" s="165">
        <v>20697479</v>
      </c>
    </row>
    <row r="1188" spans="3:5">
      <c r="C1188" s="173" t="s">
        <v>1448</v>
      </c>
      <c r="D1188" s="165">
        <v>58496679</v>
      </c>
      <c r="E1188" s="165">
        <v>35444289.990000002</v>
      </c>
    </row>
    <row r="1189" spans="3:5">
      <c r="C1189" s="173" t="s">
        <v>1449</v>
      </c>
      <c r="D1189" s="165">
        <v>130146458</v>
      </c>
      <c r="E1189" s="165">
        <v>0</v>
      </c>
    </row>
    <row r="1190" spans="3:5">
      <c r="C1190" s="173" t="s">
        <v>1450</v>
      </c>
      <c r="D1190" s="165">
        <v>811151</v>
      </c>
      <c r="E1190" s="165">
        <v>0</v>
      </c>
    </row>
    <row r="1191" spans="3:5">
      <c r="C1191" s="173" t="s">
        <v>1451</v>
      </c>
      <c r="D1191" s="165">
        <v>811351</v>
      </c>
      <c r="E1191" s="165">
        <v>0</v>
      </c>
    </row>
    <row r="1192" spans="3:5">
      <c r="C1192" s="173" t="s">
        <v>1452</v>
      </c>
      <c r="D1192" s="165">
        <v>2047022</v>
      </c>
      <c r="E1192" s="165">
        <v>0</v>
      </c>
    </row>
    <row r="1193" spans="3:5">
      <c r="C1193" s="173" t="s">
        <v>1453</v>
      </c>
      <c r="D1193" s="165">
        <v>787856</v>
      </c>
      <c r="E1193" s="165">
        <v>0</v>
      </c>
    </row>
    <row r="1194" spans="3:5">
      <c r="C1194" s="173" t="s">
        <v>1454</v>
      </c>
      <c r="D1194" s="165">
        <v>1578136</v>
      </c>
      <c r="E1194" s="165">
        <v>0</v>
      </c>
    </row>
    <row r="1195" spans="3:5">
      <c r="C1195" s="173" t="s">
        <v>1455</v>
      </c>
      <c r="D1195" s="165">
        <v>2394236</v>
      </c>
      <c r="E1195" s="165">
        <v>0</v>
      </c>
    </row>
    <row r="1196" spans="3:5">
      <c r="C1196" s="173" t="s">
        <v>1456</v>
      </c>
      <c r="D1196" s="165">
        <v>1375936</v>
      </c>
      <c r="E1196" s="165">
        <v>0</v>
      </c>
    </row>
    <row r="1197" spans="3:5">
      <c r="C1197" s="173" t="s">
        <v>1457</v>
      </c>
      <c r="D1197" s="165">
        <v>2658544</v>
      </c>
      <c r="E1197" s="165">
        <v>0</v>
      </c>
    </row>
    <row r="1198" spans="3:5">
      <c r="C1198" s="173" t="s">
        <v>1458</v>
      </c>
      <c r="D1198" s="165">
        <v>2658544</v>
      </c>
      <c r="E1198" s="165">
        <v>0</v>
      </c>
    </row>
    <row r="1199" spans="3:5">
      <c r="C1199" s="173" t="s">
        <v>1459</v>
      </c>
      <c r="D1199" s="165">
        <v>4988020</v>
      </c>
      <c r="E1199" s="165">
        <v>0</v>
      </c>
    </row>
    <row r="1200" spans="3:5">
      <c r="C1200" s="173" t="s">
        <v>1460</v>
      </c>
      <c r="D1200" s="165">
        <v>1366852</v>
      </c>
      <c r="E1200" s="165">
        <v>0</v>
      </c>
    </row>
    <row r="1201" spans="3:5">
      <c r="C1201" s="173" t="s">
        <v>1461</v>
      </c>
      <c r="D1201" s="165">
        <v>1173513</v>
      </c>
      <c r="E1201" s="165">
        <v>0</v>
      </c>
    </row>
    <row r="1202" spans="3:5">
      <c r="C1202" s="173" t="s">
        <v>1462</v>
      </c>
      <c r="D1202" s="165">
        <v>334551</v>
      </c>
      <c r="E1202" s="165">
        <v>0</v>
      </c>
    </row>
    <row r="1203" spans="3:5">
      <c r="C1203" s="173" t="s">
        <v>1463</v>
      </c>
      <c r="D1203" s="165">
        <v>926225</v>
      </c>
      <c r="E1203" s="165">
        <v>0</v>
      </c>
    </row>
    <row r="1204" spans="3:5">
      <c r="C1204" s="173" t="s">
        <v>1464</v>
      </c>
      <c r="D1204" s="165">
        <v>7299770</v>
      </c>
      <c r="E1204" s="165">
        <v>0</v>
      </c>
    </row>
    <row r="1205" spans="3:5">
      <c r="C1205" s="173" t="s">
        <v>1465</v>
      </c>
      <c r="D1205" s="165">
        <v>5047821</v>
      </c>
      <c r="E1205" s="165">
        <v>0</v>
      </c>
    </row>
    <row r="1206" spans="3:5">
      <c r="C1206" s="173" t="s">
        <v>1466</v>
      </c>
      <c r="D1206" s="165">
        <v>2423798</v>
      </c>
      <c r="E1206" s="165">
        <v>0</v>
      </c>
    </row>
    <row r="1207" spans="3:5">
      <c r="C1207" s="173" t="s">
        <v>1467</v>
      </c>
      <c r="D1207" s="165">
        <v>12177968</v>
      </c>
      <c r="E1207" s="165">
        <v>0</v>
      </c>
    </row>
    <row r="1208" spans="3:5">
      <c r="C1208" s="173" t="s">
        <v>1468</v>
      </c>
      <c r="D1208" s="165">
        <v>1307788</v>
      </c>
      <c r="E1208" s="165">
        <v>0</v>
      </c>
    </row>
    <row r="1209" spans="3:5">
      <c r="C1209" s="173" t="s">
        <v>1469</v>
      </c>
      <c r="D1209" s="165">
        <v>2419653</v>
      </c>
      <c r="E1209" s="165">
        <v>0</v>
      </c>
    </row>
    <row r="1210" spans="3:5">
      <c r="C1210" s="173" t="s">
        <v>1470</v>
      </c>
      <c r="D1210" s="165">
        <v>1523118</v>
      </c>
      <c r="E1210" s="165">
        <v>0</v>
      </c>
    </row>
    <row r="1211" spans="3:5">
      <c r="C1211" s="173" t="s">
        <v>1471</v>
      </c>
      <c r="D1211" s="165">
        <v>1523118</v>
      </c>
      <c r="E1211" s="165">
        <v>0</v>
      </c>
    </row>
    <row r="1212" spans="3:5">
      <c r="C1212" s="173" t="s">
        <v>1472</v>
      </c>
      <c r="D1212" s="165">
        <v>1493665</v>
      </c>
      <c r="E1212" s="165">
        <v>0</v>
      </c>
    </row>
    <row r="1213" spans="3:5">
      <c r="C1213" s="173" t="s">
        <v>1473</v>
      </c>
      <c r="D1213" s="165">
        <v>2413782</v>
      </c>
      <c r="E1213" s="165">
        <v>0</v>
      </c>
    </row>
    <row r="1214" spans="3:5">
      <c r="C1214" s="173" t="s">
        <v>1474</v>
      </c>
      <c r="D1214" s="165">
        <v>1493665</v>
      </c>
      <c r="E1214" s="165">
        <v>0</v>
      </c>
    </row>
    <row r="1215" spans="3:5">
      <c r="C1215" s="173" t="s">
        <v>1475</v>
      </c>
      <c r="D1215" s="165">
        <v>2731352</v>
      </c>
      <c r="E1215" s="165">
        <v>0</v>
      </c>
    </row>
    <row r="1216" spans="3:5">
      <c r="C1216" s="173" t="s">
        <v>1476</v>
      </c>
      <c r="D1216" s="165">
        <v>1665477</v>
      </c>
      <c r="E1216" s="165">
        <v>0</v>
      </c>
    </row>
    <row r="1217" spans="3:5">
      <c r="C1217" s="173" t="s">
        <v>1477</v>
      </c>
      <c r="D1217" s="165">
        <v>1665477</v>
      </c>
      <c r="E1217" s="165">
        <v>0</v>
      </c>
    </row>
    <row r="1218" spans="3:5">
      <c r="C1218" s="173" t="s">
        <v>1478</v>
      </c>
      <c r="D1218" s="165">
        <v>1880812</v>
      </c>
      <c r="E1218" s="165">
        <v>0</v>
      </c>
    </row>
    <row r="1219" spans="3:5">
      <c r="C1219" s="173" t="s">
        <v>1479</v>
      </c>
      <c r="D1219" s="165">
        <v>2420044</v>
      </c>
      <c r="E1219" s="165">
        <v>0</v>
      </c>
    </row>
    <row r="1220" spans="3:5">
      <c r="C1220" s="173" t="s">
        <v>1480</v>
      </c>
      <c r="D1220" s="165">
        <v>2420044</v>
      </c>
      <c r="E1220" s="165">
        <v>0</v>
      </c>
    </row>
    <row r="1221" spans="3:5">
      <c r="C1221" s="173" t="s">
        <v>1481</v>
      </c>
      <c r="D1221" s="165">
        <v>1378176</v>
      </c>
      <c r="E1221" s="165">
        <v>0</v>
      </c>
    </row>
    <row r="1222" spans="3:5">
      <c r="C1222" s="173" t="s">
        <v>1482</v>
      </c>
      <c r="D1222" s="165">
        <v>1641497</v>
      </c>
      <c r="E1222" s="165">
        <v>0</v>
      </c>
    </row>
    <row r="1223" spans="3:5">
      <c r="C1223" s="173" t="s">
        <v>1483</v>
      </c>
      <c r="D1223" s="165">
        <v>1991636</v>
      </c>
      <c r="E1223" s="165">
        <v>0</v>
      </c>
    </row>
    <row r="1224" spans="3:5">
      <c r="C1224" s="173" t="s">
        <v>1484</v>
      </c>
      <c r="D1224" s="165">
        <v>1991636</v>
      </c>
      <c r="E1224" s="165">
        <v>0</v>
      </c>
    </row>
    <row r="1225" spans="3:5">
      <c r="C1225" s="173" t="s">
        <v>1485</v>
      </c>
      <c r="D1225" s="165">
        <v>466982</v>
      </c>
      <c r="E1225" s="165">
        <v>0</v>
      </c>
    </row>
    <row r="1226" spans="3:5">
      <c r="C1226" s="173" t="s">
        <v>1486</v>
      </c>
      <c r="D1226" s="165">
        <v>1991636</v>
      </c>
      <c r="E1226" s="165">
        <v>0</v>
      </c>
    </row>
    <row r="1227" spans="3:5">
      <c r="C1227" s="173" t="s">
        <v>1487</v>
      </c>
      <c r="D1227" s="165">
        <v>1230541</v>
      </c>
      <c r="E1227" s="165">
        <v>0</v>
      </c>
    </row>
    <row r="1228" spans="3:5">
      <c r="C1228" s="173" t="s">
        <v>1488</v>
      </c>
      <c r="D1228" s="165">
        <v>2654072</v>
      </c>
      <c r="E1228" s="165">
        <v>0</v>
      </c>
    </row>
    <row r="1229" spans="3:5">
      <c r="C1229" s="173" t="s">
        <v>1489</v>
      </c>
      <c r="D1229" s="165">
        <v>2654072</v>
      </c>
      <c r="E1229" s="165">
        <v>0</v>
      </c>
    </row>
    <row r="1230" spans="3:5">
      <c r="C1230" s="173" t="s">
        <v>1490</v>
      </c>
      <c r="D1230" s="165">
        <v>1375936</v>
      </c>
      <c r="E1230" s="165">
        <v>0</v>
      </c>
    </row>
    <row r="1231" spans="3:5">
      <c r="C1231" s="173" t="s">
        <v>1491</v>
      </c>
      <c r="D1231" s="165">
        <v>0</v>
      </c>
      <c r="E1231" s="165">
        <v>3183006.24</v>
      </c>
    </row>
    <row r="1232" spans="3:5">
      <c r="C1232" s="173" t="s">
        <v>1492</v>
      </c>
      <c r="D1232" s="165">
        <v>2309159</v>
      </c>
      <c r="E1232" s="165">
        <v>0</v>
      </c>
    </row>
    <row r="1233" spans="3:5">
      <c r="C1233" s="173" t="s">
        <v>1493</v>
      </c>
      <c r="D1233" s="165">
        <v>2654072</v>
      </c>
      <c r="E1233" s="165">
        <v>1606400</v>
      </c>
    </row>
    <row r="1234" spans="3:5">
      <c r="C1234" s="173" t="s">
        <v>1494</v>
      </c>
      <c r="D1234" s="165">
        <v>215335</v>
      </c>
      <c r="E1234" s="165">
        <v>0</v>
      </c>
    </row>
    <row r="1235" spans="3:5">
      <c r="C1235" s="173" t="s">
        <v>1495</v>
      </c>
      <c r="D1235" s="165">
        <v>2654072</v>
      </c>
      <c r="E1235" s="165">
        <v>0</v>
      </c>
    </row>
    <row r="1236" spans="3:5">
      <c r="C1236" s="173" t="s">
        <v>1496</v>
      </c>
      <c r="D1236" s="165">
        <v>2654072</v>
      </c>
      <c r="E1236" s="165">
        <v>0</v>
      </c>
    </row>
    <row r="1237" spans="3:5">
      <c r="C1237" s="173" t="s">
        <v>1497</v>
      </c>
      <c r="D1237" s="165">
        <v>1375936</v>
      </c>
      <c r="E1237" s="165">
        <v>0</v>
      </c>
    </row>
    <row r="1238" spans="3:5">
      <c r="C1238" s="173" t="s">
        <v>1498</v>
      </c>
      <c r="D1238" s="165">
        <v>2654072</v>
      </c>
      <c r="E1238" s="165">
        <v>0</v>
      </c>
    </row>
    <row r="1239" spans="3:5">
      <c r="C1239" s="173" t="s">
        <v>1499</v>
      </c>
      <c r="D1239" s="165">
        <v>1312634</v>
      </c>
      <c r="E1239" s="165">
        <v>0</v>
      </c>
    </row>
    <row r="1240" spans="3:5">
      <c r="C1240" s="173" t="s">
        <v>1500</v>
      </c>
      <c r="D1240" s="165">
        <v>2445396</v>
      </c>
      <c r="E1240" s="165">
        <v>0</v>
      </c>
    </row>
    <row r="1241" spans="3:5">
      <c r="C1241" s="173" t="s">
        <v>1501</v>
      </c>
      <c r="D1241" s="165">
        <v>2445396</v>
      </c>
      <c r="E1241" s="165">
        <v>0</v>
      </c>
    </row>
    <row r="1242" spans="3:5">
      <c r="C1242" s="173" t="s">
        <v>1502</v>
      </c>
      <c r="D1242" s="165">
        <v>2445396</v>
      </c>
      <c r="E1242" s="165">
        <v>0</v>
      </c>
    </row>
    <row r="1243" spans="3:5">
      <c r="C1243" s="173" t="s">
        <v>1503</v>
      </c>
      <c r="D1243" s="165">
        <v>2454667</v>
      </c>
      <c r="E1243" s="165">
        <v>0</v>
      </c>
    </row>
    <row r="1244" spans="3:5">
      <c r="C1244" s="173" t="s">
        <v>1504</v>
      </c>
      <c r="D1244" s="165">
        <v>1284813</v>
      </c>
      <c r="E1244" s="165">
        <v>0</v>
      </c>
    </row>
    <row r="1245" spans="3:5">
      <c r="C1245" s="173" t="s">
        <v>1505</v>
      </c>
      <c r="D1245" s="165">
        <v>2454667</v>
      </c>
      <c r="E1245" s="165">
        <v>0</v>
      </c>
    </row>
    <row r="1246" spans="3:5">
      <c r="C1246" s="173" t="s">
        <v>1506</v>
      </c>
      <c r="D1246" s="165">
        <v>496723</v>
      </c>
      <c r="E1246" s="165">
        <v>0</v>
      </c>
    </row>
    <row r="1247" spans="3:5">
      <c r="C1247" s="173" t="s">
        <v>1507</v>
      </c>
      <c r="D1247" s="165">
        <v>474875</v>
      </c>
      <c r="E1247" s="165">
        <v>0</v>
      </c>
    </row>
    <row r="1248" spans="3:5">
      <c r="C1248" s="173" t="s">
        <v>1508</v>
      </c>
      <c r="D1248" s="165">
        <v>496723</v>
      </c>
      <c r="E1248" s="165">
        <v>0</v>
      </c>
    </row>
    <row r="1249" spans="3:5">
      <c r="C1249" s="173" t="s">
        <v>1509</v>
      </c>
      <c r="D1249" s="165">
        <v>760823</v>
      </c>
      <c r="E1249" s="165">
        <v>0</v>
      </c>
    </row>
    <row r="1250" spans="3:5">
      <c r="C1250" s="173" t="s">
        <v>1510</v>
      </c>
      <c r="D1250" s="165">
        <v>760823</v>
      </c>
      <c r="E1250" s="165">
        <v>0</v>
      </c>
    </row>
    <row r="1251" spans="3:5">
      <c r="C1251" s="173" t="s">
        <v>1511</v>
      </c>
      <c r="D1251" s="165">
        <v>5056888</v>
      </c>
      <c r="E1251" s="165">
        <v>0</v>
      </c>
    </row>
    <row r="1252" spans="3:5">
      <c r="C1252" s="173" t="s">
        <v>1512</v>
      </c>
      <c r="D1252" s="165">
        <v>3128008</v>
      </c>
      <c r="E1252" s="165">
        <v>0</v>
      </c>
    </row>
    <row r="1253" spans="3:5">
      <c r="C1253" s="173" t="s">
        <v>1513</v>
      </c>
      <c r="D1253" s="165">
        <v>2367205</v>
      </c>
      <c r="E1253" s="165">
        <v>0</v>
      </c>
    </row>
    <row r="1254" spans="3:5">
      <c r="C1254" s="173" t="s">
        <v>1514</v>
      </c>
      <c r="D1254" s="165">
        <v>1492003</v>
      </c>
      <c r="E1254" s="165">
        <v>0</v>
      </c>
    </row>
    <row r="1255" spans="3:5">
      <c r="C1255" s="173" t="s">
        <v>1515</v>
      </c>
      <c r="D1255" s="165">
        <v>1375936</v>
      </c>
      <c r="E1255" s="165">
        <v>0</v>
      </c>
    </row>
    <row r="1256" spans="3:5">
      <c r="C1256" s="173" t="s">
        <v>1516</v>
      </c>
      <c r="D1256" s="165">
        <v>2046922</v>
      </c>
      <c r="E1256" s="165">
        <v>0</v>
      </c>
    </row>
    <row r="1257" spans="3:5">
      <c r="C1257" s="173" t="s">
        <v>1517</v>
      </c>
      <c r="D1257" s="165">
        <v>2413782</v>
      </c>
      <c r="E1257" s="165">
        <v>0</v>
      </c>
    </row>
    <row r="1258" spans="3:5">
      <c r="C1258" s="173" t="s">
        <v>1518</v>
      </c>
      <c r="D1258" s="165">
        <v>92033458</v>
      </c>
      <c r="E1258" s="165">
        <v>55578857.399999999</v>
      </c>
    </row>
    <row r="1259" spans="3:5">
      <c r="C1259" s="173" t="s">
        <v>1519</v>
      </c>
      <c r="D1259" s="165">
        <v>38549089</v>
      </c>
      <c r="E1259" s="165">
        <v>9381000</v>
      </c>
    </row>
    <row r="1260" spans="3:5">
      <c r="C1260" s="173" t="s">
        <v>1520</v>
      </c>
      <c r="D1260" s="165">
        <v>72982996</v>
      </c>
      <c r="E1260" s="165">
        <v>48959189</v>
      </c>
    </row>
    <row r="1261" spans="3:5">
      <c r="C1261" s="173" t="s">
        <v>1521</v>
      </c>
      <c r="D1261" s="165">
        <v>28490997</v>
      </c>
      <c r="E1261" s="165">
        <v>21065416</v>
      </c>
    </row>
    <row r="1262" spans="3:5">
      <c r="C1262" s="173" t="s">
        <v>1522</v>
      </c>
      <c r="D1262" s="165">
        <v>306326996</v>
      </c>
      <c r="E1262" s="165">
        <v>37255562.380000003</v>
      </c>
    </row>
    <row r="1263" spans="3:5">
      <c r="C1263" s="173" t="s">
        <v>1523</v>
      </c>
      <c r="D1263" s="165">
        <v>60378413</v>
      </c>
      <c r="E1263" s="165">
        <v>29497438.73</v>
      </c>
    </row>
    <row r="1264" spans="3:5">
      <c r="C1264" s="173" t="s">
        <v>1524</v>
      </c>
      <c r="D1264" s="165">
        <v>100001</v>
      </c>
      <c r="E1264" s="165">
        <v>0</v>
      </c>
    </row>
    <row r="1265" spans="3:5">
      <c r="C1265" s="173" t="s">
        <v>1525</v>
      </c>
      <c r="D1265" s="165">
        <v>0</v>
      </c>
      <c r="E1265" s="165">
        <v>515936490.73000002</v>
      </c>
    </row>
    <row r="1266" spans="3:5">
      <c r="C1266" s="173" t="s">
        <v>1526</v>
      </c>
      <c r="D1266" s="165">
        <v>21704683</v>
      </c>
      <c r="E1266" s="165">
        <v>0</v>
      </c>
    </row>
    <row r="1267" spans="3:5">
      <c r="C1267" s="173" t="s">
        <v>1527</v>
      </c>
      <c r="D1267" s="165">
        <v>114292123</v>
      </c>
      <c r="E1267" s="165">
        <v>2688140.31</v>
      </c>
    </row>
    <row r="1268" spans="3:5">
      <c r="C1268" s="173" t="s">
        <v>1528</v>
      </c>
      <c r="D1268" s="165">
        <v>93836919</v>
      </c>
      <c r="E1268" s="165">
        <v>0</v>
      </c>
    </row>
    <row r="1269" spans="3:5">
      <c r="C1269" s="173" t="s">
        <v>1529</v>
      </c>
      <c r="D1269" s="165">
        <v>11196288</v>
      </c>
      <c r="E1269" s="165">
        <v>0</v>
      </c>
    </row>
    <row r="1270" spans="3:5">
      <c r="C1270" s="173" t="s">
        <v>1530</v>
      </c>
      <c r="D1270" s="165">
        <v>3492752</v>
      </c>
      <c r="E1270" s="165">
        <v>0</v>
      </c>
    </row>
    <row r="1271" spans="3:5">
      <c r="C1271" s="173" t="s">
        <v>1531</v>
      </c>
      <c r="D1271" s="165">
        <v>9261623</v>
      </c>
      <c r="E1271" s="165">
        <v>0</v>
      </c>
    </row>
    <row r="1272" spans="3:5">
      <c r="C1272" s="173" t="s">
        <v>1532</v>
      </c>
      <c r="D1272" s="165">
        <v>681879</v>
      </c>
      <c r="E1272" s="165">
        <v>0</v>
      </c>
    </row>
    <row r="1273" spans="3:5">
      <c r="C1273" s="173" t="s">
        <v>1533</v>
      </c>
      <c r="D1273" s="165">
        <v>0</v>
      </c>
      <c r="E1273" s="165">
        <v>24497200</v>
      </c>
    </row>
    <row r="1274" spans="3:5">
      <c r="C1274" s="173" t="s">
        <v>1534</v>
      </c>
      <c r="D1274" s="165">
        <v>12000000</v>
      </c>
      <c r="E1274" s="165">
        <v>0</v>
      </c>
    </row>
    <row r="1275" spans="3:5">
      <c r="C1275" s="173" t="s">
        <v>1535</v>
      </c>
      <c r="D1275" s="165">
        <v>16077858</v>
      </c>
      <c r="E1275" s="165">
        <v>0</v>
      </c>
    </row>
    <row r="1276" spans="3:5">
      <c r="C1276" s="173" t="s">
        <v>1536</v>
      </c>
      <c r="D1276" s="165">
        <v>18377817</v>
      </c>
      <c r="E1276" s="165">
        <v>0</v>
      </c>
    </row>
    <row r="1277" spans="3:5">
      <c r="C1277" s="173" t="s">
        <v>1537</v>
      </c>
      <c r="D1277" s="165">
        <v>0</v>
      </c>
      <c r="E1277" s="165">
        <v>44572767.579999998</v>
      </c>
    </row>
    <row r="1278" spans="3:5">
      <c r="C1278" s="172" t="s">
        <v>337</v>
      </c>
      <c r="D1278" s="165">
        <v>0</v>
      </c>
      <c r="E1278" s="165">
        <v>250217912</v>
      </c>
    </row>
    <row r="1279" spans="3:5">
      <c r="C1279" s="173" t="s">
        <v>1434</v>
      </c>
      <c r="D1279" s="165">
        <v>0</v>
      </c>
      <c r="E1279" s="165">
        <v>250217912</v>
      </c>
    </row>
    <row r="1280" spans="3:5">
      <c r="C1280" s="172" t="s">
        <v>338</v>
      </c>
      <c r="D1280" s="165">
        <v>347105000</v>
      </c>
      <c r="E1280" s="165">
        <v>323127638</v>
      </c>
    </row>
    <row r="1281" spans="3:5">
      <c r="C1281" s="173" t="s">
        <v>1434</v>
      </c>
      <c r="D1281" s="165">
        <v>0</v>
      </c>
      <c r="E1281" s="165">
        <v>319782088</v>
      </c>
    </row>
    <row r="1282" spans="3:5">
      <c r="C1282" s="173" t="s">
        <v>1538</v>
      </c>
      <c r="D1282" s="165">
        <v>347105000</v>
      </c>
      <c r="E1282" s="165">
        <v>3345550</v>
      </c>
    </row>
    <row r="1283" spans="3:5">
      <c r="C1283" s="121" t="s">
        <v>364</v>
      </c>
      <c r="D1283" s="122">
        <v>224237198</v>
      </c>
      <c r="E1283" s="122">
        <v>109339969.35000001</v>
      </c>
    </row>
    <row r="1284" spans="3:5">
      <c r="C1284" s="172" t="s">
        <v>335</v>
      </c>
      <c r="D1284" s="165">
        <v>219237198</v>
      </c>
      <c r="E1284" s="165">
        <v>109339969.35000001</v>
      </c>
    </row>
    <row r="1285" spans="3:5">
      <c r="C1285" s="173" t="s">
        <v>1539</v>
      </c>
      <c r="D1285" s="165">
        <v>5000000</v>
      </c>
      <c r="E1285" s="165">
        <v>0</v>
      </c>
    </row>
    <row r="1286" spans="3:5">
      <c r="C1286" s="173" t="s">
        <v>1540</v>
      </c>
      <c r="D1286" s="165">
        <v>2000000</v>
      </c>
      <c r="E1286" s="165">
        <v>0</v>
      </c>
    </row>
    <row r="1287" spans="3:5">
      <c r="C1287" s="173" t="s">
        <v>1541</v>
      </c>
      <c r="D1287" s="165">
        <v>95168846</v>
      </c>
      <c r="E1287" s="165">
        <v>50168845.890000001</v>
      </c>
    </row>
    <row r="1288" spans="3:5">
      <c r="C1288" s="173" t="s">
        <v>1542</v>
      </c>
      <c r="D1288" s="165">
        <v>22830896</v>
      </c>
      <c r="E1288" s="165">
        <v>9677084.5899999999</v>
      </c>
    </row>
    <row r="1289" spans="3:5">
      <c r="C1289" s="173" t="s">
        <v>1543</v>
      </c>
      <c r="D1289" s="165">
        <v>4826380</v>
      </c>
      <c r="E1289" s="165">
        <v>0</v>
      </c>
    </row>
    <row r="1290" spans="3:5">
      <c r="C1290" s="173" t="s">
        <v>1544</v>
      </c>
      <c r="D1290" s="165">
        <v>2448638</v>
      </c>
      <c r="E1290" s="165">
        <v>0</v>
      </c>
    </row>
    <row r="1291" spans="3:5">
      <c r="C1291" s="173" t="s">
        <v>1545</v>
      </c>
      <c r="D1291" s="165">
        <v>2425754</v>
      </c>
      <c r="E1291" s="165">
        <v>0</v>
      </c>
    </row>
    <row r="1292" spans="3:5">
      <c r="C1292" s="173" t="s">
        <v>1546</v>
      </c>
      <c r="D1292" s="165">
        <v>2425754</v>
      </c>
      <c r="E1292" s="165">
        <v>0</v>
      </c>
    </row>
    <row r="1293" spans="3:5">
      <c r="C1293" s="173" t="s">
        <v>1547</v>
      </c>
      <c r="D1293" s="165">
        <v>1556180</v>
      </c>
      <c r="E1293" s="165">
        <v>0</v>
      </c>
    </row>
    <row r="1294" spans="3:5">
      <c r="C1294" s="173" t="s">
        <v>1548</v>
      </c>
      <c r="D1294" s="165">
        <v>1556180</v>
      </c>
      <c r="E1294" s="165">
        <v>0</v>
      </c>
    </row>
    <row r="1295" spans="3:5">
      <c r="C1295" s="173" t="s">
        <v>1549</v>
      </c>
      <c r="D1295" s="165">
        <v>4067285</v>
      </c>
      <c r="E1295" s="165">
        <v>0</v>
      </c>
    </row>
    <row r="1296" spans="3:5">
      <c r="C1296" s="173" t="s">
        <v>1550</v>
      </c>
      <c r="D1296" s="165">
        <v>892319</v>
      </c>
      <c r="E1296" s="165">
        <v>0</v>
      </c>
    </row>
    <row r="1297" spans="3:5">
      <c r="C1297" s="173" t="s">
        <v>1551</v>
      </c>
      <c r="D1297" s="165">
        <v>2052030</v>
      </c>
      <c r="E1297" s="165">
        <v>1124800</v>
      </c>
    </row>
    <row r="1298" spans="3:5">
      <c r="C1298" s="173" t="s">
        <v>1552</v>
      </c>
      <c r="D1298" s="165">
        <v>2052030</v>
      </c>
      <c r="E1298" s="165">
        <v>1124800</v>
      </c>
    </row>
    <row r="1299" spans="3:5">
      <c r="C1299" s="173" t="s">
        <v>1553</v>
      </c>
      <c r="D1299" s="165">
        <v>31787417</v>
      </c>
      <c r="E1299" s="165">
        <v>17296946</v>
      </c>
    </row>
    <row r="1300" spans="3:5">
      <c r="C1300" s="173" t="s">
        <v>1554</v>
      </c>
      <c r="D1300" s="165">
        <v>33147489</v>
      </c>
      <c r="E1300" s="165">
        <v>25754265</v>
      </c>
    </row>
    <row r="1301" spans="3:5">
      <c r="C1301" s="173" t="s">
        <v>1555</v>
      </c>
      <c r="D1301" s="165">
        <v>5000000</v>
      </c>
      <c r="E1301" s="165">
        <v>4193227.87</v>
      </c>
    </row>
    <row r="1302" spans="3:5">
      <c r="C1302" s="172" t="s">
        <v>336</v>
      </c>
      <c r="D1302" s="165">
        <v>5000000</v>
      </c>
      <c r="E1302" s="165">
        <v>0</v>
      </c>
    </row>
    <row r="1303" spans="3:5">
      <c r="C1303" s="173" t="s">
        <v>1556</v>
      </c>
      <c r="D1303" s="165">
        <v>5000000</v>
      </c>
      <c r="E1303" s="165">
        <v>0</v>
      </c>
    </row>
    <row r="1304" spans="3:5">
      <c r="C1304" s="121" t="s">
        <v>365</v>
      </c>
      <c r="D1304" s="122">
        <v>257316285</v>
      </c>
      <c r="E1304" s="122">
        <v>314846773.85999995</v>
      </c>
    </row>
    <row r="1305" spans="3:5">
      <c r="C1305" s="172" t="s">
        <v>335</v>
      </c>
      <c r="D1305" s="165">
        <v>257316285</v>
      </c>
      <c r="E1305" s="165">
        <v>314846773.85999995</v>
      </c>
    </row>
    <row r="1306" spans="3:5">
      <c r="C1306" s="173" t="s">
        <v>1557</v>
      </c>
      <c r="D1306" s="165">
        <v>3000000</v>
      </c>
      <c r="E1306" s="165">
        <v>0</v>
      </c>
    </row>
    <row r="1307" spans="3:5">
      <c r="C1307" s="173" t="s">
        <v>1558</v>
      </c>
      <c r="D1307" s="165">
        <v>0</v>
      </c>
      <c r="E1307" s="165">
        <v>9087223.6099999994</v>
      </c>
    </row>
    <row r="1308" spans="3:5">
      <c r="C1308" s="173" t="s">
        <v>1559</v>
      </c>
      <c r="D1308" s="165">
        <v>15000000</v>
      </c>
      <c r="E1308" s="165">
        <v>0</v>
      </c>
    </row>
    <row r="1309" spans="3:5">
      <c r="C1309" s="173" t="s">
        <v>1560</v>
      </c>
      <c r="D1309" s="165">
        <v>74223502</v>
      </c>
      <c r="E1309" s="165">
        <v>199086279.16999999</v>
      </c>
    </row>
    <row r="1310" spans="3:5">
      <c r="C1310" s="173" t="s">
        <v>1561</v>
      </c>
      <c r="D1310" s="165">
        <v>10849293</v>
      </c>
      <c r="E1310" s="165">
        <v>0</v>
      </c>
    </row>
    <row r="1311" spans="3:5">
      <c r="C1311" s="173" t="s">
        <v>1562</v>
      </c>
      <c r="D1311" s="165">
        <v>32918997</v>
      </c>
      <c r="E1311" s="165">
        <v>48396176</v>
      </c>
    </row>
    <row r="1312" spans="3:5">
      <c r="C1312" s="173" t="s">
        <v>1563</v>
      </c>
      <c r="D1312" s="165">
        <v>13388396</v>
      </c>
      <c r="E1312" s="165">
        <v>0</v>
      </c>
    </row>
    <row r="1313" spans="3:5">
      <c r="C1313" s="173" t="s">
        <v>1564</v>
      </c>
      <c r="D1313" s="165">
        <v>62116316</v>
      </c>
      <c r="E1313" s="165">
        <v>57152295.079999998</v>
      </c>
    </row>
    <row r="1314" spans="3:5">
      <c r="C1314" s="173" t="s">
        <v>1565</v>
      </c>
      <c r="D1314" s="165">
        <v>4103995</v>
      </c>
      <c r="E1314" s="165">
        <v>0</v>
      </c>
    </row>
    <row r="1315" spans="3:5">
      <c r="C1315" s="173" t="s">
        <v>1566</v>
      </c>
      <c r="D1315" s="165">
        <v>2434110</v>
      </c>
      <c r="E1315" s="165">
        <v>0</v>
      </c>
    </row>
    <row r="1316" spans="3:5">
      <c r="C1316" s="173" t="s">
        <v>1567</v>
      </c>
      <c r="D1316" s="165">
        <v>1534460</v>
      </c>
      <c r="E1316" s="165">
        <v>0</v>
      </c>
    </row>
    <row r="1317" spans="3:5">
      <c r="C1317" s="173" t="s">
        <v>1568</v>
      </c>
      <c r="D1317" s="165">
        <v>2434110</v>
      </c>
      <c r="E1317" s="165">
        <v>0</v>
      </c>
    </row>
    <row r="1318" spans="3:5">
      <c r="C1318" s="173" t="s">
        <v>1569</v>
      </c>
      <c r="D1318" s="165">
        <v>1534460</v>
      </c>
      <c r="E1318" s="165">
        <v>0</v>
      </c>
    </row>
    <row r="1319" spans="3:5">
      <c r="C1319" s="173" t="s">
        <v>1570</v>
      </c>
      <c r="D1319" s="165">
        <v>2871043</v>
      </c>
      <c r="E1319" s="165">
        <v>0</v>
      </c>
    </row>
    <row r="1320" spans="3:5">
      <c r="C1320" s="173" t="s">
        <v>1571</v>
      </c>
      <c r="D1320" s="165">
        <v>4818780</v>
      </c>
      <c r="E1320" s="165">
        <v>0</v>
      </c>
    </row>
    <row r="1321" spans="3:5">
      <c r="C1321" s="173" t="s">
        <v>1572</v>
      </c>
      <c r="D1321" s="165">
        <v>1880094</v>
      </c>
      <c r="E1321" s="165">
        <v>0</v>
      </c>
    </row>
    <row r="1322" spans="3:5">
      <c r="C1322" s="173" t="s">
        <v>1573</v>
      </c>
      <c r="D1322" s="165">
        <v>723610</v>
      </c>
      <c r="E1322" s="165">
        <v>0</v>
      </c>
    </row>
    <row r="1323" spans="3:5">
      <c r="C1323" s="173" t="s">
        <v>1574</v>
      </c>
      <c r="D1323" s="165">
        <v>723610</v>
      </c>
      <c r="E1323" s="165">
        <v>0</v>
      </c>
    </row>
    <row r="1324" spans="3:5">
      <c r="C1324" s="173" t="s">
        <v>1575</v>
      </c>
      <c r="D1324" s="165">
        <v>4734410</v>
      </c>
      <c r="E1324" s="165">
        <v>0</v>
      </c>
    </row>
    <row r="1325" spans="3:5">
      <c r="C1325" s="173" t="s">
        <v>1576</v>
      </c>
      <c r="D1325" s="165">
        <v>2183018</v>
      </c>
      <c r="E1325" s="165">
        <v>0</v>
      </c>
    </row>
    <row r="1326" spans="3:5">
      <c r="C1326" s="173" t="s">
        <v>1577</v>
      </c>
      <c r="D1326" s="165">
        <v>2183018</v>
      </c>
      <c r="E1326" s="165">
        <v>0</v>
      </c>
    </row>
    <row r="1327" spans="3:5">
      <c r="C1327" s="173" t="s">
        <v>1578</v>
      </c>
      <c r="D1327" s="165">
        <v>882194</v>
      </c>
      <c r="E1327" s="165">
        <v>0</v>
      </c>
    </row>
    <row r="1328" spans="3:5">
      <c r="C1328" s="173" t="s">
        <v>1579</v>
      </c>
      <c r="D1328" s="165">
        <v>2183018</v>
      </c>
      <c r="E1328" s="165">
        <v>0</v>
      </c>
    </row>
    <row r="1329" spans="3:5">
      <c r="C1329" s="173" t="s">
        <v>1580</v>
      </c>
      <c r="D1329" s="165">
        <v>2004892</v>
      </c>
      <c r="E1329" s="165">
        <v>0</v>
      </c>
    </row>
    <row r="1330" spans="3:5">
      <c r="C1330" s="173" t="s">
        <v>1581</v>
      </c>
      <c r="D1330" s="165">
        <v>2179643</v>
      </c>
      <c r="E1330" s="165">
        <v>0</v>
      </c>
    </row>
    <row r="1331" spans="3:5">
      <c r="C1331" s="173" t="s">
        <v>1582</v>
      </c>
      <c r="D1331" s="165">
        <v>2179643</v>
      </c>
      <c r="E1331" s="165">
        <v>0</v>
      </c>
    </row>
    <row r="1332" spans="3:5">
      <c r="C1332" s="173" t="s">
        <v>1583</v>
      </c>
      <c r="D1332" s="165">
        <v>2179643</v>
      </c>
      <c r="E1332" s="165">
        <v>0</v>
      </c>
    </row>
    <row r="1333" spans="3:5">
      <c r="C1333" s="173" t="s">
        <v>1584</v>
      </c>
      <c r="D1333" s="165">
        <v>2052030</v>
      </c>
      <c r="E1333" s="165">
        <v>1124800</v>
      </c>
    </row>
    <row r="1334" spans="3:5">
      <c r="C1334" s="121" t="s">
        <v>366</v>
      </c>
      <c r="D1334" s="122">
        <v>699192504</v>
      </c>
      <c r="E1334" s="122">
        <v>169569378.56000003</v>
      </c>
    </row>
    <row r="1335" spans="3:5">
      <c r="C1335" s="172" t="s">
        <v>335</v>
      </c>
      <c r="D1335" s="165">
        <v>698547023</v>
      </c>
      <c r="E1335" s="165">
        <v>169569378.56000003</v>
      </c>
    </row>
    <row r="1336" spans="3:5">
      <c r="C1336" s="173" t="s">
        <v>1585</v>
      </c>
      <c r="D1336" s="165">
        <v>39359011</v>
      </c>
      <c r="E1336" s="165">
        <v>0</v>
      </c>
    </row>
    <row r="1337" spans="3:5">
      <c r="C1337" s="173" t="s">
        <v>1586</v>
      </c>
      <c r="D1337" s="165">
        <v>7298589</v>
      </c>
      <c r="E1337" s="165">
        <v>0</v>
      </c>
    </row>
    <row r="1338" spans="3:5">
      <c r="C1338" s="173" t="s">
        <v>1587</v>
      </c>
      <c r="D1338" s="165">
        <v>4883815</v>
      </c>
      <c r="E1338" s="165">
        <v>3567434.69</v>
      </c>
    </row>
    <row r="1339" spans="3:5">
      <c r="C1339" s="173" t="s">
        <v>1588</v>
      </c>
      <c r="D1339" s="165">
        <v>0</v>
      </c>
      <c r="E1339" s="165">
        <v>0</v>
      </c>
    </row>
    <row r="1340" spans="3:5">
      <c r="C1340" s="173" t="s">
        <v>1589</v>
      </c>
      <c r="D1340" s="165">
        <v>0</v>
      </c>
      <c r="E1340" s="165">
        <v>2518710.42</v>
      </c>
    </row>
    <row r="1341" spans="3:5">
      <c r="C1341" s="173" t="s">
        <v>1590</v>
      </c>
      <c r="D1341" s="165">
        <v>0</v>
      </c>
      <c r="E1341" s="165">
        <v>398403.5</v>
      </c>
    </row>
    <row r="1342" spans="3:5">
      <c r="C1342" s="173" t="s">
        <v>1591</v>
      </c>
      <c r="D1342" s="165">
        <v>29354</v>
      </c>
      <c r="E1342" s="165">
        <v>274258</v>
      </c>
    </row>
    <row r="1343" spans="3:5">
      <c r="C1343" s="173" t="s">
        <v>1592</v>
      </c>
      <c r="D1343" s="165">
        <v>0</v>
      </c>
      <c r="E1343" s="165">
        <v>2467824.85</v>
      </c>
    </row>
    <row r="1344" spans="3:5">
      <c r="C1344" s="173" t="s">
        <v>1593</v>
      </c>
      <c r="D1344" s="165">
        <v>0</v>
      </c>
      <c r="E1344" s="165">
        <v>425332.99</v>
      </c>
    </row>
    <row r="1345" spans="3:5">
      <c r="C1345" s="173" t="s">
        <v>1594</v>
      </c>
      <c r="D1345" s="165">
        <v>0</v>
      </c>
      <c r="E1345" s="165">
        <v>0</v>
      </c>
    </row>
    <row r="1346" spans="3:5">
      <c r="C1346" s="173" t="s">
        <v>1595</v>
      </c>
      <c r="D1346" s="165">
        <v>0</v>
      </c>
      <c r="E1346" s="165">
        <v>0</v>
      </c>
    </row>
    <row r="1347" spans="3:5">
      <c r="C1347" s="173" t="s">
        <v>1596</v>
      </c>
      <c r="D1347" s="165">
        <v>137077398</v>
      </c>
      <c r="E1347" s="165">
        <v>85299910.849999994</v>
      </c>
    </row>
    <row r="1348" spans="3:5">
      <c r="C1348" s="173" t="s">
        <v>1597</v>
      </c>
      <c r="D1348" s="165">
        <v>30055331</v>
      </c>
      <c r="E1348" s="165">
        <v>19163363.030000001</v>
      </c>
    </row>
    <row r="1349" spans="3:5">
      <c r="C1349" s="173" t="s">
        <v>1598</v>
      </c>
      <c r="D1349" s="165">
        <v>65424950</v>
      </c>
      <c r="E1349" s="165">
        <v>37792814.32</v>
      </c>
    </row>
    <row r="1350" spans="3:5">
      <c r="C1350" s="173" t="s">
        <v>1599</v>
      </c>
      <c r="D1350" s="165">
        <v>3784204</v>
      </c>
      <c r="E1350" s="165">
        <v>0</v>
      </c>
    </row>
    <row r="1351" spans="3:5">
      <c r="C1351" s="173" t="s">
        <v>1600</v>
      </c>
      <c r="D1351" s="165">
        <v>3784204</v>
      </c>
      <c r="E1351" s="165">
        <v>0</v>
      </c>
    </row>
    <row r="1352" spans="3:5">
      <c r="C1352" s="173" t="s">
        <v>1601</v>
      </c>
      <c r="D1352" s="165">
        <v>6679438</v>
      </c>
      <c r="E1352" s="165">
        <v>0</v>
      </c>
    </row>
    <row r="1353" spans="3:5">
      <c r="C1353" s="173" t="s">
        <v>1602</v>
      </c>
      <c r="D1353" s="165">
        <v>6071992</v>
      </c>
      <c r="E1353" s="165">
        <v>0</v>
      </c>
    </row>
    <row r="1354" spans="3:5">
      <c r="C1354" s="173" t="s">
        <v>1603</v>
      </c>
      <c r="D1354" s="165">
        <v>627725</v>
      </c>
      <c r="E1354" s="165">
        <v>0</v>
      </c>
    </row>
    <row r="1355" spans="3:5">
      <c r="C1355" s="173" t="s">
        <v>1604</v>
      </c>
      <c r="D1355" s="165">
        <v>4736551</v>
      </c>
      <c r="E1355" s="165">
        <v>0</v>
      </c>
    </row>
    <row r="1356" spans="3:5">
      <c r="C1356" s="173" t="s">
        <v>1605</v>
      </c>
      <c r="D1356" s="165">
        <v>12144488</v>
      </c>
      <c r="E1356" s="165">
        <v>0</v>
      </c>
    </row>
    <row r="1357" spans="3:5">
      <c r="C1357" s="173" t="s">
        <v>1606</v>
      </c>
      <c r="D1357" s="165">
        <v>2094888</v>
      </c>
      <c r="E1357" s="165">
        <v>1159107.19</v>
      </c>
    </row>
    <row r="1358" spans="3:5">
      <c r="C1358" s="173" t="s">
        <v>1607</v>
      </c>
      <c r="D1358" s="165">
        <v>1129568</v>
      </c>
      <c r="E1358" s="165">
        <v>559119.07999999996</v>
      </c>
    </row>
    <row r="1359" spans="3:5">
      <c r="C1359" s="173" t="s">
        <v>1608</v>
      </c>
      <c r="D1359" s="165">
        <v>7132499</v>
      </c>
      <c r="E1359" s="165">
        <v>0</v>
      </c>
    </row>
    <row r="1360" spans="3:5">
      <c r="C1360" s="173" t="s">
        <v>1609</v>
      </c>
      <c r="D1360" s="165">
        <v>2985453</v>
      </c>
      <c r="E1360" s="165">
        <v>0</v>
      </c>
    </row>
    <row r="1361" spans="3:5">
      <c r="C1361" s="173" t="s">
        <v>1610</v>
      </c>
      <c r="D1361" s="165">
        <v>3689328</v>
      </c>
      <c r="E1361" s="165">
        <v>0</v>
      </c>
    </row>
    <row r="1362" spans="3:5">
      <c r="C1362" s="173" t="s">
        <v>1611</v>
      </c>
      <c r="D1362" s="165">
        <v>3689328</v>
      </c>
      <c r="E1362" s="165">
        <v>0</v>
      </c>
    </row>
    <row r="1363" spans="3:5">
      <c r="C1363" s="173" t="s">
        <v>1612</v>
      </c>
      <c r="D1363" s="165">
        <v>56195690</v>
      </c>
      <c r="E1363" s="165">
        <v>0</v>
      </c>
    </row>
    <row r="1364" spans="3:5">
      <c r="C1364" s="173" t="s">
        <v>1613</v>
      </c>
      <c r="D1364" s="165">
        <v>14504078</v>
      </c>
      <c r="E1364" s="165">
        <v>4503310.55</v>
      </c>
    </row>
    <row r="1365" spans="3:5">
      <c r="C1365" s="173" t="s">
        <v>1614</v>
      </c>
      <c r="D1365" s="165">
        <v>19999999</v>
      </c>
      <c r="E1365" s="165">
        <v>0</v>
      </c>
    </row>
    <row r="1366" spans="3:5">
      <c r="C1366" s="173" t="s">
        <v>1615</v>
      </c>
      <c r="D1366" s="165">
        <v>265169142</v>
      </c>
      <c r="E1366" s="165">
        <v>0</v>
      </c>
    </row>
    <row r="1367" spans="3:5">
      <c r="C1367" s="173" t="s">
        <v>1616</v>
      </c>
      <c r="D1367" s="165">
        <v>0</v>
      </c>
      <c r="E1367" s="165">
        <v>11439789.09</v>
      </c>
    </row>
    <row r="1368" spans="3:5">
      <c r="C1368" s="172" t="s">
        <v>336</v>
      </c>
      <c r="D1368" s="165">
        <v>645481</v>
      </c>
      <c r="E1368" s="165">
        <v>0</v>
      </c>
    </row>
    <row r="1369" spans="3:5">
      <c r="C1369" s="173" t="s">
        <v>1613</v>
      </c>
      <c r="D1369" s="165">
        <v>645481</v>
      </c>
      <c r="E1369" s="165">
        <v>0</v>
      </c>
    </row>
    <row r="1370" spans="3:5">
      <c r="C1370" s="172" t="s">
        <v>338</v>
      </c>
      <c r="D1370" s="165">
        <v>0</v>
      </c>
      <c r="E1370" s="165">
        <v>0</v>
      </c>
    </row>
    <row r="1371" spans="3:5">
      <c r="C1371" s="173" t="s">
        <v>1617</v>
      </c>
      <c r="D1371" s="165">
        <v>0</v>
      </c>
      <c r="E1371" s="165">
        <v>0</v>
      </c>
    </row>
    <row r="1372" spans="3:5">
      <c r="C1372" s="121" t="s">
        <v>367</v>
      </c>
      <c r="D1372" s="122">
        <v>1595945099</v>
      </c>
      <c r="E1372" s="122">
        <v>319242253.66000003</v>
      </c>
    </row>
    <row r="1373" spans="3:5">
      <c r="C1373" s="172" t="s">
        <v>335</v>
      </c>
      <c r="D1373" s="165">
        <v>1587689099</v>
      </c>
      <c r="E1373" s="165">
        <v>293333883.20000005</v>
      </c>
    </row>
    <row r="1374" spans="3:5">
      <c r="C1374" s="173" t="s">
        <v>1618</v>
      </c>
      <c r="D1374" s="165">
        <v>34156083</v>
      </c>
      <c r="E1374" s="165">
        <v>0</v>
      </c>
    </row>
    <row r="1375" spans="3:5">
      <c r="C1375" s="173" t="s">
        <v>1619</v>
      </c>
      <c r="D1375" s="165">
        <v>1350000</v>
      </c>
      <c r="E1375" s="165">
        <v>0</v>
      </c>
    </row>
    <row r="1376" spans="3:5">
      <c r="C1376" s="173" t="s">
        <v>1620</v>
      </c>
      <c r="D1376" s="165">
        <v>50000000</v>
      </c>
      <c r="E1376" s="165">
        <v>0</v>
      </c>
    </row>
    <row r="1377" spans="3:5">
      <c r="C1377" s="173" t="s">
        <v>1621</v>
      </c>
      <c r="D1377" s="165">
        <v>26731745</v>
      </c>
      <c r="E1377" s="165">
        <v>0</v>
      </c>
    </row>
    <row r="1378" spans="3:5">
      <c r="C1378" s="173" t="s">
        <v>1622</v>
      </c>
      <c r="D1378" s="165">
        <v>2000000</v>
      </c>
      <c r="E1378" s="165">
        <v>0</v>
      </c>
    </row>
    <row r="1379" spans="3:5">
      <c r="C1379" s="173" t="s">
        <v>1623</v>
      </c>
      <c r="D1379" s="165">
        <v>3890701</v>
      </c>
      <c r="E1379" s="165">
        <v>0</v>
      </c>
    </row>
    <row r="1380" spans="3:5">
      <c r="C1380" s="173" t="s">
        <v>1624</v>
      </c>
      <c r="D1380" s="165">
        <v>0</v>
      </c>
      <c r="E1380" s="165">
        <v>7887227</v>
      </c>
    </row>
    <row r="1381" spans="3:5">
      <c r="C1381" s="173" t="s">
        <v>1625</v>
      </c>
      <c r="D1381" s="165">
        <v>14157037</v>
      </c>
      <c r="E1381" s="165">
        <v>6485621.4800000004</v>
      </c>
    </row>
    <row r="1382" spans="3:5">
      <c r="C1382" s="173" t="s">
        <v>1626</v>
      </c>
      <c r="D1382" s="165">
        <v>84954779</v>
      </c>
      <c r="E1382" s="165">
        <v>59508080.799999997</v>
      </c>
    </row>
    <row r="1383" spans="3:5">
      <c r="C1383" s="173" t="s">
        <v>1627</v>
      </c>
      <c r="D1383" s="165">
        <v>10235232</v>
      </c>
      <c r="E1383" s="165">
        <v>0</v>
      </c>
    </row>
    <row r="1384" spans="3:5">
      <c r="C1384" s="173" t="s">
        <v>1628</v>
      </c>
      <c r="D1384" s="165">
        <v>7564426</v>
      </c>
      <c r="E1384" s="165">
        <v>0</v>
      </c>
    </row>
    <row r="1385" spans="3:5">
      <c r="C1385" s="173" t="s">
        <v>1629</v>
      </c>
      <c r="D1385" s="165">
        <v>785524</v>
      </c>
      <c r="E1385" s="165">
        <v>0</v>
      </c>
    </row>
    <row r="1386" spans="3:5">
      <c r="C1386" s="173" t="s">
        <v>1630</v>
      </c>
      <c r="D1386" s="165">
        <v>785524</v>
      </c>
      <c r="E1386" s="165">
        <v>0</v>
      </c>
    </row>
    <row r="1387" spans="3:5">
      <c r="C1387" s="173" t="s">
        <v>1631</v>
      </c>
      <c r="D1387" s="165">
        <v>2389237</v>
      </c>
      <c r="E1387" s="165">
        <v>1221599.99</v>
      </c>
    </row>
    <row r="1388" spans="3:5">
      <c r="C1388" s="173" t="s">
        <v>1632</v>
      </c>
      <c r="D1388" s="165">
        <v>785524</v>
      </c>
      <c r="E1388" s="165">
        <v>0</v>
      </c>
    </row>
    <row r="1389" spans="3:5">
      <c r="C1389" s="173" t="s">
        <v>1633</v>
      </c>
      <c r="D1389" s="165">
        <v>101397996</v>
      </c>
      <c r="E1389" s="165">
        <v>86655368.409999996</v>
      </c>
    </row>
    <row r="1390" spans="3:5">
      <c r="C1390" s="173" t="s">
        <v>1634</v>
      </c>
      <c r="D1390" s="165">
        <v>5124621</v>
      </c>
      <c r="E1390" s="165">
        <v>0</v>
      </c>
    </row>
    <row r="1391" spans="3:5">
      <c r="C1391" s="173" t="s">
        <v>1635</v>
      </c>
      <c r="D1391" s="165">
        <v>54690059</v>
      </c>
      <c r="E1391" s="165">
        <v>30422745.710000001</v>
      </c>
    </row>
    <row r="1392" spans="3:5">
      <c r="C1392" s="173" t="s">
        <v>1636</v>
      </c>
      <c r="D1392" s="165">
        <v>53144182</v>
      </c>
      <c r="E1392" s="165">
        <v>20647014.629999999</v>
      </c>
    </row>
    <row r="1393" spans="3:5">
      <c r="C1393" s="173" t="s">
        <v>1637</v>
      </c>
      <c r="D1393" s="165">
        <v>82755391</v>
      </c>
      <c r="E1393" s="165">
        <v>39434470.18</v>
      </c>
    </row>
    <row r="1394" spans="3:5">
      <c r="C1394" s="173" t="s">
        <v>1638</v>
      </c>
      <c r="D1394" s="165">
        <v>7317947</v>
      </c>
      <c r="E1394" s="165">
        <v>0</v>
      </c>
    </row>
    <row r="1395" spans="3:5">
      <c r="C1395" s="173" t="s">
        <v>1639</v>
      </c>
      <c r="D1395" s="165">
        <v>12018533</v>
      </c>
      <c r="E1395" s="165">
        <v>0</v>
      </c>
    </row>
    <row r="1396" spans="3:5">
      <c r="C1396" s="173" t="s">
        <v>1640</v>
      </c>
      <c r="D1396" s="165">
        <v>7281426</v>
      </c>
      <c r="E1396" s="165">
        <v>0</v>
      </c>
    </row>
    <row r="1397" spans="3:5">
      <c r="C1397" s="173" t="s">
        <v>1641</v>
      </c>
      <c r="D1397" s="165">
        <v>7278512</v>
      </c>
      <c r="E1397" s="165">
        <v>0</v>
      </c>
    </row>
    <row r="1398" spans="3:5">
      <c r="C1398" s="173" t="s">
        <v>1642</v>
      </c>
      <c r="D1398" s="165">
        <v>7264502</v>
      </c>
      <c r="E1398" s="165">
        <v>0</v>
      </c>
    </row>
    <row r="1399" spans="3:5">
      <c r="C1399" s="173" t="s">
        <v>1643</v>
      </c>
      <c r="D1399" s="165">
        <v>7281033</v>
      </c>
      <c r="E1399" s="165">
        <v>0</v>
      </c>
    </row>
    <row r="1400" spans="3:5">
      <c r="C1400" s="173" t="s">
        <v>1644</v>
      </c>
      <c r="D1400" s="165">
        <v>0</v>
      </c>
      <c r="E1400" s="165">
        <v>0</v>
      </c>
    </row>
    <row r="1401" spans="3:5">
      <c r="C1401" s="173" t="s">
        <v>1645</v>
      </c>
      <c r="D1401" s="165">
        <v>0</v>
      </c>
      <c r="E1401" s="165">
        <v>0</v>
      </c>
    </row>
    <row r="1402" spans="3:5">
      <c r="C1402" s="173" t="s">
        <v>1646</v>
      </c>
      <c r="D1402" s="165">
        <v>7281426</v>
      </c>
      <c r="E1402" s="165">
        <v>0</v>
      </c>
    </row>
    <row r="1403" spans="3:5">
      <c r="C1403" s="173" t="s">
        <v>1647</v>
      </c>
      <c r="D1403" s="165">
        <v>100000000</v>
      </c>
      <c r="E1403" s="165">
        <v>0</v>
      </c>
    </row>
    <row r="1404" spans="3:5">
      <c r="C1404" s="173" t="s">
        <v>1648</v>
      </c>
      <c r="D1404" s="165">
        <v>10000000</v>
      </c>
      <c r="E1404" s="165">
        <v>0</v>
      </c>
    </row>
    <row r="1405" spans="3:5">
      <c r="C1405" s="173" t="s">
        <v>1649</v>
      </c>
      <c r="D1405" s="165">
        <v>30000000</v>
      </c>
      <c r="E1405" s="165">
        <v>0</v>
      </c>
    </row>
    <row r="1406" spans="3:5">
      <c r="C1406" s="173" t="s">
        <v>1650</v>
      </c>
      <c r="D1406" s="165">
        <v>3886577</v>
      </c>
      <c r="E1406" s="165">
        <v>0</v>
      </c>
    </row>
    <row r="1407" spans="3:5">
      <c r="C1407" s="173" t="s">
        <v>1651</v>
      </c>
      <c r="D1407" s="165">
        <v>30000000</v>
      </c>
      <c r="E1407" s="165">
        <v>0</v>
      </c>
    </row>
    <row r="1408" spans="3:5">
      <c r="C1408" s="173" t="s">
        <v>1652</v>
      </c>
      <c r="D1408" s="165">
        <v>1048064</v>
      </c>
      <c r="E1408" s="165">
        <v>926187</v>
      </c>
    </row>
    <row r="1409" spans="3:5">
      <c r="C1409" s="173" t="s">
        <v>1653</v>
      </c>
      <c r="D1409" s="165">
        <v>20000000</v>
      </c>
      <c r="E1409" s="165">
        <v>0</v>
      </c>
    </row>
    <row r="1410" spans="3:5">
      <c r="C1410" s="173" t="s">
        <v>1654</v>
      </c>
      <c r="D1410" s="165">
        <v>19012173</v>
      </c>
      <c r="E1410" s="165">
        <v>19012173</v>
      </c>
    </row>
    <row r="1411" spans="3:5">
      <c r="C1411" s="173" t="s">
        <v>1655</v>
      </c>
      <c r="D1411" s="165">
        <v>11354101</v>
      </c>
      <c r="E1411" s="165">
        <v>0</v>
      </c>
    </row>
    <row r="1412" spans="3:5">
      <c r="C1412" s="173" t="s">
        <v>1656</v>
      </c>
      <c r="D1412" s="165">
        <v>10000000</v>
      </c>
      <c r="E1412" s="165">
        <v>0</v>
      </c>
    </row>
    <row r="1413" spans="3:5">
      <c r="C1413" s="173" t="s">
        <v>1657</v>
      </c>
      <c r="D1413" s="165">
        <v>21530521</v>
      </c>
      <c r="E1413" s="165">
        <v>0</v>
      </c>
    </row>
    <row r="1414" spans="3:5">
      <c r="C1414" s="173" t="s">
        <v>1658</v>
      </c>
      <c r="D1414" s="165">
        <v>20000000</v>
      </c>
      <c r="E1414" s="165">
        <v>0</v>
      </c>
    </row>
    <row r="1415" spans="3:5">
      <c r="C1415" s="173" t="s">
        <v>1659</v>
      </c>
      <c r="D1415" s="165">
        <v>45570901</v>
      </c>
      <c r="E1415" s="165">
        <v>0</v>
      </c>
    </row>
    <row r="1416" spans="3:5">
      <c r="C1416" s="173" t="s">
        <v>1660</v>
      </c>
      <c r="D1416" s="165">
        <v>10000000</v>
      </c>
      <c r="E1416" s="165">
        <v>0</v>
      </c>
    </row>
    <row r="1417" spans="3:5">
      <c r="C1417" s="173" t="s">
        <v>1661</v>
      </c>
      <c r="D1417" s="165">
        <v>13310723</v>
      </c>
      <c r="E1417" s="165">
        <v>0</v>
      </c>
    </row>
    <row r="1418" spans="3:5">
      <c r="C1418" s="173" t="s">
        <v>1662</v>
      </c>
      <c r="D1418" s="165">
        <v>10000000</v>
      </c>
      <c r="E1418" s="165">
        <v>0</v>
      </c>
    </row>
    <row r="1419" spans="3:5">
      <c r="C1419" s="173" t="s">
        <v>1663</v>
      </c>
      <c r="D1419" s="165">
        <v>2803805</v>
      </c>
      <c r="E1419" s="165">
        <v>0</v>
      </c>
    </row>
    <row r="1420" spans="3:5">
      <c r="C1420" s="173" t="s">
        <v>1664</v>
      </c>
      <c r="D1420" s="165">
        <v>30050000</v>
      </c>
      <c r="E1420" s="165">
        <v>0</v>
      </c>
    </row>
    <row r="1421" spans="3:5">
      <c r="C1421" s="173" t="s">
        <v>1665</v>
      </c>
      <c r="D1421" s="165">
        <v>19947439</v>
      </c>
      <c r="E1421" s="165">
        <v>0</v>
      </c>
    </row>
    <row r="1422" spans="3:5">
      <c r="C1422" s="173" t="s">
        <v>1666</v>
      </c>
      <c r="D1422" s="165">
        <v>685956</v>
      </c>
      <c r="E1422" s="165">
        <v>0</v>
      </c>
    </row>
    <row r="1423" spans="3:5">
      <c r="C1423" s="173" t="s">
        <v>1667</v>
      </c>
      <c r="D1423" s="165">
        <v>78000000</v>
      </c>
      <c r="E1423" s="165">
        <v>0</v>
      </c>
    </row>
    <row r="1424" spans="3:5">
      <c r="C1424" s="173" t="s">
        <v>1668</v>
      </c>
      <c r="D1424" s="165">
        <v>30820896</v>
      </c>
      <c r="E1424" s="165">
        <v>0</v>
      </c>
    </row>
    <row r="1425" spans="3:5">
      <c r="C1425" s="173" t="s">
        <v>1669</v>
      </c>
      <c r="D1425" s="165">
        <v>71000000</v>
      </c>
      <c r="E1425" s="165">
        <v>0</v>
      </c>
    </row>
    <row r="1426" spans="3:5">
      <c r="C1426" s="173" t="s">
        <v>1670</v>
      </c>
      <c r="D1426" s="165">
        <v>7805395</v>
      </c>
      <c r="E1426" s="165">
        <v>4077253</v>
      </c>
    </row>
    <row r="1427" spans="3:5">
      <c r="C1427" s="173" t="s">
        <v>1671</v>
      </c>
      <c r="D1427" s="165">
        <v>5000000</v>
      </c>
      <c r="E1427" s="165">
        <v>0</v>
      </c>
    </row>
    <row r="1428" spans="3:5">
      <c r="C1428" s="173" t="s">
        <v>1672</v>
      </c>
      <c r="D1428" s="165">
        <v>37115924</v>
      </c>
      <c r="E1428" s="165">
        <v>0</v>
      </c>
    </row>
    <row r="1429" spans="3:5">
      <c r="C1429" s="173" t="s">
        <v>1673</v>
      </c>
      <c r="D1429" s="165">
        <v>9357241</v>
      </c>
      <c r="E1429" s="165">
        <v>0</v>
      </c>
    </row>
    <row r="1430" spans="3:5">
      <c r="C1430" s="173" t="s">
        <v>1674</v>
      </c>
      <c r="D1430" s="165">
        <v>91315016</v>
      </c>
      <c r="E1430" s="165">
        <v>0</v>
      </c>
    </row>
    <row r="1431" spans="3:5">
      <c r="C1431" s="173" t="s">
        <v>1675</v>
      </c>
      <c r="D1431" s="165">
        <v>56921068</v>
      </c>
      <c r="E1431" s="165">
        <v>0</v>
      </c>
    </row>
    <row r="1432" spans="3:5">
      <c r="C1432" s="173" t="s">
        <v>1676</v>
      </c>
      <c r="D1432" s="165">
        <v>71052120</v>
      </c>
      <c r="E1432" s="165">
        <v>0</v>
      </c>
    </row>
    <row r="1433" spans="3:5">
      <c r="C1433" s="173" t="s">
        <v>1677</v>
      </c>
      <c r="D1433" s="165">
        <v>110423597</v>
      </c>
      <c r="E1433" s="165">
        <v>0</v>
      </c>
    </row>
    <row r="1434" spans="3:5">
      <c r="C1434" s="173" t="s">
        <v>1678</v>
      </c>
      <c r="D1434" s="165">
        <v>0</v>
      </c>
      <c r="E1434" s="165">
        <v>0</v>
      </c>
    </row>
    <row r="1435" spans="3:5">
      <c r="C1435" s="173" t="s">
        <v>1679</v>
      </c>
      <c r="D1435" s="165">
        <v>17056142</v>
      </c>
      <c r="E1435" s="165">
        <v>17056142</v>
      </c>
    </row>
    <row r="1436" spans="3:5">
      <c r="C1436" s="172" t="s">
        <v>336</v>
      </c>
      <c r="D1436" s="165">
        <v>8256000</v>
      </c>
      <c r="E1436" s="165">
        <v>25908370.460000001</v>
      </c>
    </row>
    <row r="1437" spans="3:5">
      <c r="C1437" s="173" t="s">
        <v>1633</v>
      </c>
      <c r="D1437" s="165">
        <v>8256000</v>
      </c>
      <c r="E1437" s="165">
        <v>3875398.9</v>
      </c>
    </row>
    <row r="1438" spans="3:5">
      <c r="C1438" s="173" t="s">
        <v>1680</v>
      </c>
      <c r="D1438" s="165">
        <v>0</v>
      </c>
      <c r="E1438" s="165">
        <v>22032971.560000002</v>
      </c>
    </row>
    <row r="1439" spans="3:5">
      <c r="C1439" s="121" t="s">
        <v>368</v>
      </c>
      <c r="D1439" s="122">
        <v>1141004658</v>
      </c>
      <c r="E1439" s="122">
        <v>441374534.27000004</v>
      </c>
    </row>
    <row r="1440" spans="3:5">
      <c r="C1440" s="172" t="s">
        <v>335</v>
      </c>
      <c r="D1440" s="165">
        <v>1124202528</v>
      </c>
      <c r="E1440" s="165">
        <v>435783424.35000002</v>
      </c>
    </row>
    <row r="1441" spans="3:5">
      <c r="C1441" s="173" t="s">
        <v>1681</v>
      </c>
      <c r="D1441" s="165">
        <v>17690642</v>
      </c>
      <c r="E1441" s="165">
        <v>0</v>
      </c>
    </row>
    <row r="1442" spans="3:5">
      <c r="C1442" s="173" t="s">
        <v>1682</v>
      </c>
      <c r="D1442" s="165">
        <v>170900000</v>
      </c>
      <c r="E1442" s="165">
        <v>7366998.7699999996</v>
      </c>
    </row>
    <row r="1443" spans="3:5">
      <c r="C1443" s="173" t="s">
        <v>1683</v>
      </c>
      <c r="D1443" s="165">
        <v>28835516</v>
      </c>
      <c r="E1443" s="165">
        <v>55973368.079999998</v>
      </c>
    </row>
    <row r="1444" spans="3:5">
      <c r="C1444" s="173" t="s">
        <v>1684</v>
      </c>
      <c r="D1444" s="165">
        <v>239612085</v>
      </c>
      <c r="E1444" s="165">
        <v>140008855.84999999</v>
      </c>
    </row>
    <row r="1445" spans="3:5">
      <c r="C1445" s="173" t="s">
        <v>1685</v>
      </c>
      <c r="D1445" s="165">
        <v>26976614</v>
      </c>
      <c r="E1445" s="165">
        <v>0</v>
      </c>
    </row>
    <row r="1446" spans="3:5">
      <c r="C1446" s="173" t="s">
        <v>1686</v>
      </c>
      <c r="D1446" s="165">
        <v>192022862</v>
      </c>
      <c r="E1446" s="165">
        <v>62922776.859999999</v>
      </c>
    </row>
    <row r="1447" spans="3:5">
      <c r="C1447" s="173" t="s">
        <v>1687</v>
      </c>
      <c r="D1447" s="165">
        <v>245823407</v>
      </c>
      <c r="E1447" s="165">
        <v>28272273.43</v>
      </c>
    </row>
    <row r="1448" spans="3:5">
      <c r="C1448" s="173" t="s">
        <v>1688</v>
      </c>
      <c r="D1448" s="165">
        <v>5045444</v>
      </c>
      <c r="E1448" s="165">
        <v>0</v>
      </c>
    </row>
    <row r="1449" spans="3:5">
      <c r="C1449" s="173" t="s">
        <v>1689</v>
      </c>
      <c r="D1449" s="165">
        <v>1394931</v>
      </c>
      <c r="E1449" s="165">
        <v>0</v>
      </c>
    </row>
    <row r="1450" spans="3:5">
      <c r="C1450" s="173" t="s">
        <v>1690</v>
      </c>
      <c r="D1450" s="165">
        <v>0</v>
      </c>
      <c r="E1450" s="165">
        <v>0</v>
      </c>
    </row>
    <row r="1451" spans="3:5">
      <c r="C1451" s="173" t="s">
        <v>1691</v>
      </c>
      <c r="D1451" s="165">
        <v>6195995</v>
      </c>
      <c r="E1451" s="165">
        <v>0</v>
      </c>
    </row>
    <row r="1452" spans="3:5">
      <c r="C1452" s="173" t="s">
        <v>1692</v>
      </c>
      <c r="D1452" s="165">
        <v>10000000</v>
      </c>
      <c r="E1452" s="165">
        <v>0</v>
      </c>
    </row>
    <row r="1453" spans="3:5">
      <c r="C1453" s="173" t="s">
        <v>1693</v>
      </c>
      <c r="D1453" s="165">
        <v>67437623</v>
      </c>
      <c r="E1453" s="165">
        <v>62797736</v>
      </c>
    </row>
    <row r="1454" spans="3:5">
      <c r="C1454" s="173" t="s">
        <v>1694</v>
      </c>
      <c r="D1454" s="165">
        <v>31984150</v>
      </c>
      <c r="E1454" s="165">
        <v>20000000</v>
      </c>
    </row>
    <row r="1455" spans="3:5">
      <c r="C1455" s="173" t="s">
        <v>1695</v>
      </c>
      <c r="D1455" s="165">
        <v>25587303</v>
      </c>
      <c r="E1455" s="165">
        <v>20000000</v>
      </c>
    </row>
    <row r="1456" spans="3:5">
      <c r="C1456" s="173" t="s">
        <v>1696</v>
      </c>
      <c r="D1456" s="165">
        <v>51339999</v>
      </c>
      <c r="E1456" s="165">
        <v>38441415.359999999</v>
      </c>
    </row>
    <row r="1457" spans="3:5">
      <c r="C1457" s="173" t="s">
        <v>1697</v>
      </c>
      <c r="D1457" s="165">
        <v>3355957</v>
      </c>
      <c r="E1457" s="165">
        <v>0</v>
      </c>
    </row>
    <row r="1458" spans="3:5">
      <c r="C1458" s="172" t="s">
        <v>336</v>
      </c>
      <c r="D1458" s="165">
        <v>16802130</v>
      </c>
      <c r="E1458" s="165">
        <v>0</v>
      </c>
    </row>
    <row r="1459" spans="3:5">
      <c r="C1459" s="173" t="s">
        <v>1684</v>
      </c>
      <c r="D1459" s="165">
        <v>16802130</v>
      </c>
      <c r="E1459" s="165">
        <v>0</v>
      </c>
    </row>
    <row r="1460" spans="3:5">
      <c r="C1460" s="172" t="s">
        <v>337</v>
      </c>
      <c r="D1460" s="165">
        <v>0</v>
      </c>
      <c r="E1460" s="165">
        <v>5591109.9199999999</v>
      </c>
    </row>
    <row r="1461" spans="3:5">
      <c r="C1461" s="173" t="s">
        <v>1683</v>
      </c>
      <c r="D1461" s="165">
        <v>0</v>
      </c>
      <c r="E1461" s="165">
        <v>5591109.9199999999</v>
      </c>
    </row>
    <row r="1462" spans="3:5">
      <c r="C1462" s="121" t="s">
        <v>369</v>
      </c>
      <c r="D1462" s="122">
        <v>883749625</v>
      </c>
      <c r="E1462" s="122">
        <v>285326950.93000001</v>
      </c>
    </row>
    <row r="1463" spans="3:5">
      <c r="C1463" s="172" t="s">
        <v>335</v>
      </c>
      <c r="D1463" s="165">
        <v>768749625</v>
      </c>
      <c r="E1463" s="165">
        <v>277680359.06</v>
      </c>
    </row>
    <row r="1464" spans="3:5">
      <c r="C1464" s="173" t="s">
        <v>1698</v>
      </c>
      <c r="D1464" s="165">
        <v>5000000</v>
      </c>
      <c r="E1464" s="165">
        <v>0</v>
      </c>
    </row>
    <row r="1465" spans="3:5">
      <c r="C1465" s="173" t="s">
        <v>1699</v>
      </c>
      <c r="D1465" s="165">
        <v>47785043</v>
      </c>
      <c r="E1465" s="165">
        <v>12454894.09</v>
      </c>
    </row>
    <row r="1466" spans="3:5">
      <c r="C1466" s="173" t="s">
        <v>1700</v>
      </c>
      <c r="D1466" s="165">
        <v>0</v>
      </c>
      <c r="E1466" s="165">
        <v>5801442.9100000001</v>
      </c>
    </row>
    <row r="1467" spans="3:5">
      <c r="C1467" s="173" t="s">
        <v>1701</v>
      </c>
      <c r="D1467" s="165">
        <v>36368030</v>
      </c>
      <c r="E1467" s="165">
        <v>28718037.289999999</v>
      </c>
    </row>
    <row r="1468" spans="3:5">
      <c r="C1468" s="173" t="s">
        <v>1702</v>
      </c>
      <c r="D1468" s="165">
        <v>2080338</v>
      </c>
      <c r="E1468" s="165">
        <v>0</v>
      </c>
    </row>
    <row r="1469" spans="3:5">
      <c r="C1469" s="173" t="s">
        <v>1703</v>
      </c>
      <c r="D1469" s="165">
        <v>1787840</v>
      </c>
      <c r="E1469" s="165">
        <v>0</v>
      </c>
    </row>
    <row r="1470" spans="3:5">
      <c r="C1470" s="173" t="s">
        <v>1704</v>
      </c>
      <c r="D1470" s="165">
        <v>3148512</v>
      </c>
      <c r="E1470" s="165">
        <v>0</v>
      </c>
    </row>
    <row r="1471" spans="3:5">
      <c r="C1471" s="173" t="s">
        <v>1705</v>
      </c>
      <c r="D1471" s="165">
        <v>3534444</v>
      </c>
      <c r="E1471" s="165">
        <v>0</v>
      </c>
    </row>
    <row r="1472" spans="3:5">
      <c r="C1472" s="173" t="s">
        <v>1706</v>
      </c>
      <c r="D1472" s="165">
        <v>99753891</v>
      </c>
      <c r="E1472" s="165">
        <v>62233645.920000002</v>
      </c>
    </row>
    <row r="1473" spans="3:5">
      <c r="C1473" s="173" t="s">
        <v>1707</v>
      </c>
      <c r="D1473" s="165">
        <v>35607958</v>
      </c>
      <c r="E1473" s="165">
        <v>23144470.059999999</v>
      </c>
    </row>
    <row r="1474" spans="3:5">
      <c r="C1474" s="173" t="s">
        <v>1708</v>
      </c>
      <c r="D1474" s="165">
        <v>24700</v>
      </c>
      <c r="E1474" s="165">
        <v>0</v>
      </c>
    </row>
    <row r="1475" spans="3:5">
      <c r="C1475" s="173" t="s">
        <v>1709</v>
      </c>
      <c r="D1475" s="165">
        <v>65220743</v>
      </c>
      <c r="E1475" s="165">
        <v>0</v>
      </c>
    </row>
    <row r="1476" spans="3:5">
      <c r="C1476" s="173" t="s">
        <v>1710</v>
      </c>
      <c r="D1476" s="165">
        <v>20000000</v>
      </c>
      <c r="E1476" s="165">
        <v>35290852.060000002</v>
      </c>
    </row>
    <row r="1477" spans="3:5">
      <c r="C1477" s="173" t="s">
        <v>1711</v>
      </c>
      <c r="D1477" s="165">
        <v>74621856</v>
      </c>
      <c r="E1477" s="165">
        <v>0</v>
      </c>
    </row>
    <row r="1478" spans="3:5">
      <c r="C1478" s="173" t="s">
        <v>1712</v>
      </c>
      <c r="D1478" s="165">
        <v>16837546</v>
      </c>
      <c r="E1478" s="165">
        <v>7652665.9100000001</v>
      </c>
    </row>
    <row r="1479" spans="3:5">
      <c r="C1479" s="173" t="s">
        <v>1713</v>
      </c>
      <c r="D1479" s="165">
        <v>38876602</v>
      </c>
      <c r="E1479" s="165">
        <v>49727897.390000001</v>
      </c>
    </row>
    <row r="1480" spans="3:5">
      <c r="C1480" s="173" t="s">
        <v>1714</v>
      </c>
      <c r="D1480" s="165">
        <v>5000000</v>
      </c>
      <c r="E1480" s="165">
        <v>0</v>
      </c>
    </row>
    <row r="1481" spans="3:5">
      <c r="C1481" s="173" t="s">
        <v>1715</v>
      </c>
      <c r="D1481" s="165">
        <v>62600000</v>
      </c>
      <c r="E1481" s="165">
        <v>0</v>
      </c>
    </row>
    <row r="1482" spans="3:5">
      <c r="C1482" s="173" t="s">
        <v>1716</v>
      </c>
      <c r="D1482" s="165">
        <v>21660226</v>
      </c>
      <c r="E1482" s="165">
        <v>0</v>
      </c>
    </row>
    <row r="1483" spans="3:5">
      <c r="C1483" s="173" t="s">
        <v>1717</v>
      </c>
      <c r="D1483" s="165">
        <v>5000000</v>
      </c>
      <c r="E1483" s="165">
        <v>0</v>
      </c>
    </row>
    <row r="1484" spans="3:5">
      <c r="C1484" s="173" t="s">
        <v>1718</v>
      </c>
      <c r="D1484" s="165">
        <v>100000000</v>
      </c>
      <c r="E1484" s="165">
        <v>0</v>
      </c>
    </row>
    <row r="1485" spans="3:5">
      <c r="C1485" s="173" t="s">
        <v>1719</v>
      </c>
      <c r="D1485" s="165">
        <v>123841896</v>
      </c>
      <c r="E1485" s="165">
        <v>52656453.43</v>
      </c>
    </row>
    <row r="1486" spans="3:5">
      <c r="C1486" s="172" t="s">
        <v>336</v>
      </c>
      <c r="D1486" s="165">
        <v>115000000</v>
      </c>
      <c r="E1486" s="165">
        <v>7646591.8700000001</v>
      </c>
    </row>
    <row r="1487" spans="3:5">
      <c r="C1487" s="173" t="s">
        <v>1720</v>
      </c>
      <c r="D1487" s="165">
        <v>10000000</v>
      </c>
      <c r="E1487" s="165">
        <v>7646591.8700000001</v>
      </c>
    </row>
    <row r="1488" spans="3:5">
      <c r="C1488" s="173" t="s">
        <v>1714</v>
      </c>
      <c r="D1488" s="165">
        <v>105000000</v>
      </c>
      <c r="E1488" s="165">
        <v>0</v>
      </c>
    </row>
    <row r="1489" spans="3:5">
      <c r="C1489" s="121" t="s">
        <v>370</v>
      </c>
      <c r="D1489" s="122">
        <v>23638967274</v>
      </c>
      <c r="E1489" s="122">
        <v>9197945975.0199986</v>
      </c>
    </row>
    <row r="1490" spans="3:5">
      <c r="C1490" s="172" t="s">
        <v>335</v>
      </c>
      <c r="D1490" s="165">
        <v>8185911633</v>
      </c>
      <c r="E1490" s="165">
        <v>5372093768.2399979</v>
      </c>
    </row>
    <row r="1491" spans="3:5">
      <c r="C1491" s="173" t="s">
        <v>1721</v>
      </c>
      <c r="D1491" s="165">
        <v>46807313</v>
      </c>
      <c r="E1491" s="165">
        <v>26807313</v>
      </c>
    </row>
    <row r="1492" spans="3:5">
      <c r="C1492" s="173" t="s">
        <v>1722</v>
      </c>
      <c r="D1492" s="165">
        <v>5885745</v>
      </c>
      <c r="E1492" s="165">
        <v>0</v>
      </c>
    </row>
    <row r="1493" spans="3:5">
      <c r="C1493" s="173" t="s">
        <v>1723</v>
      </c>
      <c r="D1493" s="165">
        <v>113083454</v>
      </c>
      <c r="E1493" s="165">
        <v>24571807.48</v>
      </c>
    </row>
    <row r="1494" spans="3:5">
      <c r="C1494" s="173" t="s">
        <v>1724</v>
      </c>
      <c r="D1494" s="165">
        <v>50000000</v>
      </c>
      <c r="E1494" s="165">
        <v>107603821.52</v>
      </c>
    </row>
    <row r="1495" spans="3:5">
      <c r="C1495" s="173" t="s">
        <v>1725</v>
      </c>
      <c r="D1495" s="165">
        <v>162584301</v>
      </c>
      <c r="E1495" s="165">
        <v>30382582.420000002</v>
      </c>
    </row>
    <row r="1496" spans="3:5">
      <c r="C1496" s="173" t="s">
        <v>1726</v>
      </c>
      <c r="D1496" s="165">
        <v>26302201</v>
      </c>
      <c r="E1496" s="165">
        <v>6197312.9000000004</v>
      </c>
    </row>
    <row r="1497" spans="3:5">
      <c r="C1497" s="173" t="s">
        <v>1727</v>
      </c>
      <c r="D1497" s="165">
        <v>1000000</v>
      </c>
      <c r="E1497" s="165">
        <v>500000</v>
      </c>
    </row>
    <row r="1498" spans="3:5">
      <c r="C1498" s="173" t="s">
        <v>1728</v>
      </c>
      <c r="D1498" s="165">
        <v>17424123</v>
      </c>
      <c r="E1498" s="165">
        <v>0</v>
      </c>
    </row>
    <row r="1499" spans="3:5">
      <c r="C1499" s="173" t="s">
        <v>1729</v>
      </c>
      <c r="D1499" s="165">
        <v>10554785</v>
      </c>
      <c r="E1499" s="165">
        <v>0</v>
      </c>
    </row>
    <row r="1500" spans="3:5">
      <c r="C1500" s="173" t="s">
        <v>1730</v>
      </c>
      <c r="D1500" s="165">
        <v>0</v>
      </c>
      <c r="E1500" s="165">
        <v>394561358.43000001</v>
      </c>
    </row>
    <row r="1501" spans="3:5">
      <c r="C1501" s="173" t="s">
        <v>1731</v>
      </c>
      <c r="D1501" s="165">
        <v>327553</v>
      </c>
      <c r="E1501" s="165">
        <v>327553</v>
      </c>
    </row>
    <row r="1502" spans="3:5">
      <c r="C1502" s="173" t="s">
        <v>1732</v>
      </c>
      <c r="D1502" s="165">
        <v>3922569</v>
      </c>
      <c r="E1502" s="165">
        <v>0</v>
      </c>
    </row>
    <row r="1503" spans="3:5">
      <c r="C1503" s="173" t="s">
        <v>1733</v>
      </c>
      <c r="D1503" s="165">
        <v>5404349</v>
      </c>
      <c r="E1503" s="165">
        <v>0</v>
      </c>
    </row>
    <row r="1504" spans="3:5">
      <c r="C1504" s="173" t="s">
        <v>1734</v>
      </c>
      <c r="D1504" s="165">
        <v>150000000</v>
      </c>
      <c r="E1504" s="165">
        <v>50575976.730000004</v>
      </c>
    </row>
    <row r="1505" spans="3:5">
      <c r="C1505" s="173" t="s">
        <v>1735</v>
      </c>
      <c r="D1505" s="165">
        <v>150000000</v>
      </c>
      <c r="E1505" s="165">
        <v>31305678.969999999</v>
      </c>
    </row>
    <row r="1506" spans="3:5">
      <c r="C1506" s="173" t="s">
        <v>1736</v>
      </c>
      <c r="D1506" s="165">
        <v>0</v>
      </c>
      <c r="E1506" s="165">
        <v>0</v>
      </c>
    </row>
    <row r="1507" spans="3:5">
      <c r="C1507" s="173" t="s">
        <v>1737</v>
      </c>
      <c r="D1507" s="165">
        <v>0</v>
      </c>
      <c r="E1507" s="165">
        <v>19552462.329999998</v>
      </c>
    </row>
    <row r="1508" spans="3:5">
      <c r="C1508" s="173" t="s">
        <v>1738</v>
      </c>
      <c r="D1508" s="165">
        <v>0</v>
      </c>
      <c r="E1508" s="165">
        <v>0</v>
      </c>
    </row>
    <row r="1509" spans="3:5">
      <c r="C1509" s="173" t="s">
        <v>1739</v>
      </c>
      <c r="D1509" s="165">
        <v>1900475</v>
      </c>
      <c r="E1509" s="165">
        <v>16726463.689999999</v>
      </c>
    </row>
    <row r="1510" spans="3:5">
      <c r="C1510" s="173" t="s">
        <v>1740</v>
      </c>
      <c r="D1510" s="165">
        <v>26665895</v>
      </c>
      <c r="E1510" s="165">
        <v>0</v>
      </c>
    </row>
    <row r="1511" spans="3:5">
      <c r="C1511" s="173" t="s">
        <v>1741</v>
      </c>
      <c r="D1511" s="165">
        <v>6755924</v>
      </c>
      <c r="E1511" s="165">
        <v>0</v>
      </c>
    </row>
    <row r="1512" spans="3:5">
      <c r="C1512" s="173" t="s">
        <v>1742</v>
      </c>
      <c r="D1512" s="165">
        <v>0</v>
      </c>
      <c r="E1512" s="165">
        <v>516724.65</v>
      </c>
    </row>
    <row r="1513" spans="3:5">
      <c r="C1513" s="173" t="s">
        <v>1743</v>
      </c>
      <c r="D1513" s="165">
        <v>2873229</v>
      </c>
      <c r="E1513" s="165">
        <v>2860566.7</v>
      </c>
    </row>
    <row r="1514" spans="3:5">
      <c r="C1514" s="173" t="s">
        <v>1744</v>
      </c>
      <c r="D1514" s="165">
        <v>80162210</v>
      </c>
      <c r="E1514" s="165">
        <v>58979071.229999997</v>
      </c>
    </row>
    <row r="1515" spans="3:5">
      <c r="C1515" s="173" t="s">
        <v>1745</v>
      </c>
      <c r="D1515" s="165">
        <v>610000001</v>
      </c>
      <c r="E1515" s="165">
        <v>883927478.13999999</v>
      </c>
    </row>
    <row r="1516" spans="3:5">
      <c r="C1516" s="173" t="s">
        <v>1746</v>
      </c>
      <c r="D1516" s="165">
        <v>2000000</v>
      </c>
      <c r="E1516" s="165">
        <v>0</v>
      </c>
    </row>
    <row r="1517" spans="3:5">
      <c r="C1517" s="173" t="s">
        <v>1747</v>
      </c>
      <c r="D1517" s="165">
        <v>2000000</v>
      </c>
      <c r="E1517" s="165">
        <v>0</v>
      </c>
    </row>
    <row r="1518" spans="3:5">
      <c r="C1518" s="173" t="s">
        <v>1748</v>
      </c>
      <c r="D1518" s="165">
        <v>70707142</v>
      </c>
      <c r="E1518" s="165">
        <v>23548231.279999997</v>
      </c>
    </row>
    <row r="1519" spans="3:5">
      <c r="C1519" s="173" t="s">
        <v>1749</v>
      </c>
      <c r="D1519" s="165">
        <v>3264355</v>
      </c>
      <c r="E1519" s="165">
        <v>1395593.77</v>
      </c>
    </row>
    <row r="1520" spans="3:5">
      <c r="C1520" s="173" t="s">
        <v>1750</v>
      </c>
      <c r="D1520" s="165">
        <v>2768368</v>
      </c>
      <c r="E1520" s="165">
        <v>285927.18</v>
      </c>
    </row>
    <row r="1521" spans="3:5">
      <c r="C1521" s="173" t="s">
        <v>1751</v>
      </c>
      <c r="D1521" s="165">
        <v>511857547</v>
      </c>
      <c r="E1521" s="165">
        <v>0</v>
      </c>
    </row>
    <row r="1522" spans="3:5">
      <c r="C1522" s="173" t="s">
        <v>1752</v>
      </c>
      <c r="D1522" s="165">
        <v>940000000</v>
      </c>
      <c r="E1522" s="165">
        <v>337121399.40999997</v>
      </c>
    </row>
    <row r="1523" spans="3:5">
      <c r="C1523" s="173" t="s">
        <v>1753</v>
      </c>
      <c r="D1523" s="165">
        <v>10991381</v>
      </c>
      <c r="E1523" s="165">
        <v>0</v>
      </c>
    </row>
    <row r="1524" spans="3:5">
      <c r="C1524" s="173" t="s">
        <v>1754</v>
      </c>
      <c r="D1524" s="165">
        <v>7508745</v>
      </c>
      <c r="E1524" s="165">
        <v>0</v>
      </c>
    </row>
    <row r="1525" spans="3:5">
      <c r="C1525" s="173" t="s">
        <v>1755</v>
      </c>
      <c r="D1525" s="165">
        <v>5872846</v>
      </c>
      <c r="E1525" s="165">
        <v>0</v>
      </c>
    </row>
    <row r="1526" spans="3:5">
      <c r="C1526" s="173" t="s">
        <v>1756</v>
      </c>
      <c r="D1526" s="165">
        <v>4956061</v>
      </c>
      <c r="E1526" s="165">
        <v>0</v>
      </c>
    </row>
    <row r="1527" spans="3:5">
      <c r="C1527" s="173" t="s">
        <v>1757</v>
      </c>
      <c r="D1527" s="165">
        <v>1572428</v>
      </c>
      <c r="E1527" s="165">
        <v>0</v>
      </c>
    </row>
    <row r="1528" spans="3:5">
      <c r="C1528" s="173" t="s">
        <v>1758</v>
      </c>
      <c r="D1528" s="165">
        <v>3630913</v>
      </c>
      <c r="E1528" s="165">
        <v>0</v>
      </c>
    </row>
    <row r="1529" spans="3:5">
      <c r="C1529" s="173" t="s">
        <v>1759</v>
      </c>
      <c r="D1529" s="165">
        <v>2371860</v>
      </c>
      <c r="E1529" s="165">
        <v>0</v>
      </c>
    </row>
    <row r="1530" spans="3:5">
      <c r="C1530" s="173" t="s">
        <v>1760</v>
      </c>
      <c r="D1530" s="165">
        <v>2000130</v>
      </c>
      <c r="E1530" s="165">
        <v>0</v>
      </c>
    </row>
    <row r="1531" spans="3:5">
      <c r="C1531" s="173" t="s">
        <v>1761</v>
      </c>
      <c r="D1531" s="165">
        <v>779207</v>
      </c>
      <c r="E1531" s="165">
        <v>0</v>
      </c>
    </row>
    <row r="1532" spans="3:5">
      <c r="C1532" s="173" t="s">
        <v>1762</v>
      </c>
      <c r="D1532" s="165">
        <v>8415087</v>
      </c>
      <c r="E1532" s="165">
        <v>0</v>
      </c>
    </row>
    <row r="1533" spans="3:5">
      <c r="C1533" s="173" t="s">
        <v>1763</v>
      </c>
      <c r="D1533" s="165">
        <v>1235409</v>
      </c>
      <c r="E1533" s="165">
        <v>0</v>
      </c>
    </row>
    <row r="1534" spans="3:5">
      <c r="C1534" s="173" t="s">
        <v>1764</v>
      </c>
      <c r="D1534" s="165">
        <v>1235409</v>
      </c>
      <c r="E1534" s="165">
        <v>643200</v>
      </c>
    </row>
    <row r="1535" spans="3:5">
      <c r="C1535" s="173" t="s">
        <v>1765</v>
      </c>
      <c r="D1535" s="165">
        <v>1235409</v>
      </c>
      <c r="E1535" s="165">
        <v>0</v>
      </c>
    </row>
    <row r="1536" spans="3:5">
      <c r="C1536" s="173" t="s">
        <v>1766</v>
      </c>
      <c r="D1536" s="165">
        <v>779207</v>
      </c>
      <c r="E1536" s="165">
        <v>0</v>
      </c>
    </row>
    <row r="1537" spans="3:5">
      <c r="C1537" s="173" t="s">
        <v>1767</v>
      </c>
      <c r="D1537" s="165">
        <v>0</v>
      </c>
      <c r="E1537" s="165">
        <v>0</v>
      </c>
    </row>
    <row r="1538" spans="3:5">
      <c r="C1538" s="173" t="s">
        <v>1768</v>
      </c>
      <c r="D1538" s="165">
        <v>249956945</v>
      </c>
      <c r="E1538" s="165">
        <v>85389419.920000002</v>
      </c>
    </row>
    <row r="1539" spans="3:5">
      <c r="C1539" s="173" t="s">
        <v>1769</v>
      </c>
      <c r="D1539" s="165">
        <v>15000000</v>
      </c>
      <c r="E1539" s="165">
        <v>10671795.310000001</v>
      </c>
    </row>
    <row r="1540" spans="3:5">
      <c r="C1540" s="173" t="s">
        <v>1770</v>
      </c>
      <c r="D1540" s="165">
        <v>1300000000</v>
      </c>
      <c r="E1540" s="165">
        <v>1046124867.9599998</v>
      </c>
    </row>
    <row r="1541" spans="3:5">
      <c r="C1541" s="173" t="s">
        <v>1771</v>
      </c>
      <c r="D1541" s="165">
        <v>65535117</v>
      </c>
      <c r="E1541" s="165">
        <v>33808216.619999997</v>
      </c>
    </row>
    <row r="1542" spans="3:5">
      <c r="C1542" s="173" t="s">
        <v>1772</v>
      </c>
      <c r="D1542" s="165">
        <v>0</v>
      </c>
      <c r="E1542" s="165">
        <v>0</v>
      </c>
    </row>
    <row r="1543" spans="3:5">
      <c r="C1543" s="173" t="s">
        <v>1773</v>
      </c>
      <c r="D1543" s="165">
        <v>2642087</v>
      </c>
      <c r="E1543" s="165">
        <v>0</v>
      </c>
    </row>
    <row r="1544" spans="3:5">
      <c r="C1544" s="173" t="s">
        <v>1774</v>
      </c>
      <c r="D1544" s="165">
        <v>2083629</v>
      </c>
      <c r="E1544" s="165">
        <v>0</v>
      </c>
    </row>
    <row r="1545" spans="3:5">
      <c r="C1545" s="173" t="s">
        <v>1775</v>
      </c>
      <c r="D1545" s="165">
        <v>3397736</v>
      </c>
      <c r="E1545" s="165">
        <v>0</v>
      </c>
    </row>
    <row r="1546" spans="3:5">
      <c r="C1546" s="173" t="s">
        <v>1776</v>
      </c>
      <c r="D1546" s="165">
        <v>0</v>
      </c>
      <c r="E1546" s="165">
        <v>0</v>
      </c>
    </row>
    <row r="1547" spans="3:5">
      <c r="C1547" s="173" t="s">
        <v>1777</v>
      </c>
      <c r="D1547" s="165">
        <v>0</v>
      </c>
      <c r="E1547" s="165">
        <v>0</v>
      </c>
    </row>
    <row r="1548" spans="3:5">
      <c r="C1548" s="173" t="s">
        <v>1778</v>
      </c>
      <c r="D1548" s="165">
        <v>14404663</v>
      </c>
      <c r="E1548" s="165">
        <v>0</v>
      </c>
    </row>
    <row r="1549" spans="3:5">
      <c r="C1549" s="173" t="s">
        <v>1779</v>
      </c>
      <c r="D1549" s="165">
        <v>3397736</v>
      </c>
      <c r="E1549" s="165">
        <v>0</v>
      </c>
    </row>
    <row r="1550" spans="3:5">
      <c r="C1550" s="173" t="s">
        <v>1780</v>
      </c>
      <c r="D1550" s="165">
        <v>3397736</v>
      </c>
      <c r="E1550" s="165">
        <v>0</v>
      </c>
    </row>
    <row r="1551" spans="3:5">
      <c r="C1551" s="173" t="s">
        <v>1781</v>
      </c>
      <c r="D1551" s="165">
        <v>3397736</v>
      </c>
      <c r="E1551" s="165">
        <v>0</v>
      </c>
    </row>
    <row r="1552" spans="3:5">
      <c r="C1552" s="173" t="s">
        <v>1782</v>
      </c>
      <c r="D1552" s="165">
        <v>0</v>
      </c>
      <c r="E1552" s="165">
        <v>5346398.5599999996</v>
      </c>
    </row>
    <row r="1553" spans="3:5">
      <c r="C1553" s="173" t="s">
        <v>1783</v>
      </c>
      <c r="D1553" s="165">
        <v>0</v>
      </c>
      <c r="E1553" s="165">
        <v>5346398.5599999996</v>
      </c>
    </row>
    <row r="1554" spans="3:5">
      <c r="C1554" s="173" t="s">
        <v>1784</v>
      </c>
      <c r="D1554" s="165">
        <v>3397736</v>
      </c>
      <c r="E1554" s="165">
        <v>0</v>
      </c>
    </row>
    <row r="1555" spans="3:5">
      <c r="C1555" s="173" t="s">
        <v>1785</v>
      </c>
      <c r="D1555" s="165">
        <v>2083629</v>
      </c>
      <c r="E1555" s="165">
        <v>0</v>
      </c>
    </row>
    <row r="1556" spans="3:5">
      <c r="C1556" s="173" t="s">
        <v>1786</v>
      </c>
      <c r="D1556" s="165">
        <v>3397736</v>
      </c>
      <c r="E1556" s="165">
        <v>0</v>
      </c>
    </row>
    <row r="1557" spans="3:5">
      <c r="C1557" s="173" t="s">
        <v>1787</v>
      </c>
      <c r="D1557" s="165">
        <v>1386558</v>
      </c>
      <c r="E1557" s="165">
        <v>0</v>
      </c>
    </row>
    <row r="1558" spans="3:5">
      <c r="C1558" s="173" t="s">
        <v>1788</v>
      </c>
      <c r="D1558" s="165">
        <v>0</v>
      </c>
      <c r="E1558" s="165">
        <v>2128614.4700000002</v>
      </c>
    </row>
    <row r="1559" spans="3:5">
      <c r="C1559" s="173" t="s">
        <v>1789</v>
      </c>
      <c r="D1559" s="165">
        <v>0</v>
      </c>
      <c r="E1559" s="165">
        <v>2148337.7400000002</v>
      </c>
    </row>
    <row r="1560" spans="3:5">
      <c r="C1560" s="173" t="s">
        <v>1790</v>
      </c>
      <c r="D1560" s="165">
        <v>0</v>
      </c>
      <c r="E1560" s="165">
        <v>1576907.08</v>
      </c>
    </row>
    <row r="1561" spans="3:5">
      <c r="C1561" s="173" t="s">
        <v>1791</v>
      </c>
      <c r="D1561" s="165">
        <v>0</v>
      </c>
      <c r="E1561" s="165">
        <v>0</v>
      </c>
    </row>
    <row r="1562" spans="3:5">
      <c r="C1562" s="173" t="s">
        <v>1792</v>
      </c>
      <c r="D1562" s="165">
        <v>2692079</v>
      </c>
      <c r="E1562" s="165">
        <v>0</v>
      </c>
    </row>
    <row r="1563" spans="3:5">
      <c r="C1563" s="173" t="s">
        <v>1793</v>
      </c>
      <c r="D1563" s="165">
        <v>11067494</v>
      </c>
      <c r="E1563" s="165">
        <v>0</v>
      </c>
    </row>
    <row r="1564" spans="3:5">
      <c r="C1564" s="173" t="s">
        <v>1794</v>
      </c>
      <c r="D1564" s="165">
        <v>11067494</v>
      </c>
      <c r="E1564" s="165">
        <v>0</v>
      </c>
    </row>
    <row r="1565" spans="3:5">
      <c r="C1565" s="173" t="s">
        <v>1795</v>
      </c>
      <c r="D1565" s="165">
        <v>7011234</v>
      </c>
      <c r="E1565" s="165">
        <v>0</v>
      </c>
    </row>
    <row r="1566" spans="3:5">
      <c r="C1566" s="173" t="s">
        <v>1796</v>
      </c>
      <c r="D1566" s="165">
        <v>2083629</v>
      </c>
      <c r="E1566" s="165">
        <v>0</v>
      </c>
    </row>
    <row r="1567" spans="3:5">
      <c r="C1567" s="173" t="s">
        <v>1797</v>
      </c>
      <c r="D1567" s="165">
        <v>3397736</v>
      </c>
      <c r="E1567" s="165">
        <v>0</v>
      </c>
    </row>
    <row r="1568" spans="3:5">
      <c r="C1568" s="173" t="s">
        <v>1798</v>
      </c>
      <c r="D1568" s="165">
        <v>3397736</v>
      </c>
      <c r="E1568" s="165">
        <v>0</v>
      </c>
    </row>
    <row r="1569" spans="3:5">
      <c r="C1569" s="173" t="s">
        <v>1799</v>
      </c>
      <c r="D1569" s="165">
        <v>3924529</v>
      </c>
      <c r="E1569" s="165">
        <v>0</v>
      </c>
    </row>
    <row r="1570" spans="3:5">
      <c r="C1570" s="173" t="s">
        <v>1800</v>
      </c>
      <c r="D1570" s="165">
        <v>11936392</v>
      </c>
      <c r="E1570" s="165">
        <v>0</v>
      </c>
    </row>
    <row r="1571" spans="3:5">
      <c r="C1571" s="173" t="s">
        <v>1801</v>
      </c>
      <c r="D1571" s="165">
        <v>3397736</v>
      </c>
      <c r="E1571" s="165">
        <v>0</v>
      </c>
    </row>
    <row r="1572" spans="3:5">
      <c r="C1572" s="173" t="s">
        <v>1802</v>
      </c>
      <c r="D1572" s="165">
        <v>1386558</v>
      </c>
      <c r="E1572" s="165">
        <v>0</v>
      </c>
    </row>
    <row r="1573" spans="3:5">
      <c r="C1573" s="173" t="s">
        <v>1803</v>
      </c>
      <c r="D1573" s="165">
        <v>3397736</v>
      </c>
      <c r="E1573" s="165">
        <v>0</v>
      </c>
    </row>
    <row r="1574" spans="3:5">
      <c r="C1574" s="173" t="s">
        <v>1804</v>
      </c>
      <c r="D1574" s="165">
        <v>2083629</v>
      </c>
      <c r="E1574" s="165">
        <v>0</v>
      </c>
    </row>
    <row r="1575" spans="3:5">
      <c r="C1575" s="173" t="s">
        <v>1805</v>
      </c>
      <c r="D1575" s="165">
        <v>976009</v>
      </c>
      <c r="E1575" s="165">
        <v>0</v>
      </c>
    </row>
    <row r="1576" spans="3:5">
      <c r="C1576" s="173" t="s">
        <v>1806</v>
      </c>
      <c r="D1576" s="165">
        <v>976009</v>
      </c>
      <c r="E1576" s="165">
        <v>0</v>
      </c>
    </row>
    <row r="1577" spans="3:5">
      <c r="C1577" s="173" t="s">
        <v>1807</v>
      </c>
      <c r="D1577" s="165">
        <v>4990656</v>
      </c>
      <c r="E1577" s="165">
        <v>0</v>
      </c>
    </row>
    <row r="1578" spans="3:5">
      <c r="C1578" s="173" t="s">
        <v>1808</v>
      </c>
      <c r="D1578" s="165">
        <v>512992</v>
      </c>
      <c r="E1578" s="165">
        <v>0</v>
      </c>
    </row>
    <row r="1579" spans="3:5">
      <c r="C1579" s="173" t="s">
        <v>1809</v>
      </c>
      <c r="D1579" s="165">
        <v>0</v>
      </c>
      <c r="E1579" s="165">
        <v>3500000</v>
      </c>
    </row>
    <row r="1580" spans="3:5">
      <c r="C1580" s="173" t="s">
        <v>1810</v>
      </c>
      <c r="D1580" s="165">
        <v>0</v>
      </c>
      <c r="E1580" s="165">
        <v>2500000</v>
      </c>
    </row>
    <row r="1581" spans="3:5">
      <c r="C1581" s="173" t="s">
        <v>1811</v>
      </c>
      <c r="D1581" s="165">
        <v>0</v>
      </c>
      <c r="E1581" s="165">
        <v>2962077.38</v>
      </c>
    </row>
    <row r="1582" spans="3:5">
      <c r="C1582" s="173" t="s">
        <v>1812</v>
      </c>
      <c r="D1582" s="165">
        <v>0</v>
      </c>
      <c r="E1582" s="165">
        <v>3104428.88</v>
      </c>
    </row>
    <row r="1583" spans="3:5">
      <c r="C1583" s="173" t="s">
        <v>1813</v>
      </c>
      <c r="D1583" s="165">
        <v>193657772</v>
      </c>
      <c r="E1583" s="165">
        <v>0</v>
      </c>
    </row>
    <row r="1584" spans="3:5">
      <c r="C1584" s="173" t="s">
        <v>1814</v>
      </c>
      <c r="D1584" s="165">
        <v>36754019</v>
      </c>
      <c r="E1584" s="165">
        <v>0</v>
      </c>
    </row>
    <row r="1585" spans="3:5">
      <c r="C1585" s="173" t="s">
        <v>1815</v>
      </c>
      <c r="D1585" s="165">
        <v>2751631</v>
      </c>
      <c r="E1585" s="165">
        <v>0</v>
      </c>
    </row>
    <row r="1586" spans="3:5">
      <c r="C1586" s="173" t="s">
        <v>1816</v>
      </c>
      <c r="D1586" s="165">
        <v>4329132</v>
      </c>
      <c r="E1586" s="165">
        <v>0</v>
      </c>
    </row>
    <row r="1587" spans="3:5">
      <c r="C1587" s="173" t="s">
        <v>1817</v>
      </c>
      <c r="D1587" s="165">
        <v>10362072</v>
      </c>
      <c r="E1587" s="165">
        <v>0</v>
      </c>
    </row>
    <row r="1588" spans="3:5">
      <c r="C1588" s="173" t="s">
        <v>1818</v>
      </c>
      <c r="D1588" s="165">
        <v>7000000</v>
      </c>
      <c r="E1588" s="165">
        <v>0</v>
      </c>
    </row>
    <row r="1589" spans="3:5">
      <c r="C1589" s="173" t="s">
        <v>1819</v>
      </c>
      <c r="D1589" s="165">
        <v>11602629</v>
      </c>
      <c r="E1589" s="165">
        <v>0</v>
      </c>
    </row>
    <row r="1590" spans="3:5">
      <c r="C1590" s="173" t="s">
        <v>1820</v>
      </c>
      <c r="D1590" s="165">
        <v>77011014</v>
      </c>
      <c r="E1590" s="165">
        <v>30916557.940000001</v>
      </c>
    </row>
    <row r="1591" spans="3:5">
      <c r="C1591" s="173" t="s">
        <v>1821</v>
      </c>
      <c r="D1591" s="165">
        <v>1000000</v>
      </c>
      <c r="E1591" s="165">
        <v>106747</v>
      </c>
    </row>
    <row r="1592" spans="3:5">
      <c r="C1592" s="173" t="s">
        <v>1822</v>
      </c>
      <c r="D1592" s="165">
        <v>745000000</v>
      </c>
      <c r="E1592" s="165">
        <v>0</v>
      </c>
    </row>
    <row r="1593" spans="3:5">
      <c r="C1593" s="173" t="s">
        <v>1823</v>
      </c>
      <c r="D1593" s="165">
        <v>498000</v>
      </c>
      <c r="E1593" s="165">
        <v>0</v>
      </c>
    </row>
    <row r="1594" spans="3:5">
      <c r="C1594" s="173" t="s">
        <v>1824</v>
      </c>
      <c r="D1594" s="165">
        <v>498000</v>
      </c>
      <c r="E1594" s="165">
        <v>0</v>
      </c>
    </row>
    <row r="1595" spans="3:5">
      <c r="C1595" s="173" t="s">
        <v>1825</v>
      </c>
      <c r="D1595" s="165">
        <v>498000</v>
      </c>
      <c r="E1595" s="165">
        <v>0</v>
      </c>
    </row>
    <row r="1596" spans="3:5">
      <c r="C1596" s="173" t="s">
        <v>1826</v>
      </c>
      <c r="D1596" s="165">
        <v>575000000</v>
      </c>
      <c r="E1596" s="165">
        <v>1094359265.4100001</v>
      </c>
    </row>
    <row r="1597" spans="3:5">
      <c r="C1597" s="173" t="s">
        <v>1827</v>
      </c>
      <c r="D1597" s="165">
        <v>24000000</v>
      </c>
      <c r="E1597" s="165">
        <v>0</v>
      </c>
    </row>
    <row r="1598" spans="3:5">
      <c r="C1598" s="173" t="s">
        <v>1828</v>
      </c>
      <c r="D1598" s="165">
        <v>6228157</v>
      </c>
      <c r="E1598" s="165">
        <v>0</v>
      </c>
    </row>
    <row r="1599" spans="3:5">
      <c r="C1599" s="173" t="s">
        <v>1829</v>
      </c>
      <c r="D1599" s="165">
        <v>20632575</v>
      </c>
      <c r="E1599" s="165">
        <v>0</v>
      </c>
    </row>
    <row r="1600" spans="3:5">
      <c r="C1600" s="173" t="s">
        <v>1830</v>
      </c>
      <c r="D1600" s="165">
        <v>75000000</v>
      </c>
      <c r="E1600" s="165">
        <v>0</v>
      </c>
    </row>
    <row r="1601" spans="3:5">
      <c r="C1601" s="173" t="s">
        <v>1831</v>
      </c>
      <c r="D1601" s="165">
        <v>12635469</v>
      </c>
      <c r="E1601" s="165">
        <v>0</v>
      </c>
    </row>
    <row r="1602" spans="3:5">
      <c r="C1602" s="173" t="s">
        <v>1832</v>
      </c>
      <c r="D1602" s="165">
        <v>41882</v>
      </c>
      <c r="E1602" s="165">
        <v>0</v>
      </c>
    </row>
    <row r="1603" spans="3:5">
      <c r="C1603" s="173" t="s">
        <v>1833</v>
      </c>
      <c r="D1603" s="165">
        <v>55999</v>
      </c>
      <c r="E1603" s="165">
        <v>0</v>
      </c>
    </row>
    <row r="1604" spans="3:5">
      <c r="C1604" s="173" t="s">
        <v>1834</v>
      </c>
      <c r="D1604" s="165">
        <v>2223577</v>
      </c>
      <c r="E1604" s="165">
        <v>0</v>
      </c>
    </row>
    <row r="1605" spans="3:5">
      <c r="C1605" s="173" t="s">
        <v>1835</v>
      </c>
      <c r="D1605" s="165">
        <v>9000000</v>
      </c>
      <c r="E1605" s="165">
        <v>0</v>
      </c>
    </row>
    <row r="1606" spans="3:5">
      <c r="C1606" s="173" t="s">
        <v>1836</v>
      </c>
      <c r="D1606" s="165">
        <v>1217491</v>
      </c>
      <c r="E1606" s="165">
        <v>0</v>
      </c>
    </row>
    <row r="1607" spans="3:5">
      <c r="C1607" s="173" t="s">
        <v>1837</v>
      </c>
      <c r="D1607" s="165">
        <v>1226842</v>
      </c>
      <c r="E1607" s="165">
        <v>0</v>
      </c>
    </row>
    <row r="1608" spans="3:5">
      <c r="C1608" s="173" t="s">
        <v>1838</v>
      </c>
      <c r="D1608" s="165">
        <v>2000000</v>
      </c>
      <c r="E1608" s="165">
        <v>0</v>
      </c>
    </row>
    <row r="1609" spans="3:5">
      <c r="C1609" s="173" t="s">
        <v>1839</v>
      </c>
      <c r="D1609" s="165">
        <v>138712</v>
      </c>
      <c r="E1609" s="165">
        <v>0</v>
      </c>
    </row>
    <row r="1610" spans="3:5">
      <c r="C1610" s="173" t="s">
        <v>1840</v>
      </c>
      <c r="D1610" s="165">
        <v>13816424</v>
      </c>
      <c r="E1610" s="165">
        <v>27852969.370000001</v>
      </c>
    </row>
    <row r="1611" spans="3:5">
      <c r="C1611" s="173" t="s">
        <v>1841</v>
      </c>
      <c r="D1611" s="165">
        <v>25410175</v>
      </c>
      <c r="E1611" s="165">
        <v>0</v>
      </c>
    </row>
    <row r="1612" spans="3:5">
      <c r="C1612" s="173" t="s">
        <v>1842</v>
      </c>
      <c r="D1612" s="165">
        <v>3356164</v>
      </c>
      <c r="E1612" s="165">
        <v>0</v>
      </c>
    </row>
    <row r="1613" spans="3:5">
      <c r="C1613" s="173" t="s">
        <v>1843</v>
      </c>
      <c r="D1613" s="165">
        <v>79000000</v>
      </c>
      <c r="E1613" s="165">
        <v>40996010.789999999</v>
      </c>
    </row>
    <row r="1614" spans="3:5">
      <c r="C1614" s="173" t="s">
        <v>1844</v>
      </c>
      <c r="D1614" s="165">
        <v>19910520</v>
      </c>
      <c r="E1614" s="165">
        <v>0</v>
      </c>
    </row>
    <row r="1615" spans="3:5">
      <c r="C1615" s="173" t="s">
        <v>1845</v>
      </c>
      <c r="D1615" s="165">
        <v>31691995</v>
      </c>
      <c r="E1615" s="165">
        <v>0</v>
      </c>
    </row>
    <row r="1616" spans="3:5">
      <c r="C1616" s="173" t="s">
        <v>1846</v>
      </c>
      <c r="D1616" s="165">
        <v>16847189</v>
      </c>
      <c r="E1616" s="165">
        <v>0</v>
      </c>
    </row>
    <row r="1617" spans="3:5">
      <c r="C1617" s="173" t="s">
        <v>1847</v>
      </c>
      <c r="D1617" s="165">
        <v>13049408</v>
      </c>
      <c r="E1617" s="165">
        <v>0</v>
      </c>
    </row>
    <row r="1618" spans="3:5">
      <c r="C1618" s="173" t="s">
        <v>1848</v>
      </c>
      <c r="D1618" s="165">
        <v>194161377</v>
      </c>
      <c r="E1618" s="165">
        <v>55227649.189999998</v>
      </c>
    </row>
    <row r="1619" spans="3:5">
      <c r="C1619" s="173" t="s">
        <v>1849</v>
      </c>
      <c r="D1619" s="165">
        <v>80000000</v>
      </c>
      <c r="E1619" s="165">
        <v>125791717.73999999</v>
      </c>
    </row>
    <row r="1620" spans="3:5">
      <c r="C1620" s="173" t="s">
        <v>1850</v>
      </c>
      <c r="D1620" s="165">
        <v>25000000</v>
      </c>
      <c r="E1620" s="165">
        <v>0</v>
      </c>
    </row>
    <row r="1621" spans="3:5">
      <c r="C1621" s="173" t="s">
        <v>1851</v>
      </c>
      <c r="D1621" s="165">
        <v>53691085</v>
      </c>
      <c r="E1621" s="165">
        <v>0</v>
      </c>
    </row>
    <row r="1622" spans="3:5">
      <c r="C1622" s="173" t="s">
        <v>1852</v>
      </c>
      <c r="D1622" s="165">
        <v>0</v>
      </c>
      <c r="E1622" s="165">
        <v>0</v>
      </c>
    </row>
    <row r="1623" spans="3:5">
      <c r="C1623" s="173" t="s">
        <v>1853</v>
      </c>
      <c r="D1623" s="165">
        <v>0</v>
      </c>
      <c r="E1623" s="165">
        <v>52326556.109999999</v>
      </c>
    </row>
    <row r="1624" spans="3:5">
      <c r="C1624" s="173" t="s">
        <v>1854</v>
      </c>
      <c r="D1624" s="165">
        <v>0</v>
      </c>
      <c r="E1624" s="165">
        <v>0</v>
      </c>
    </row>
    <row r="1625" spans="3:5">
      <c r="C1625" s="173" t="s">
        <v>1855</v>
      </c>
      <c r="D1625" s="165">
        <v>0</v>
      </c>
      <c r="E1625" s="165">
        <v>0</v>
      </c>
    </row>
    <row r="1626" spans="3:5">
      <c r="C1626" s="173" t="s">
        <v>1856</v>
      </c>
      <c r="D1626" s="165">
        <v>0</v>
      </c>
      <c r="E1626" s="165">
        <v>0</v>
      </c>
    </row>
    <row r="1627" spans="3:5">
      <c r="C1627" s="173" t="s">
        <v>1857</v>
      </c>
      <c r="D1627" s="165">
        <v>0</v>
      </c>
      <c r="E1627" s="165">
        <v>0</v>
      </c>
    </row>
    <row r="1628" spans="3:5">
      <c r="C1628" s="173" t="s">
        <v>1858</v>
      </c>
      <c r="D1628" s="165">
        <v>0</v>
      </c>
      <c r="E1628" s="165">
        <v>0</v>
      </c>
    </row>
    <row r="1629" spans="3:5">
      <c r="C1629" s="173" t="s">
        <v>1859</v>
      </c>
      <c r="D1629" s="165">
        <v>0</v>
      </c>
      <c r="E1629" s="165">
        <v>0</v>
      </c>
    </row>
    <row r="1630" spans="3:5">
      <c r="C1630" s="173" t="s">
        <v>1860</v>
      </c>
      <c r="D1630" s="165">
        <v>0</v>
      </c>
      <c r="E1630" s="165">
        <v>0</v>
      </c>
    </row>
    <row r="1631" spans="3:5">
      <c r="C1631" s="173" t="s">
        <v>1861</v>
      </c>
      <c r="D1631" s="165">
        <v>0</v>
      </c>
      <c r="E1631" s="165">
        <v>0</v>
      </c>
    </row>
    <row r="1632" spans="3:5">
      <c r="C1632" s="173" t="s">
        <v>1862</v>
      </c>
      <c r="D1632" s="165">
        <v>0</v>
      </c>
      <c r="E1632" s="165">
        <v>0</v>
      </c>
    </row>
    <row r="1633" spans="3:5">
      <c r="C1633" s="173" t="s">
        <v>1863</v>
      </c>
      <c r="D1633" s="165">
        <v>0</v>
      </c>
      <c r="E1633" s="165">
        <v>0</v>
      </c>
    </row>
    <row r="1634" spans="3:5">
      <c r="C1634" s="173" t="s">
        <v>1864</v>
      </c>
      <c r="D1634" s="165">
        <v>0</v>
      </c>
      <c r="E1634" s="165">
        <v>0</v>
      </c>
    </row>
    <row r="1635" spans="3:5">
      <c r="C1635" s="173" t="s">
        <v>1865</v>
      </c>
      <c r="D1635" s="165">
        <v>0</v>
      </c>
      <c r="E1635" s="165">
        <v>0</v>
      </c>
    </row>
    <row r="1636" spans="3:5">
      <c r="C1636" s="173" t="s">
        <v>1866</v>
      </c>
      <c r="D1636" s="165">
        <v>0</v>
      </c>
      <c r="E1636" s="165">
        <v>0</v>
      </c>
    </row>
    <row r="1637" spans="3:5">
      <c r="C1637" s="173" t="s">
        <v>1867</v>
      </c>
      <c r="D1637" s="165">
        <v>0</v>
      </c>
      <c r="E1637" s="165">
        <v>0</v>
      </c>
    </row>
    <row r="1638" spans="3:5">
      <c r="C1638" s="173" t="s">
        <v>1868</v>
      </c>
      <c r="D1638" s="165">
        <v>0</v>
      </c>
      <c r="E1638" s="165">
        <v>54338001.740000002</v>
      </c>
    </row>
    <row r="1639" spans="3:5">
      <c r="C1639" s="173" t="s">
        <v>1869</v>
      </c>
      <c r="D1639" s="165">
        <v>0</v>
      </c>
      <c r="E1639" s="165">
        <v>665219949.79999995</v>
      </c>
    </row>
    <row r="1640" spans="3:5">
      <c r="C1640" s="173" t="s">
        <v>1870</v>
      </c>
      <c r="D1640" s="165">
        <v>5000000</v>
      </c>
      <c r="E1640" s="165">
        <v>1960357.84</v>
      </c>
    </row>
    <row r="1641" spans="3:5">
      <c r="C1641" s="173" t="s">
        <v>1871</v>
      </c>
      <c r="D1641" s="165">
        <v>1000000000</v>
      </c>
      <c r="E1641" s="165">
        <v>0</v>
      </c>
    </row>
    <row r="1642" spans="3:5">
      <c r="C1642" s="172" t="s">
        <v>336</v>
      </c>
      <c r="D1642" s="165">
        <v>896795398</v>
      </c>
      <c r="E1642" s="165">
        <v>556898813.92000008</v>
      </c>
    </row>
    <row r="1643" spans="3:5">
      <c r="C1643" s="173" t="s">
        <v>1872</v>
      </c>
      <c r="D1643" s="165">
        <v>241231338</v>
      </c>
      <c r="E1643" s="165">
        <v>59494581.880000003</v>
      </c>
    </row>
    <row r="1644" spans="3:5">
      <c r="C1644" s="173" t="s">
        <v>1873</v>
      </c>
      <c r="D1644" s="165">
        <v>300000000</v>
      </c>
      <c r="E1644" s="165">
        <v>299995762.07999998</v>
      </c>
    </row>
    <row r="1645" spans="3:5">
      <c r="C1645" s="173" t="s">
        <v>1874</v>
      </c>
      <c r="D1645" s="165">
        <v>66984706</v>
      </c>
      <c r="E1645" s="165">
        <v>66983739.340000004</v>
      </c>
    </row>
    <row r="1646" spans="3:5">
      <c r="C1646" s="173" t="s">
        <v>1875</v>
      </c>
      <c r="D1646" s="165">
        <v>48027920</v>
      </c>
      <c r="E1646" s="165">
        <v>47970721.170000002</v>
      </c>
    </row>
    <row r="1647" spans="3:5">
      <c r="C1647" s="173" t="s">
        <v>1876</v>
      </c>
      <c r="D1647" s="165">
        <v>68208549</v>
      </c>
      <c r="E1647" s="165">
        <v>68150000</v>
      </c>
    </row>
    <row r="1648" spans="3:5">
      <c r="C1648" s="173" t="s">
        <v>1877</v>
      </c>
      <c r="D1648" s="165">
        <v>172342885</v>
      </c>
      <c r="E1648" s="165">
        <v>14304009.449999999</v>
      </c>
    </row>
    <row r="1649" spans="3:5">
      <c r="C1649" s="172" t="s">
        <v>337</v>
      </c>
      <c r="D1649" s="165">
        <v>3073696114</v>
      </c>
      <c r="E1649" s="165">
        <v>891665607.61000001</v>
      </c>
    </row>
    <row r="1650" spans="3:5">
      <c r="C1650" s="173" t="s">
        <v>1878</v>
      </c>
      <c r="D1650" s="165">
        <v>3073696114</v>
      </c>
      <c r="E1650" s="165">
        <v>891665607.61000001</v>
      </c>
    </row>
    <row r="1651" spans="3:5">
      <c r="C1651" s="172" t="s">
        <v>338</v>
      </c>
      <c r="D1651" s="165">
        <v>11482564129</v>
      </c>
      <c r="E1651" s="165">
        <v>2377287785.25</v>
      </c>
    </row>
    <row r="1652" spans="3:5">
      <c r="C1652" s="173" t="s">
        <v>1879</v>
      </c>
      <c r="D1652" s="165">
        <v>12622000</v>
      </c>
      <c r="E1652" s="165">
        <v>2857489.53</v>
      </c>
    </row>
    <row r="1653" spans="3:5">
      <c r="C1653" s="173" t="s">
        <v>1734</v>
      </c>
      <c r="D1653" s="165">
        <v>1914989645</v>
      </c>
      <c r="E1653" s="165">
        <v>212916993.44</v>
      </c>
    </row>
    <row r="1654" spans="3:5">
      <c r="C1654" s="173" t="s">
        <v>1735</v>
      </c>
      <c r="D1654" s="165">
        <v>0</v>
      </c>
      <c r="E1654" s="165">
        <v>98168813.310000002</v>
      </c>
    </row>
    <row r="1655" spans="3:5">
      <c r="C1655" s="173" t="s">
        <v>1745</v>
      </c>
      <c r="D1655" s="165">
        <v>7257650000</v>
      </c>
      <c r="E1655" s="165">
        <v>2016367820.3599999</v>
      </c>
    </row>
    <row r="1656" spans="3:5">
      <c r="C1656" s="173" t="s">
        <v>1880</v>
      </c>
      <c r="D1656" s="165">
        <v>750000000</v>
      </c>
      <c r="E1656" s="165">
        <v>0</v>
      </c>
    </row>
    <row r="1657" spans="3:5">
      <c r="C1657" s="173" t="s">
        <v>1873</v>
      </c>
      <c r="D1657" s="165">
        <v>141202484</v>
      </c>
      <c r="E1657" s="165">
        <v>46976668.609999999</v>
      </c>
    </row>
    <row r="1658" spans="3:5">
      <c r="C1658" s="173" t="s">
        <v>1813</v>
      </c>
      <c r="D1658" s="165">
        <v>167092639</v>
      </c>
      <c r="E1658" s="165">
        <v>0</v>
      </c>
    </row>
    <row r="1659" spans="3:5">
      <c r="C1659" s="173" t="s">
        <v>1827</v>
      </c>
      <c r="D1659" s="165">
        <v>607907361</v>
      </c>
      <c r="E1659" s="165">
        <v>0</v>
      </c>
    </row>
    <row r="1660" spans="3:5">
      <c r="C1660" s="173" t="s">
        <v>1881</v>
      </c>
      <c r="D1660" s="165">
        <v>631100000</v>
      </c>
      <c r="E1660" s="165">
        <v>0</v>
      </c>
    </row>
    <row r="1661" spans="3:5">
      <c r="C1661" s="121" t="s">
        <v>371</v>
      </c>
      <c r="D1661" s="122">
        <v>5994134828</v>
      </c>
      <c r="E1661" s="122">
        <v>702096899.8900001</v>
      </c>
    </row>
    <row r="1662" spans="3:5">
      <c r="C1662" s="172" t="s">
        <v>335</v>
      </c>
      <c r="D1662" s="165">
        <v>1377504632</v>
      </c>
      <c r="E1662" s="165">
        <v>408491091.91000009</v>
      </c>
    </row>
    <row r="1663" spans="3:5">
      <c r="C1663" s="173" t="s">
        <v>1882</v>
      </c>
      <c r="D1663" s="165">
        <v>200000000</v>
      </c>
      <c r="E1663" s="165">
        <v>56671369.82</v>
      </c>
    </row>
    <row r="1664" spans="3:5">
      <c r="C1664" s="173" t="s">
        <v>1883</v>
      </c>
      <c r="D1664" s="165">
        <v>75961877</v>
      </c>
      <c r="E1664" s="165">
        <v>0</v>
      </c>
    </row>
    <row r="1665" spans="3:6">
      <c r="C1665" s="173" t="s">
        <v>1884</v>
      </c>
      <c r="D1665" s="165">
        <v>82824634</v>
      </c>
      <c r="E1665" s="165">
        <v>0</v>
      </c>
    </row>
    <row r="1666" spans="3:6">
      <c r="C1666" s="173" t="s">
        <v>1885</v>
      </c>
      <c r="D1666" s="165">
        <v>144114678</v>
      </c>
      <c r="E1666" s="165">
        <v>13202354.859999999</v>
      </c>
    </row>
    <row r="1667" spans="3:6">
      <c r="C1667" s="173" t="s">
        <v>1886</v>
      </c>
      <c r="D1667" s="165">
        <v>380106832</v>
      </c>
      <c r="E1667" s="165">
        <v>240077967.06999999</v>
      </c>
    </row>
    <row r="1668" spans="3:6">
      <c r="C1668" s="173" t="s">
        <v>1887</v>
      </c>
      <c r="D1668" s="165">
        <v>9418649</v>
      </c>
      <c r="E1668" s="165">
        <v>10123420.039999999</v>
      </c>
    </row>
    <row r="1669" spans="3:6">
      <c r="C1669" s="173" t="s">
        <v>1888</v>
      </c>
      <c r="D1669" s="165">
        <v>4654539</v>
      </c>
      <c r="E1669" s="165">
        <v>0</v>
      </c>
      <c r="F1669" s="30"/>
    </row>
    <row r="1670" spans="3:6">
      <c r="C1670" s="173" t="s">
        <v>1889</v>
      </c>
      <c r="D1670" s="165">
        <v>9806189</v>
      </c>
      <c r="E1670" s="165">
        <v>1399636.9300000002</v>
      </c>
      <c r="F1670" s="148"/>
    </row>
    <row r="1671" spans="3:6">
      <c r="C1671" s="173" t="s">
        <v>1890</v>
      </c>
      <c r="D1671" s="165">
        <v>188726880</v>
      </c>
      <c r="E1671" s="165">
        <v>0</v>
      </c>
      <c r="F1671" s="148"/>
    </row>
    <row r="1672" spans="3:6">
      <c r="C1672" s="173" t="s">
        <v>1891</v>
      </c>
      <c r="D1672" s="165">
        <v>29360000</v>
      </c>
      <c r="E1672" s="165">
        <v>16102236.949999999</v>
      </c>
      <c r="F1672" s="150"/>
    </row>
    <row r="1673" spans="3:6">
      <c r="C1673" s="173" t="s">
        <v>1892</v>
      </c>
      <c r="D1673" s="165">
        <v>4038123</v>
      </c>
      <c r="E1673" s="165">
        <v>0</v>
      </c>
      <c r="F1673" s="28"/>
    </row>
    <row r="1674" spans="3:6">
      <c r="C1674" s="173" t="s">
        <v>1893</v>
      </c>
      <c r="D1674" s="165">
        <v>33681857</v>
      </c>
      <c r="E1674" s="165">
        <v>12282029.92</v>
      </c>
    </row>
    <row r="1675" spans="3:6">
      <c r="C1675" s="173" t="s">
        <v>1894</v>
      </c>
      <c r="D1675" s="165">
        <v>2183469</v>
      </c>
      <c r="E1675" s="165">
        <v>0</v>
      </c>
    </row>
    <row r="1676" spans="3:6">
      <c r="C1676" s="173" t="s">
        <v>1895</v>
      </c>
      <c r="D1676" s="165">
        <v>1712885</v>
      </c>
      <c r="E1676" s="165">
        <v>0</v>
      </c>
    </row>
    <row r="1677" spans="3:6">
      <c r="C1677" s="173" t="s">
        <v>1896</v>
      </c>
      <c r="D1677" s="165">
        <v>5000000</v>
      </c>
      <c r="E1677" s="165">
        <v>1500600.34</v>
      </c>
    </row>
    <row r="1678" spans="3:6">
      <c r="C1678" s="173" t="s">
        <v>1897</v>
      </c>
      <c r="D1678" s="165">
        <v>10000000</v>
      </c>
      <c r="E1678" s="165">
        <v>0</v>
      </c>
    </row>
    <row r="1679" spans="3:6">
      <c r="C1679" s="173" t="s">
        <v>1898</v>
      </c>
      <c r="D1679" s="165">
        <v>31324599</v>
      </c>
      <c r="E1679" s="165">
        <v>28707238.600000001</v>
      </c>
    </row>
    <row r="1680" spans="3:6">
      <c r="C1680" s="173" t="s">
        <v>1899</v>
      </c>
      <c r="D1680" s="165">
        <v>60300000</v>
      </c>
      <c r="E1680" s="165">
        <v>12674493.17</v>
      </c>
    </row>
    <row r="1681" spans="3:5">
      <c r="C1681" s="173" t="s">
        <v>1900</v>
      </c>
      <c r="D1681" s="165">
        <v>4289420</v>
      </c>
      <c r="E1681" s="165">
        <v>0</v>
      </c>
    </row>
    <row r="1682" spans="3:5">
      <c r="C1682" s="173" t="s">
        <v>1901</v>
      </c>
      <c r="D1682" s="165">
        <v>50000001</v>
      </c>
      <c r="E1682" s="165">
        <v>14236003.1</v>
      </c>
    </row>
    <row r="1683" spans="3:5">
      <c r="C1683" s="173" t="s">
        <v>1902</v>
      </c>
      <c r="D1683" s="165">
        <v>50000000</v>
      </c>
      <c r="E1683" s="165">
        <v>1513741.11</v>
      </c>
    </row>
    <row r="1684" spans="3:5">
      <c r="C1684" s="173" t="s">
        <v>1903</v>
      </c>
      <c r="D1684" s="165">
        <v>0</v>
      </c>
      <c r="E1684" s="165">
        <v>0</v>
      </c>
    </row>
    <row r="1685" spans="3:5">
      <c r="C1685" s="173" t="s">
        <v>1904</v>
      </c>
      <c r="D1685" s="165">
        <v>0</v>
      </c>
      <c r="E1685" s="165">
        <v>0</v>
      </c>
    </row>
    <row r="1686" spans="3:5">
      <c r="C1686" s="173" t="s">
        <v>1905</v>
      </c>
      <c r="D1686" s="165">
        <v>0</v>
      </c>
      <c r="E1686" s="165">
        <v>0</v>
      </c>
    </row>
    <row r="1687" spans="3:5">
      <c r="C1687" s="173" t="s">
        <v>1906</v>
      </c>
      <c r="D1687" s="165">
        <v>0</v>
      </c>
      <c r="E1687" s="165">
        <v>0</v>
      </c>
    </row>
    <row r="1688" spans="3:5">
      <c r="C1688" s="172" t="s">
        <v>336</v>
      </c>
      <c r="D1688" s="165">
        <v>20000000</v>
      </c>
      <c r="E1688" s="165">
        <v>0</v>
      </c>
    </row>
    <row r="1689" spans="3:5">
      <c r="C1689" s="173" t="s">
        <v>1907</v>
      </c>
      <c r="D1689" s="165">
        <v>20000000</v>
      </c>
      <c r="E1689" s="165">
        <v>0</v>
      </c>
    </row>
    <row r="1690" spans="3:5">
      <c r="C1690" s="172" t="s">
        <v>337</v>
      </c>
      <c r="D1690" s="165">
        <v>250000000</v>
      </c>
      <c r="E1690" s="165">
        <v>27527721</v>
      </c>
    </row>
    <row r="1691" spans="3:5">
      <c r="C1691" s="173" t="s">
        <v>1886</v>
      </c>
      <c r="D1691" s="165">
        <v>250000000</v>
      </c>
      <c r="E1691" s="165">
        <v>27527721</v>
      </c>
    </row>
    <row r="1692" spans="3:5">
      <c r="C1692" s="172" t="s">
        <v>338</v>
      </c>
      <c r="D1692" s="165">
        <v>3962605662</v>
      </c>
      <c r="E1692" s="165">
        <v>182999275.40000001</v>
      </c>
    </row>
    <row r="1693" spans="3:5">
      <c r="C1693" s="173" t="s">
        <v>1883</v>
      </c>
      <c r="D1693" s="165">
        <v>220503501</v>
      </c>
      <c r="E1693" s="165">
        <v>0</v>
      </c>
    </row>
    <row r="1694" spans="3:5">
      <c r="C1694" s="173" t="s">
        <v>1884</v>
      </c>
      <c r="D1694" s="165">
        <v>410215000</v>
      </c>
      <c r="E1694" s="165">
        <v>0</v>
      </c>
    </row>
    <row r="1695" spans="3:5">
      <c r="C1695" s="173" t="s">
        <v>1886</v>
      </c>
      <c r="D1695" s="165">
        <v>0</v>
      </c>
      <c r="E1695" s="165">
        <v>0</v>
      </c>
    </row>
    <row r="1696" spans="3:5">
      <c r="C1696" s="173" t="s">
        <v>1908</v>
      </c>
      <c r="D1696" s="165">
        <v>757320000</v>
      </c>
      <c r="E1696" s="165">
        <v>0</v>
      </c>
    </row>
    <row r="1697" spans="3:5">
      <c r="C1697" s="173" t="s">
        <v>1909</v>
      </c>
      <c r="D1697" s="165">
        <v>252440000</v>
      </c>
      <c r="E1697" s="165">
        <v>0</v>
      </c>
    </row>
    <row r="1698" spans="3:5">
      <c r="C1698" s="173" t="s">
        <v>1892</v>
      </c>
      <c r="D1698" s="165">
        <v>34081814</v>
      </c>
      <c r="E1698" s="165">
        <v>0</v>
      </c>
    </row>
    <row r="1699" spans="3:5">
      <c r="C1699" s="173" t="s">
        <v>1910</v>
      </c>
      <c r="D1699" s="165">
        <v>157775000</v>
      </c>
      <c r="E1699" s="165">
        <v>36642390.32</v>
      </c>
    </row>
    <row r="1700" spans="3:5">
      <c r="C1700" s="173" t="s">
        <v>1911</v>
      </c>
      <c r="D1700" s="165">
        <v>536435000</v>
      </c>
      <c r="E1700" s="165">
        <v>146356885.08000001</v>
      </c>
    </row>
    <row r="1701" spans="3:5">
      <c r="C1701" s="173" t="s">
        <v>1912</v>
      </c>
      <c r="D1701" s="165">
        <v>315550000</v>
      </c>
      <c r="E1701" s="165">
        <v>0</v>
      </c>
    </row>
    <row r="1702" spans="3:5">
      <c r="C1702" s="173" t="s">
        <v>1897</v>
      </c>
      <c r="D1702" s="165">
        <v>287930833</v>
      </c>
      <c r="E1702" s="165">
        <v>0</v>
      </c>
    </row>
    <row r="1703" spans="3:5">
      <c r="C1703" s="173" t="s">
        <v>1913</v>
      </c>
      <c r="D1703" s="165">
        <v>86452560</v>
      </c>
      <c r="E1703" s="165">
        <v>0</v>
      </c>
    </row>
    <row r="1704" spans="3:5">
      <c r="C1704" s="173" t="s">
        <v>1914</v>
      </c>
      <c r="D1704" s="165">
        <v>315550000</v>
      </c>
      <c r="E1704" s="165">
        <v>0</v>
      </c>
    </row>
    <row r="1705" spans="3:5">
      <c r="C1705" s="173" t="s">
        <v>1915</v>
      </c>
      <c r="D1705" s="165">
        <v>209691954</v>
      </c>
      <c r="E1705" s="165">
        <v>0</v>
      </c>
    </row>
    <row r="1706" spans="3:5">
      <c r="C1706" s="173" t="s">
        <v>1916</v>
      </c>
      <c r="D1706" s="165">
        <v>378660000</v>
      </c>
      <c r="E1706" s="165">
        <v>0</v>
      </c>
    </row>
    <row r="1707" spans="3:5">
      <c r="C1707" s="173" t="s">
        <v>1917</v>
      </c>
      <c r="D1707" s="165">
        <v>0</v>
      </c>
      <c r="E1707" s="165">
        <v>0</v>
      </c>
    </row>
    <row r="1708" spans="3:5">
      <c r="C1708" s="172" t="s">
        <v>344</v>
      </c>
      <c r="D1708" s="165">
        <v>384024534</v>
      </c>
      <c r="E1708" s="165">
        <v>83078811.579999998</v>
      </c>
    </row>
    <row r="1709" spans="3:5">
      <c r="C1709" s="173" t="s">
        <v>1882</v>
      </c>
      <c r="D1709" s="165">
        <v>212679258</v>
      </c>
      <c r="E1709" s="165">
        <v>80153623.729999989</v>
      </c>
    </row>
    <row r="1710" spans="3:5">
      <c r="C1710" s="173" t="s">
        <v>1883</v>
      </c>
      <c r="D1710" s="165">
        <v>7980000</v>
      </c>
      <c r="E1710" s="165">
        <v>0</v>
      </c>
    </row>
    <row r="1711" spans="3:5">
      <c r="C1711" s="173" t="s">
        <v>1918</v>
      </c>
      <c r="D1711" s="165">
        <v>3895374</v>
      </c>
      <c r="E1711" s="165">
        <v>189790.26</v>
      </c>
    </row>
    <row r="1712" spans="3:5">
      <c r="C1712" s="173" t="s">
        <v>1919</v>
      </c>
      <c r="D1712" s="165">
        <v>9147920</v>
      </c>
      <c r="E1712" s="165">
        <v>2735397.5900000003</v>
      </c>
    </row>
    <row r="1713" spans="3:5">
      <c r="C1713" s="173" t="s">
        <v>1920</v>
      </c>
      <c r="D1713" s="165">
        <v>3915733</v>
      </c>
      <c r="E1713" s="165">
        <v>0</v>
      </c>
    </row>
    <row r="1714" spans="3:5">
      <c r="C1714" s="173" t="s">
        <v>1921</v>
      </c>
      <c r="D1714" s="165">
        <v>8349576</v>
      </c>
      <c r="E1714" s="165">
        <v>0</v>
      </c>
    </row>
    <row r="1715" spans="3:5">
      <c r="C1715" s="173" t="s">
        <v>1894</v>
      </c>
      <c r="D1715" s="165">
        <v>6074673</v>
      </c>
      <c r="E1715" s="165">
        <v>0</v>
      </c>
    </row>
    <row r="1716" spans="3:5">
      <c r="C1716" s="173" t="s">
        <v>1922</v>
      </c>
      <c r="D1716" s="165">
        <v>91982000</v>
      </c>
      <c r="E1716" s="165">
        <v>0</v>
      </c>
    </row>
    <row r="1717" spans="3:5">
      <c r="C1717" s="173" t="s">
        <v>1923</v>
      </c>
      <c r="D1717" s="165">
        <v>40000000</v>
      </c>
      <c r="E1717" s="165">
        <v>0</v>
      </c>
    </row>
    <row r="1718" spans="3:5">
      <c r="C1718" s="145" t="s">
        <v>241</v>
      </c>
      <c r="D1718" s="146">
        <v>79003383385</v>
      </c>
      <c r="E1718" s="146">
        <v>31886766933.490017</v>
      </c>
    </row>
    <row r="1720" spans="3:5">
      <c r="C1720" s="30" t="s">
        <v>317</v>
      </c>
    </row>
    <row r="1721" spans="3:5">
      <c r="C1721" s="148" t="s">
        <v>332</v>
      </c>
    </row>
    <row r="1722" spans="3:5">
      <c r="C1722" s="148" t="s">
        <v>333</v>
      </c>
    </row>
    <row r="1723" spans="3:5" ht="22.5">
      <c r="C1723" s="150" t="s">
        <v>1924</v>
      </c>
    </row>
    <row r="1724" spans="3:5">
      <c r="C1724" s="28" t="s">
        <v>315</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topLeftCell="A2" zoomScaleNormal="100" workbookViewId="0">
      <selection activeCell="G13" sqref="G13"/>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6" t="s">
        <v>0</v>
      </c>
      <c r="D1" s="176"/>
      <c r="E1" s="12"/>
    </row>
    <row r="2" spans="3:7" ht="31.5" customHeight="1">
      <c r="C2" s="204" t="s">
        <v>1</v>
      </c>
      <c r="D2" s="204"/>
      <c r="E2" s="73"/>
    </row>
    <row r="3" spans="3:7" ht="15.6" customHeight="1">
      <c r="C3" s="189" t="s">
        <v>2</v>
      </c>
      <c r="D3" s="189"/>
      <c r="E3" s="14"/>
    </row>
    <row r="4" spans="3:7" ht="13.9" customHeight="1">
      <c r="C4" s="13"/>
      <c r="D4" s="13"/>
      <c r="E4" s="13"/>
    </row>
    <row r="5" spans="3:7" ht="18.75">
      <c r="C5" s="179" t="s">
        <v>23</v>
      </c>
      <c r="D5" s="179"/>
      <c r="E5" s="39"/>
    </row>
    <row r="6" spans="3:7" ht="18.75">
      <c r="C6" s="179" t="s">
        <v>267</v>
      </c>
      <c r="D6" s="179"/>
      <c r="E6" s="39"/>
      <c r="G6" s="2"/>
    </row>
    <row r="7" spans="3:7" ht="18.75">
      <c r="C7" s="188" t="s">
        <v>376</v>
      </c>
      <c r="D7" s="188"/>
      <c r="E7" s="17"/>
      <c r="G7" s="2"/>
    </row>
    <row r="8" spans="3:7" ht="18.75">
      <c r="C8" s="183" t="s">
        <v>277</v>
      </c>
      <c r="D8" s="183"/>
      <c r="E8" s="17"/>
      <c r="F8" s="41"/>
      <c r="G8" s="2"/>
    </row>
    <row r="9" spans="3:7" ht="15.75">
      <c r="C9" s="175" t="s">
        <v>5</v>
      </c>
      <c r="D9" s="175"/>
      <c r="E9" s="18"/>
      <c r="G9" s="3"/>
    </row>
    <row r="10" spans="3:7">
      <c r="C10" s="13"/>
      <c r="D10" s="13"/>
      <c r="E10" s="13"/>
      <c r="G10" s="3"/>
    </row>
    <row r="11" spans="3:7" ht="14.45" customHeight="1">
      <c r="C11" s="8"/>
      <c r="D11" s="8"/>
      <c r="E11" s="8"/>
      <c r="G11" s="3"/>
    </row>
    <row r="12" spans="3:7" ht="9.6" customHeight="1">
      <c r="C12" s="192" t="s">
        <v>6</v>
      </c>
      <c r="D12" s="205" t="s">
        <v>318</v>
      </c>
      <c r="E12" s="205" t="s">
        <v>301</v>
      </c>
    </row>
    <row r="13" spans="3:7" ht="13.15" customHeight="1">
      <c r="C13" s="192"/>
      <c r="D13" s="205"/>
      <c r="E13" s="205"/>
      <c r="F13" s="10"/>
    </row>
    <row r="14" spans="3:7" ht="15" customHeight="1">
      <c r="C14" s="192"/>
      <c r="D14" s="74" t="s">
        <v>277</v>
      </c>
      <c r="E14" s="205"/>
      <c r="G14" s="4"/>
    </row>
    <row r="15" spans="3:7">
      <c r="C15" s="75" t="s">
        <v>305</v>
      </c>
      <c r="D15" s="62">
        <f>D16+D18</f>
        <v>882.63869099999999</v>
      </c>
      <c r="E15" s="62">
        <f>E16+E18</f>
        <v>384.49286477999976</v>
      </c>
      <c r="F15" s="5"/>
      <c r="G15" s="6"/>
    </row>
    <row r="16" spans="3:7">
      <c r="C16" s="76" t="s">
        <v>83</v>
      </c>
      <c r="D16" s="77">
        <f>D17</f>
        <v>813.15455099999997</v>
      </c>
      <c r="E16" s="77">
        <f t="shared" ref="E16" si="0">E17</f>
        <v>343.96044977999975</v>
      </c>
      <c r="F16" s="5"/>
      <c r="G16" s="4"/>
    </row>
    <row r="17" spans="3:7" ht="16.149999999999999" customHeight="1">
      <c r="C17" s="78" t="s">
        <v>88</v>
      </c>
      <c r="D17" s="65">
        <v>813.15455099999997</v>
      </c>
      <c r="E17" s="52">
        <v>343.96044977999975</v>
      </c>
      <c r="F17" s="5"/>
      <c r="G17" s="9"/>
    </row>
    <row r="18" spans="3:7">
      <c r="C18" s="79" t="s">
        <v>96</v>
      </c>
      <c r="D18" s="70">
        <f>D19</f>
        <v>69.484139999999996</v>
      </c>
      <c r="E18" s="70">
        <f t="shared" ref="E18" si="1">E19</f>
        <v>40.532415</v>
      </c>
      <c r="F18" s="5"/>
      <c r="G18" s="9"/>
    </row>
    <row r="19" spans="3:7" ht="14.45" customHeight="1">
      <c r="C19" s="80" t="s">
        <v>102</v>
      </c>
      <c r="D19" s="52">
        <v>69.484139999999996</v>
      </c>
      <c r="E19" s="52">
        <v>40.532415</v>
      </c>
      <c r="F19" s="5"/>
      <c r="G19" s="6"/>
    </row>
    <row r="20" spans="3:7">
      <c r="C20" s="75" t="s">
        <v>262</v>
      </c>
      <c r="D20" s="62">
        <f t="shared" ref="D20:E21" si="2">D21</f>
        <v>243.28910500000001</v>
      </c>
      <c r="E20" s="62">
        <f t="shared" si="2"/>
        <v>128.52777245000001</v>
      </c>
      <c r="F20" s="5"/>
      <c r="G20" s="6"/>
    </row>
    <row r="21" spans="3:7">
      <c r="C21" s="79" t="s">
        <v>104</v>
      </c>
      <c r="D21" s="70">
        <f t="shared" si="2"/>
        <v>243.28910500000001</v>
      </c>
      <c r="E21" s="70">
        <f t="shared" si="2"/>
        <v>128.52777245000001</v>
      </c>
      <c r="F21" s="5"/>
      <c r="G21" s="7"/>
    </row>
    <row r="22" spans="3:7">
      <c r="C22" s="81" t="s">
        <v>107</v>
      </c>
      <c r="D22" s="52">
        <v>243.28910500000001</v>
      </c>
      <c r="E22" s="52">
        <v>128.52777245000001</v>
      </c>
      <c r="F22" s="5"/>
      <c r="G22" s="6"/>
    </row>
    <row r="23" spans="3:7">
      <c r="C23" s="75" t="s">
        <v>263</v>
      </c>
      <c r="D23" s="62">
        <f>D24+D26+D28</f>
        <v>1026.4882359999999</v>
      </c>
      <c r="E23" s="62">
        <f t="shared" ref="E23" si="3">E24+E26+E28</f>
        <v>360.44553847000009</v>
      </c>
      <c r="F23" s="5"/>
      <c r="G23" s="6"/>
    </row>
    <row r="24" spans="3:7">
      <c r="C24" s="76" t="s">
        <v>160</v>
      </c>
      <c r="D24" s="77">
        <f>D25</f>
        <v>35.07</v>
      </c>
      <c r="E24" s="77">
        <f t="shared" ref="E24" si="4">E25</f>
        <v>3.30303529</v>
      </c>
      <c r="F24" s="5"/>
      <c r="G24" s="6"/>
    </row>
    <row r="25" spans="3:7">
      <c r="C25" s="82" t="s">
        <v>163</v>
      </c>
      <c r="D25" s="65">
        <v>35.07</v>
      </c>
      <c r="E25" s="65">
        <v>3.30303529</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357.14250318000006</v>
      </c>
      <c r="F28" s="5"/>
      <c r="G28" s="6"/>
    </row>
    <row r="29" spans="3:7" ht="15.6" customHeight="1">
      <c r="C29" s="82" t="s">
        <v>188</v>
      </c>
      <c r="D29" s="65">
        <v>224.073001</v>
      </c>
      <c r="E29" s="65">
        <v>84.276408700000019</v>
      </c>
      <c r="F29" s="5"/>
      <c r="G29" s="6"/>
    </row>
    <row r="30" spans="3:7" ht="24.75" customHeight="1">
      <c r="C30" s="82" t="s">
        <v>260</v>
      </c>
      <c r="D30" s="65">
        <v>112.47176399999999</v>
      </c>
      <c r="E30" s="65">
        <v>27.301008080000003</v>
      </c>
      <c r="F30" s="5"/>
      <c r="G30" s="6"/>
    </row>
    <row r="31" spans="3:7" ht="18.600000000000001" customHeight="1">
      <c r="C31" s="82" t="s">
        <v>189</v>
      </c>
      <c r="D31" s="65">
        <v>253.35952499999999</v>
      </c>
      <c r="E31" s="65">
        <v>57.281356819999999</v>
      </c>
      <c r="F31" s="5"/>
      <c r="G31" s="9"/>
    </row>
    <row r="32" spans="3:7" ht="19.899999999999999" customHeight="1">
      <c r="C32" s="82" t="s">
        <v>190</v>
      </c>
      <c r="D32" s="65">
        <v>394.82145000000003</v>
      </c>
      <c r="E32" s="65">
        <v>188.28372958</v>
      </c>
      <c r="F32" s="5"/>
      <c r="G32" s="7"/>
    </row>
    <row r="33" spans="3:6">
      <c r="C33" s="83" t="s">
        <v>265</v>
      </c>
      <c r="D33" s="57">
        <f>D15+D20+D23</f>
        <v>2152.4160320000001</v>
      </c>
      <c r="E33" s="57">
        <f>E15+E20+E23</f>
        <v>873.46617569999989</v>
      </c>
      <c r="F33" s="5"/>
    </row>
    <row r="34" spans="3:6" s="153" customFormat="1">
      <c r="C34" s="30" t="s">
        <v>317</v>
      </c>
      <c r="D34" s="154"/>
      <c r="E34" s="154"/>
      <c r="F34" s="155"/>
    </row>
    <row r="35" spans="3:6">
      <c r="C35" s="113" t="s">
        <v>304</v>
      </c>
      <c r="D35" s="150"/>
      <c r="E35" s="150"/>
      <c r="F35" s="26"/>
    </row>
    <row r="36" spans="3:6" ht="30" customHeight="1">
      <c r="C36" s="182" t="s">
        <v>1924</v>
      </c>
      <c r="D36" s="182"/>
      <c r="E36" s="182"/>
      <c r="F36" s="32"/>
    </row>
    <row r="37" spans="3:6">
      <c r="C37" s="32" t="s">
        <v>315</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I21" sqref="I21"/>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76" t="s">
        <v>0</v>
      </c>
      <c r="C1" s="176"/>
      <c r="D1" s="176"/>
      <c r="E1" s="176"/>
      <c r="F1" s="176"/>
      <c r="G1" s="176"/>
    </row>
    <row r="2" spans="2:12" ht="21" customHeight="1" thickBot="1">
      <c r="B2" s="177" t="s">
        <v>1</v>
      </c>
      <c r="C2" s="177"/>
      <c r="D2" s="177"/>
      <c r="E2" s="177"/>
      <c r="F2" s="177"/>
      <c r="G2" s="177"/>
      <c r="K2" s="11" t="s">
        <v>268</v>
      </c>
      <c r="L2" s="164">
        <v>7976131.2000000002</v>
      </c>
    </row>
    <row r="3" spans="2:12" ht="14.45" customHeight="1">
      <c r="B3" s="178" t="s">
        <v>2</v>
      </c>
      <c r="C3" s="178"/>
      <c r="D3" s="178"/>
      <c r="E3" s="178"/>
      <c r="F3" s="178"/>
      <c r="G3" s="178"/>
    </row>
    <row r="4" spans="2:12" ht="14.45" customHeight="1">
      <c r="C4" s="13"/>
      <c r="D4" s="13"/>
      <c r="E4" s="13"/>
      <c r="F4" s="13"/>
      <c r="G4" s="13"/>
    </row>
    <row r="5" spans="2:12" ht="18" customHeight="1">
      <c r="B5" s="179" t="s">
        <v>23</v>
      </c>
      <c r="C5" s="179"/>
      <c r="D5" s="179"/>
      <c r="E5" s="179"/>
      <c r="F5" s="179"/>
      <c r="G5" s="179"/>
      <c r="L5" s="90"/>
    </row>
    <row r="6" spans="2:12" ht="18" customHeight="1">
      <c r="B6" s="191" t="s">
        <v>272</v>
      </c>
      <c r="C6" s="191"/>
      <c r="D6" s="191"/>
      <c r="E6" s="191"/>
      <c r="F6" s="191"/>
      <c r="G6" s="191"/>
    </row>
    <row r="7" spans="2:12" ht="18" customHeight="1">
      <c r="B7" s="188" t="s">
        <v>376</v>
      </c>
      <c r="C7" s="188"/>
      <c r="D7" s="188"/>
      <c r="E7" s="188"/>
      <c r="F7" s="188"/>
      <c r="G7" s="188"/>
    </row>
    <row r="8" spans="2:12" ht="18" customHeight="1">
      <c r="B8" s="183" t="s">
        <v>277</v>
      </c>
      <c r="C8" s="183"/>
      <c r="D8" s="183"/>
      <c r="E8" s="183"/>
      <c r="F8" s="183"/>
      <c r="G8" s="183"/>
    </row>
    <row r="9" spans="2:12" ht="15.6" customHeight="1">
      <c r="B9" s="175" t="s">
        <v>5</v>
      </c>
      <c r="C9" s="175"/>
      <c r="D9" s="175"/>
      <c r="E9" s="175"/>
      <c r="F9" s="175"/>
      <c r="G9" s="175"/>
      <c r="L9" s="10"/>
    </row>
    <row r="11" spans="2:12" ht="11.45" customHeight="1">
      <c r="B11" s="207" t="s">
        <v>6</v>
      </c>
      <c r="C11" s="208" t="s">
        <v>318</v>
      </c>
      <c r="D11" s="208" t="s">
        <v>301</v>
      </c>
      <c r="E11" s="208" t="s">
        <v>299</v>
      </c>
      <c r="F11" s="208" t="s">
        <v>300</v>
      </c>
      <c r="G11" s="208" t="s">
        <v>271</v>
      </c>
    </row>
    <row r="12" spans="2:12" ht="2.4500000000000002" customHeight="1">
      <c r="B12" s="207"/>
      <c r="C12" s="208"/>
      <c r="D12" s="208"/>
      <c r="E12" s="208"/>
      <c r="F12" s="208"/>
      <c r="G12" s="208"/>
    </row>
    <row r="13" spans="2:12" ht="6.6" customHeight="1">
      <c r="B13" s="207"/>
      <c r="C13" s="209"/>
      <c r="D13" s="208"/>
      <c r="E13" s="208"/>
      <c r="F13" s="208"/>
      <c r="G13" s="208"/>
    </row>
    <row r="14" spans="2:12" ht="15.6" customHeight="1">
      <c r="B14" s="207"/>
      <c r="C14" s="110" t="s">
        <v>277</v>
      </c>
      <c r="D14" s="208"/>
      <c r="E14" s="208"/>
      <c r="F14" s="208"/>
      <c r="G14" s="208"/>
    </row>
    <row r="15" spans="2:12" ht="13.15" customHeight="1">
      <c r="B15" s="207"/>
      <c r="C15" s="109">
        <v>1</v>
      </c>
      <c r="D15" s="109">
        <v>2</v>
      </c>
      <c r="E15" s="109">
        <v>3</v>
      </c>
      <c r="F15" s="109">
        <v>4</v>
      </c>
      <c r="G15" s="109" t="s">
        <v>311</v>
      </c>
    </row>
    <row r="16" spans="2:12">
      <c r="B16" s="85" t="s">
        <v>305</v>
      </c>
      <c r="C16" s="86">
        <f>C17</f>
        <v>1400.4293500000001</v>
      </c>
      <c r="D16" s="86">
        <f>D17</f>
        <v>493.03190073999997</v>
      </c>
      <c r="E16" s="87">
        <f>E17</f>
        <v>493.03190073999997</v>
      </c>
      <c r="F16" s="86">
        <f>F17</f>
        <v>0</v>
      </c>
      <c r="G16" s="88">
        <f>D16/$L$2</f>
        <v>6.1813414094793217E-5</v>
      </c>
      <c r="K16" s="116"/>
    </row>
    <row r="17" spans="2:11">
      <c r="B17" s="89" t="s">
        <v>96</v>
      </c>
      <c r="C17" s="95">
        <f>C18</f>
        <v>1400.4293500000001</v>
      </c>
      <c r="D17" s="95">
        <f>D18</f>
        <v>493.03190073999997</v>
      </c>
      <c r="E17" s="90">
        <f>E18</f>
        <v>493.03190073999997</v>
      </c>
      <c r="F17" s="90">
        <v>0</v>
      </c>
      <c r="G17" s="91">
        <f t="shared" ref="G17:G56" si="0">D17/$L$2</f>
        <v>6.1813414094793217E-5</v>
      </c>
    </row>
    <row r="18" spans="2:11">
      <c r="B18" s="92" t="s">
        <v>98</v>
      </c>
      <c r="C18" s="90">
        <v>1400.4293500000001</v>
      </c>
      <c r="D18" s="90">
        <v>493.03190073999997</v>
      </c>
      <c r="E18" s="90">
        <f>D18</f>
        <v>493.03190073999997</v>
      </c>
      <c r="F18" s="90">
        <v>0</v>
      </c>
      <c r="G18" s="93">
        <f t="shared" si="0"/>
        <v>6.1813414094793217E-5</v>
      </c>
    </row>
    <row r="19" spans="2:11">
      <c r="B19" s="85" t="s">
        <v>262</v>
      </c>
      <c r="C19" s="86">
        <f>C20+C23+C28+C30</f>
        <v>127066.27533399998</v>
      </c>
      <c r="D19" s="86">
        <f>D20+D23+D28+D30</f>
        <v>65585.434998070006</v>
      </c>
      <c r="E19" s="86">
        <f>E20+E23+E28+E30</f>
        <v>15151.956026810001</v>
      </c>
      <c r="F19" s="86">
        <f>F20+F23+F28+F30</f>
        <v>50433.478971260003</v>
      </c>
      <c r="G19" s="88">
        <f t="shared" si="0"/>
        <v>8.2227126602518776E-3</v>
      </c>
      <c r="I19" s="94"/>
    </row>
    <row r="20" spans="2:11">
      <c r="B20" s="89" t="s">
        <v>108</v>
      </c>
      <c r="C20" s="95">
        <f>C22+C21</f>
        <v>534.07675300000005</v>
      </c>
      <c r="D20" s="95">
        <f>D22+D21</f>
        <v>38.322793020000006</v>
      </c>
      <c r="E20" s="95">
        <f>E22+E21</f>
        <v>38.322793020000006</v>
      </c>
      <c r="F20" s="95">
        <f>F22+F21</f>
        <v>0</v>
      </c>
      <c r="G20" s="91">
        <f t="shared" si="0"/>
        <v>4.804684383827589E-6</v>
      </c>
      <c r="I20" s="94"/>
    </row>
    <row r="21" spans="2:11">
      <c r="B21" s="92" t="s">
        <v>270</v>
      </c>
      <c r="C21" s="90">
        <v>252.44</v>
      </c>
      <c r="D21" s="90">
        <v>0</v>
      </c>
      <c r="E21" s="90">
        <f>D21</f>
        <v>0</v>
      </c>
      <c r="F21" s="90">
        <v>0</v>
      </c>
      <c r="G21" s="91">
        <f t="shared" si="0"/>
        <v>0</v>
      </c>
      <c r="I21" s="96"/>
      <c r="K21" s="97"/>
    </row>
    <row r="22" spans="2:11">
      <c r="B22" s="92" t="s">
        <v>111</v>
      </c>
      <c r="C22" s="90">
        <v>281.636753</v>
      </c>
      <c r="D22" s="90">
        <v>38.322793020000006</v>
      </c>
      <c r="E22" s="90">
        <f>D22</f>
        <v>38.322793020000006</v>
      </c>
      <c r="F22" s="90">
        <v>0</v>
      </c>
      <c r="G22" s="98">
        <f t="shared" si="0"/>
        <v>4.804684383827589E-6</v>
      </c>
      <c r="I22" s="99"/>
    </row>
    <row r="23" spans="2:11">
      <c r="B23" s="89" t="s">
        <v>115</v>
      </c>
      <c r="C23" s="95">
        <f>SUM(C24:C27)</f>
        <v>90444.999545999977</v>
      </c>
      <c r="D23" s="95">
        <f>SUM(D24:D27)</f>
        <v>50973.229345090011</v>
      </c>
      <c r="E23" s="95">
        <f>SUM(E24:E27)</f>
        <v>888.16129033000004</v>
      </c>
      <c r="F23" s="95">
        <f>SUM(F24:F27)</f>
        <v>50085.068054760006</v>
      </c>
      <c r="G23" s="100">
        <f t="shared" si="0"/>
        <v>6.3907210233816129E-3</v>
      </c>
    </row>
    <row r="24" spans="2:11">
      <c r="B24" s="92" t="s">
        <v>116</v>
      </c>
      <c r="C24" s="90">
        <v>670.85495600000002</v>
      </c>
      <c r="D24" s="90">
        <v>242.38745366999999</v>
      </c>
      <c r="E24" s="90">
        <v>0</v>
      </c>
      <c r="F24" s="90">
        <f>D24</f>
        <v>242.38745366999999</v>
      </c>
      <c r="G24" s="98">
        <f t="shared" si="0"/>
        <v>3.0389100629387838E-5</v>
      </c>
    </row>
    <row r="25" spans="2:11">
      <c r="B25" s="92" t="s">
        <v>117</v>
      </c>
      <c r="C25" s="90">
        <v>84996.417663999993</v>
      </c>
      <c r="D25" s="90">
        <v>49842.680601090004</v>
      </c>
      <c r="E25" s="90">
        <v>0</v>
      </c>
      <c r="F25" s="90">
        <f>D25</f>
        <v>49842.680601090004</v>
      </c>
      <c r="G25" s="98">
        <f t="shared" si="0"/>
        <v>6.2489795304633408E-3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873.82148723</v>
      </c>
      <c r="E27" s="90">
        <f>D27</f>
        <v>873.82148723</v>
      </c>
      <c r="F27" s="90">
        <v>0</v>
      </c>
      <c r="G27" s="98">
        <f t="shared" si="0"/>
        <v>1.0955455286768603E-4</v>
      </c>
    </row>
    <row r="28" spans="2:11">
      <c r="B28" s="89" t="s">
        <v>120</v>
      </c>
      <c r="C28" s="95">
        <f>C29</f>
        <v>868.70703800000001</v>
      </c>
      <c r="D28" s="95">
        <f>D29</f>
        <v>348.41091649999998</v>
      </c>
      <c r="E28" s="95">
        <f>E29</f>
        <v>0</v>
      </c>
      <c r="F28" s="95">
        <f>F29</f>
        <v>348.41091649999998</v>
      </c>
      <c r="G28" s="100">
        <f t="shared" si="0"/>
        <v>4.3681693262518048E-5</v>
      </c>
    </row>
    <row r="29" spans="2:11">
      <c r="B29" s="92" t="s">
        <v>121</v>
      </c>
      <c r="C29" s="90">
        <v>868.70703800000001</v>
      </c>
      <c r="D29" s="90">
        <v>348.41091649999998</v>
      </c>
      <c r="E29" s="90">
        <v>0</v>
      </c>
      <c r="F29" s="90">
        <f>D29</f>
        <v>348.41091649999998</v>
      </c>
      <c r="G29" s="98">
        <f t="shared" si="0"/>
        <v>4.3681693262518048E-5</v>
      </c>
    </row>
    <row r="30" spans="2:11">
      <c r="B30" s="89" t="s">
        <v>122</v>
      </c>
      <c r="C30" s="95">
        <f>C31</f>
        <v>35218.491996999997</v>
      </c>
      <c r="D30" s="95">
        <f>D31</f>
        <v>14225.471943460001</v>
      </c>
      <c r="E30" s="95">
        <f>E31</f>
        <v>14225.471943460001</v>
      </c>
      <c r="F30" s="95">
        <f>F31</f>
        <v>0</v>
      </c>
      <c r="G30" s="100">
        <f t="shared" si="0"/>
        <v>1.7835052592239207E-3</v>
      </c>
    </row>
    <row r="31" spans="2:11">
      <c r="B31" s="92" t="s">
        <v>125</v>
      </c>
      <c r="C31" s="90">
        <v>35218.491996999997</v>
      </c>
      <c r="D31" s="90">
        <v>14225.471943460001</v>
      </c>
      <c r="E31" s="90">
        <f>D31</f>
        <v>14225.471943460001</v>
      </c>
      <c r="F31" s="90">
        <v>0</v>
      </c>
      <c r="G31" s="93">
        <f t="shared" si="0"/>
        <v>1.7835052592239207E-3</v>
      </c>
    </row>
    <row r="32" spans="2:11">
      <c r="B32" s="85" t="s">
        <v>269</v>
      </c>
      <c r="C32" s="86">
        <f>C33+C36+C47</f>
        <v>13678.780962000001</v>
      </c>
      <c r="D32" s="86">
        <f>D33+D36+D47</f>
        <v>4150.26449108</v>
      </c>
      <c r="E32" s="86">
        <f>E33+E36+E47</f>
        <v>4146.1369391999997</v>
      </c>
      <c r="F32" s="86">
        <f>F33+F36+F47</f>
        <v>4.1275518799999995</v>
      </c>
      <c r="G32" s="88">
        <f t="shared" si="0"/>
        <v>5.2033553448569152E-4</v>
      </c>
    </row>
    <row r="33" spans="2:7">
      <c r="B33" s="89" t="s">
        <v>134</v>
      </c>
      <c r="C33" s="95">
        <f>C34+C35</f>
        <v>314.56412499999999</v>
      </c>
      <c r="D33" s="95">
        <f>D34+D35</f>
        <v>105.00088943000002</v>
      </c>
      <c r="E33" s="95">
        <f>E34+E35</f>
        <v>105.00088943000002</v>
      </c>
      <c r="F33" s="95">
        <f>F34+F35</f>
        <v>0</v>
      </c>
      <c r="G33" s="91">
        <f t="shared" si="0"/>
        <v>1.3164388448123824E-5</v>
      </c>
    </row>
    <row r="34" spans="2:7">
      <c r="B34" s="92" t="s">
        <v>135</v>
      </c>
      <c r="C34" s="90">
        <v>225.042</v>
      </c>
      <c r="D34" s="90">
        <v>75.229500020000017</v>
      </c>
      <c r="E34" s="90">
        <f>D34</f>
        <v>75.229500020000017</v>
      </c>
      <c r="F34" s="90">
        <v>0</v>
      </c>
      <c r="G34" s="93">
        <f t="shared" si="0"/>
        <v>9.4318283054320899E-6</v>
      </c>
    </row>
    <row r="35" spans="2:7">
      <c r="B35" s="92" t="s">
        <v>137</v>
      </c>
      <c r="C35" s="90">
        <v>89.522125000000003</v>
      </c>
      <c r="D35" s="90">
        <v>29.771389409999998</v>
      </c>
      <c r="E35" s="90">
        <f>D35</f>
        <v>29.771389409999998</v>
      </c>
      <c r="F35" s="90">
        <v>0</v>
      </c>
      <c r="G35" s="93">
        <f t="shared" si="0"/>
        <v>3.7325601426917346E-6</v>
      </c>
    </row>
    <row r="36" spans="2:7">
      <c r="B36" s="89" t="s">
        <v>138</v>
      </c>
      <c r="C36" s="95">
        <f>SUM(C37:C46)</f>
        <v>8015.2290570000005</v>
      </c>
      <c r="D36" s="95">
        <f>SUM(D37:D46)</f>
        <v>2768.5839820599999</v>
      </c>
      <c r="E36" s="95">
        <f>SUM(E37:E46)</f>
        <v>2764.4564301800001</v>
      </c>
      <c r="F36" s="95">
        <f>SUM(F37:F46)</f>
        <v>4.1275518799999995</v>
      </c>
      <c r="G36" s="91">
        <f t="shared" si="0"/>
        <v>3.4710863106915792E-4</v>
      </c>
    </row>
    <row r="37" spans="2:7">
      <c r="B37" s="92" t="s">
        <v>139</v>
      </c>
      <c r="C37" s="90">
        <v>1130.0497190000001</v>
      </c>
      <c r="D37" s="90">
        <v>72.063474049999996</v>
      </c>
      <c r="E37" s="90">
        <f>D37</f>
        <v>72.063474049999996</v>
      </c>
      <c r="F37" s="90">
        <v>0</v>
      </c>
      <c r="G37" s="93">
        <f t="shared" si="0"/>
        <v>9.0348907563105278E-6</v>
      </c>
    </row>
    <row r="38" spans="2:7">
      <c r="B38" s="92" t="s">
        <v>140</v>
      </c>
      <c r="C38" s="90">
        <v>320.09149500000001</v>
      </c>
      <c r="D38" s="90">
        <v>96.057621539999985</v>
      </c>
      <c r="E38" s="90">
        <f>D38</f>
        <v>96.057621539999985</v>
      </c>
      <c r="F38" s="90">
        <v>0</v>
      </c>
      <c r="G38" s="98">
        <f t="shared" si="0"/>
        <v>1.2043134588859319E-5</v>
      </c>
    </row>
    <row r="39" spans="2:7">
      <c r="B39" s="92" t="s">
        <v>142</v>
      </c>
      <c r="C39" s="90">
        <v>8.4097159999999995</v>
      </c>
      <c r="D39" s="90">
        <v>1.8648212799999997</v>
      </c>
      <c r="E39" s="90">
        <f>D39</f>
        <v>1.8648212799999997</v>
      </c>
      <c r="F39" s="90">
        <v>0</v>
      </c>
      <c r="G39" s="98">
        <f t="shared" si="0"/>
        <v>2.3380022635535379E-7</v>
      </c>
    </row>
    <row r="40" spans="2:7">
      <c r="B40" s="92" t="s">
        <v>144</v>
      </c>
      <c r="C40" s="90">
        <v>1338.1688340000001</v>
      </c>
      <c r="D40" s="90">
        <v>446.0166451500001</v>
      </c>
      <c r="E40" s="90">
        <f t="shared" ref="E40:E43" si="1">D40</f>
        <v>446.0166451500001</v>
      </c>
      <c r="F40" s="90">
        <v>0</v>
      </c>
      <c r="G40" s="98">
        <f t="shared" si="0"/>
        <v>5.5918920334459903E-5</v>
      </c>
    </row>
    <row r="41" spans="2:7">
      <c r="B41" s="92" t="s">
        <v>145</v>
      </c>
      <c r="C41" s="90">
        <v>2031.4511130000001</v>
      </c>
      <c r="D41" s="90">
        <v>556.71007442000007</v>
      </c>
      <c r="E41" s="90">
        <f t="shared" si="1"/>
        <v>556.71007442000007</v>
      </c>
      <c r="F41" s="90">
        <v>0</v>
      </c>
      <c r="G41" s="98">
        <f t="shared" si="0"/>
        <v>6.9797005648553032E-5</v>
      </c>
    </row>
    <row r="42" spans="2:7">
      <c r="B42" s="92" t="s">
        <v>146</v>
      </c>
      <c r="C42" s="90">
        <v>101.411794</v>
      </c>
      <c r="D42" s="90">
        <v>39.06108004</v>
      </c>
      <c r="E42" s="90">
        <f t="shared" si="1"/>
        <v>39.06108004</v>
      </c>
      <c r="F42" s="90">
        <v>0</v>
      </c>
      <c r="G42" s="98">
        <f t="shared" si="0"/>
        <v>4.897246429446898E-6</v>
      </c>
    </row>
    <row r="43" spans="2:7">
      <c r="B43" s="92" t="s">
        <v>147</v>
      </c>
      <c r="C43" s="90">
        <v>1</v>
      </c>
      <c r="D43" s="90">
        <v>0</v>
      </c>
      <c r="E43" s="90">
        <f t="shared" si="1"/>
        <v>0</v>
      </c>
      <c r="F43" s="90">
        <v>0</v>
      </c>
      <c r="G43" s="98">
        <f t="shared" si="0"/>
        <v>0</v>
      </c>
    </row>
    <row r="44" spans="2:7">
      <c r="B44" s="92" t="s">
        <v>255</v>
      </c>
      <c r="C44" s="90">
        <v>30.547778999999998</v>
      </c>
      <c r="D44" s="90">
        <v>4.1275518799999995</v>
      </c>
      <c r="E44" s="90">
        <v>0</v>
      </c>
      <c r="F44" s="90">
        <f>D44</f>
        <v>4.1275518799999995</v>
      </c>
      <c r="G44" s="98">
        <f t="shared" si="0"/>
        <v>5.1748796208367275E-7</v>
      </c>
    </row>
    <row r="45" spans="2:7">
      <c r="B45" s="92" t="s">
        <v>323</v>
      </c>
      <c r="C45" s="90">
        <v>12</v>
      </c>
      <c r="D45" s="90">
        <v>11.56679754</v>
      </c>
      <c r="E45" s="90">
        <f>D45</f>
        <v>11.56679754</v>
      </c>
      <c r="F45" s="90">
        <v>0</v>
      </c>
      <c r="G45" s="98">
        <f t="shared" si="0"/>
        <v>1.450176438923171E-6</v>
      </c>
    </row>
    <row r="46" spans="2:7">
      <c r="B46" s="92" t="s">
        <v>148</v>
      </c>
      <c r="C46" s="90">
        <v>3042.0986069999999</v>
      </c>
      <c r="D46" s="90">
        <v>1541.1159161599999</v>
      </c>
      <c r="E46" s="90">
        <f>D46</f>
        <v>1541.1159161599999</v>
      </c>
      <c r="F46" s="90">
        <v>0</v>
      </c>
      <c r="G46" s="98">
        <f t="shared" si="0"/>
        <v>1.9321596868416606E-4</v>
      </c>
    </row>
    <row r="47" spans="2:7">
      <c r="B47" s="89" t="s">
        <v>149</v>
      </c>
      <c r="C47" s="95">
        <f>SUM(C48:C55)</f>
        <v>5348.9877800000004</v>
      </c>
      <c r="D47" s="95">
        <f>SUM(D48:D55)</f>
        <v>1276.6796195900001</v>
      </c>
      <c r="E47" s="95">
        <f>SUM(E48:E55)</f>
        <v>1276.6796195900001</v>
      </c>
      <c r="F47" s="95">
        <f>SUM(F48:F55)</f>
        <v>0</v>
      </c>
      <c r="G47" s="100">
        <f t="shared" si="0"/>
        <v>1.6006251496840975E-4</v>
      </c>
    </row>
    <row r="48" spans="2:7">
      <c r="B48" s="92" t="s">
        <v>150</v>
      </c>
      <c r="C48" s="90">
        <v>260.17793799999998</v>
      </c>
      <c r="D48" s="90">
        <v>124.04226031999998</v>
      </c>
      <c r="E48" s="90">
        <f>D48</f>
        <v>124.04226031999998</v>
      </c>
      <c r="F48" s="90">
        <v>0</v>
      </c>
      <c r="G48" s="98">
        <f t="shared" si="0"/>
        <v>1.5551682540026421E-5</v>
      </c>
    </row>
    <row r="49" spans="2:8">
      <c r="B49" s="92" t="s">
        <v>151</v>
      </c>
      <c r="C49" s="90">
        <v>5.5485429999999996</v>
      </c>
      <c r="D49" s="90">
        <v>2.95455829</v>
      </c>
      <c r="E49" s="90">
        <f t="shared" ref="E49:E55" si="2">D49</f>
        <v>2.95455829</v>
      </c>
      <c r="F49" s="90">
        <v>0</v>
      </c>
      <c r="G49" s="98">
        <f t="shared" si="0"/>
        <v>3.7042498623894253E-7</v>
      </c>
    </row>
    <row r="50" spans="2:8">
      <c r="B50" s="92" t="s">
        <v>152</v>
      </c>
      <c r="C50" s="90">
        <v>153.29686799999999</v>
      </c>
      <c r="D50" s="90">
        <v>54.171640250000003</v>
      </c>
      <c r="E50" s="90">
        <f t="shared" si="2"/>
        <v>54.171640250000003</v>
      </c>
      <c r="F50" s="90">
        <v>0</v>
      </c>
      <c r="G50" s="93">
        <f t="shared" si="0"/>
        <v>6.791718803472039E-6</v>
      </c>
    </row>
    <row r="51" spans="2:8">
      <c r="B51" s="92" t="s">
        <v>153</v>
      </c>
      <c r="C51" s="90">
        <v>17.3</v>
      </c>
      <c r="D51" s="90">
        <v>0.95076711000000003</v>
      </c>
      <c r="E51" s="90">
        <f t="shared" si="2"/>
        <v>0.95076711000000003</v>
      </c>
      <c r="F51" s="90">
        <v>0</v>
      </c>
      <c r="G51" s="93">
        <f t="shared" si="0"/>
        <v>1.192015384601497E-7</v>
      </c>
    </row>
    <row r="52" spans="2:8">
      <c r="B52" s="92" t="s">
        <v>256</v>
      </c>
      <c r="C52" s="90">
        <v>4740.9021789999997</v>
      </c>
      <c r="D52" s="90">
        <v>1013.1464787000001</v>
      </c>
      <c r="E52" s="90">
        <f t="shared" si="2"/>
        <v>1013.1464787000001</v>
      </c>
      <c r="F52" s="90">
        <v>0</v>
      </c>
      <c r="G52" s="93">
        <f t="shared" si="0"/>
        <v>1.2702229355254338E-4</v>
      </c>
    </row>
    <row r="53" spans="2:8">
      <c r="B53" s="92" t="s">
        <v>257</v>
      </c>
      <c r="C53" s="90">
        <v>6.0446759999999999</v>
      </c>
      <c r="D53" s="90">
        <v>5.5208784299999998</v>
      </c>
      <c r="E53" s="90">
        <f t="shared" si="2"/>
        <v>5.5208784299999998</v>
      </c>
      <c r="F53" s="90">
        <v>0</v>
      </c>
      <c r="G53" s="93">
        <f t="shared" si="0"/>
        <v>6.9217497701141121E-7</v>
      </c>
    </row>
    <row r="54" spans="2:8">
      <c r="B54" s="92" t="s">
        <v>154</v>
      </c>
      <c r="C54" s="90">
        <v>6.5530090000000003</v>
      </c>
      <c r="D54" s="90">
        <v>2.5132197999999999</v>
      </c>
      <c r="E54" s="90">
        <f t="shared" si="2"/>
        <v>2.5132197999999999</v>
      </c>
      <c r="F54" s="90">
        <v>0</v>
      </c>
      <c r="G54" s="93">
        <f t="shared" si="0"/>
        <v>3.1509258523731402E-7</v>
      </c>
    </row>
    <row r="55" spans="2:8">
      <c r="B55" s="92" t="s">
        <v>155</v>
      </c>
      <c r="C55" s="90">
        <v>159.16456700000001</v>
      </c>
      <c r="D55" s="90">
        <v>73.379816689999998</v>
      </c>
      <c r="E55" s="90">
        <f t="shared" si="2"/>
        <v>73.379816689999998</v>
      </c>
      <c r="F55" s="90">
        <v>0</v>
      </c>
      <c r="G55" s="93">
        <f t="shared" si="0"/>
        <v>9.199925985420099E-6</v>
      </c>
    </row>
    <row r="56" spans="2:8">
      <c r="B56" s="102" t="s">
        <v>241</v>
      </c>
      <c r="C56" s="103">
        <f>C16+C19+C32</f>
        <v>142145.48564599999</v>
      </c>
      <c r="D56" s="103">
        <f>D16+D19+D32</f>
        <v>70228.731389890003</v>
      </c>
      <c r="E56" s="103">
        <f>E16+E19+E32</f>
        <v>19791.12486675</v>
      </c>
      <c r="F56" s="103">
        <f>F16+F19+F32</f>
        <v>50437.606523140006</v>
      </c>
      <c r="G56" s="104">
        <f t="shared" si="0"/>
        <v>8.8048616088323619E-3</v>
      </c>
    </row>
    <row r="57" spans="2:8" s="156" customFormat="1">
      <c r="B57" s="30" t="s">
        <v>314</v>
      </c>
      <c r="C57" s="157"/>
      <c r="D57" s="157"/>
      <c r="E57" s="157"/>
      <c r="F57" s="157"/>
      <c r="G57" s="158"/>
    </row>
    <row r="58" spans="2:8">
      <c r="B58" s="148" t="s">
        <v>304</v>
      </c>
      <c r="C58" s="159"/>
      <c r="D58" s="159"/>
      <c r="E58" s="159"/>
      <c r="F58" s="156"/>
      <c r="G58" s="156"/>
      <c r="H58" s="156"/>
    </row>
    <row r="59" spans="2:8" ht="24" customHeight="1">
      <c r="B59" s="206" t="s">
        <v>1924</v>
      </c>
      <c r="C59" s="206"/>
      <c r="D59" s="206"/>
      <c r="E59" s="160"/>
      <c r="F59" s="156"/>
      <c r="G59" s="156"/>
      <c r="H59" s="156"/>
    </row>
    <row r="60" spans="2:8" ht="15.75" customHeight="1">
      <c r="B60" s="181" t="s">
        <v>330</v>
      </c>
      <c r="C60" s="181"/>
      <c r="D60" s="181"/>
      <c r="E60" s="181"/>
      <c r="F60" s="181"/>
      <c r="G60" s="156"/>
      <c r="H60" s="156"/>
    </row>
    <row r="61" spans="2:8">
      <c r="B61" s="32" t="s">
        <v>316</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59:D59"/>
    <mergeCell ref="B60:F60"/>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8C29F4-6CFE-412B-A675-F404DC97F2C5}"/>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2025-07-08T15:14:19Z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