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0"/>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6/Cierre 2025/Gastos/Administración Central/"/>
    </mc:Choice>
  </mc:AlternateContent>
  <xr:revisionPtr revIDLastSave="646" documentId="13_ncr:1_{FE9DBC7F-A37E-4ADD-9AFE-17BC324FCC5C}" xr6:coauthVersionLast="47" xr6:coauthVersionMax="47" xr10:uidLastSave="{2EE5E34E-F6F3-49A8-966C-DE27CAB9A6AE}"/>
  <bookViews>
    <workbookView xWindow="-120" yWindow="-120" windowWidth="29040" windowHeight="15720" firstSheet="22" activeTab="21"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 name="2026" sheetId="37" r:id="rId23"/>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_FilterDatabase" localSheetId="22" hidden="1">'2026'!$E$10:$Q$624</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68" i="36" l="1"/>
  <c r="Q667" i="36"/>
  <c r="Q666" i="36"/>
  <c r="Q665" i="36"/>
  <c r="Q664" i="36"/>
  <c r="Q663" i="36"/>
  <c r="Q662" i="36"/>
  <c r="Q661" i="36"/>
  <c r="Q660" i="36"/>
  <c r="Q659" i="36"/>
  <c r="Q658" i="36"/>
  <c r="Q657" i="36"/>
  <c r="Q656" i="36"/>
  <c r="Q644" i="36"/>
  <c r="Q643" i="36"/>
  <c r="Q642" i="36"/>
  <c r="Q641" i="36"/>
  <c r="Q640" i="36"/>
  <c r="Q639" i="36"/>
  <c r="E635" i="36"/>
  <c r="F635" i="36"/>
  <c r="G635" i="36"/>
  <c r="H635" i="36"/>
  <c r="I635" i="36"/>
  <c r="J635" i="36"/>
  <c r="K635" i="36"/>
  <c r="L635" i="36"/>
  <c r="M635" i="36"/>
  <c r="N635" i="36"/>
  <c r="O635" i="36"/>
  <c r="P635" i="36"/>
  <c r="Q627" i="37"/>
  <c r="Q626" i="37"/>
  <c r="Q625" i="37"/>
  <c r="Q624" i="37"/>
  <c r="Q623" i="37"/>
  <c r="Q622" i="37"/>
  <c r="Q621" i="37"/>
  <c r="Q620" i="37"/>
  <c r="Q619" i="37"/>
  <c r="Q618" i="37"/>
  <c r="Q617" i="37"/>
  <c r="Q616" i="37"/>
  <c r="Q615" i="37"/>
  <c r="Q614" i="37"/>
  <c r="Q613" i="37"/>
  <c r="Q612" i="37"/>
  <c r="Q611" i="37"/>
  <c r="Q610" i="37"/>
  <c r="Q609" i="37"/>
  <c r="Q608" i="37"/>
  <c r="Q607" i="37"/>
  <c r="Q606" i="37"/>
  <c r="Q605" i="37"/>
  <c r="Q604" i="37"/>
  <c r="Q603" i="37"/>
  <c r="Q602" i="37"/>
  <c r="Q601" i="37"/>
  <c r="Q600" i="37"/>
  <c r="Q599" i="37"/>
  <c r="Q598" i="37"/>
  <c r="Q597" i="37"/>
  <c r="Q596" i="37"/>
  <c r="Q595" i="37"/>
  <c r="Q594" i="37"/>
  <c r="Q593" i="37"/>
  <c r="Q592" i="37"/>
  <c r="Q591" i="37"/>
  <c r="Q590" i="37"/>
  <c r="Q589" i="37"/>
  <c r="Q588" i="37"/>
  <c r="Q587" i="37"/>
  <c r="Q586" i="37"/>
  <c r="Q585" i="37"/>
  <c r="Q584" i="37"/>
  <c r="Q583" i="37"/>
  <c r="Q582" i="37"/>
  <c r="Q581" i="37"/>
  <c r="Q580" i="37"/>
  <c r="Q579" i="37"/>
  <c r="Q578" i="37"/>
  <c r="Q577" i="37"/>
  <c r="Q576" i="37"/>
  <c r="Q575" i="37"/>
  <c r="Q574" i="37"/>
  <c r="Q573" i="37"/>
  <c r="Q572" i="37"/>
  <c r="Q571" i="37"/>
  <c r="Q570" i="37"/>
  <c r="Q569" i="37"/>
  <c r="Q568" i="37"/>
  <c r="Q567" i="37"/>
  <c r="Q566" i="37"/>
  <c r="Q565" i="37"/>
  <c r="Q564" i="37"/>
  <c r="Q563" i="37"/>
  <c r="Q562" i="37"/>
  <c r="Q561" i="37"/>
  <c r="Q560" i="37"/>
  <c r="Q559" i="37"/>
  <c r="Q558" i="37"/>
  <c r="Q557" i="37"/>
  <c r="Q556" i="37"/>
  <c r="Q555" i="37"/>
  <c r="Q554" i="37"/>
  <c r="Q553" i="37"/>
  <c r="Q552" i="37"/>
  <c r="Q551" i="37"/>
  <c r="Q550" i="37"/>
  <c r="Q549" i="37"/>
  <c r="Q548" i="37"/>
  <c r="Q547" i="37"/>
  <c r="Q546" i="37"/>
  <c r="Q545" i="37"/>
  <c r="Q544" i="37"/>
  <c r="Q543" i="37"/>
  <c r="Q542" i="37"/>
  <c r="Q541" i="37"/>
  <c r="Q540" i="37"/>
  <c r="Q539" i="37"/>
  <c r="Q538" i="37"/>
  <c r="Q537" i="37"/>
  <c r="Q536" i="37"/>
  <c r="Q535" i="37"/>
  <c r="Q534" i="37"/>
  <c r="Q533" i="37"/>
  <c r="Q532" i="37"/>
  <c r="Q531" i="37"/>
  <c r="Q530" i="37"/>
  <c r="Q529" i="37"/>
  <c r="Q528" i="37"/>
  <c r="Q527" i="37"/>
  <c r="Q526" i="37"/>
  <c r="Q525" i="37"/>
  <c r="Q524" i="37"/>
  <c r="Q523" i="37"/>
  <c r="Q522" i="37"/>
  <c r="Q521" i="37"/>
  <c r="Q520" i="37"/>
  <c r="Q519" i="37"/>
  <c r="Q518" i="37"/>
  <c r="Q517" i="37"/>
  <c r="Q516" i="37"/>
  <c r="Q515" i="37"/>
  <c r="Q514" i="37"/>
  <c r="Q513" i="37"/>
  <c r="Q512" i="37"/>
  <c r="Q511" i="37"/>
  <c r="Q510" i="37"/>
  <c r="Q509" i="37"/>
  <c r="Q508" i="37"/>
  <c r="Q507" i="37"/>
  <c r="Q506" i="37"/>
  <c r="Q505" i="37"/>
  <c r="Q504" i="37"/>
  <c r="Q503" i="37"/>
  <c r="Q502" i="37"/>
  <c r="Q501" i="37"/>
  <c r="Q500" i="37"/>
  <c r="Q499" i="37"/>
  <c r="Q498" i="37"/>
  <c r="Q497" i="37"/>
  <c r="Q496" i="37"/>
  <c r="Q495" i="37"/>
  <c r="Q494" i="37"/>
  <c r="Q493" i="37"/>
  <c r="Q492" i="37"/>
  <c r="Q491" i="37"/>
  <c r="Q490" i="37"/>
  <c r="Q489" i="37"/>
  <c r="Q488" i="37"/>
  <c r="Q487" i="37"/>
  <c r="Q486" i="37"/>
  <c r="Q485" i="37"/>
  <c r="Q484" i="37"/>
  <c r="Q483" i="37"/>
  <c r="Q482" i="37"/>
  <c r="Q481" i="37"/>
  <c r="Q480" i="37"/>
  <c r="Q479" i="37"/>
  <c r="Q478" i="37"/>
  <c r="Q477" i="37"/>
  <c r="Q476" i="37"/>
  <c r="Q475" i="37"/>
  <c r="Q474" i="37"/>
  <c r="Q473" i="37"/>
  <c r="Q472" i="37"/>
  <c r="Q471" i="37"/>
  <c r="Q470" i="37"/>
  <c r="Q469" i="37"/>
  <c r="Q468" i="37"/>
  <c r="Q467" i="37"/>
  <c r="Q466" i="37"/>
  <c r="Q465" i="37"/>
  <c r="Q464" i="37"/>
  <c r="Q463" i="37"/>
  <c r="Q462" i="37"/>
  <c r="Q461" i="37"/>
  <c r="Q460" i="37"/>
  <c r="Q459" i="37"/>
  <c r="Q458" i="37"/>
  <c r="Q457" i="37"/>
  <c r="Q456" i="37"/>
  <c r="Q455" i="37"/>
  <c r="Q454" i="37"/>
  <c r="Q453" i="37"/>
  <c r="Q452" i="37"/>
  <c r="Q451" i="37"/>
  <c r="Q450" i="37"/>
  <c r="Q449" i="37"/>
  <c r="Q448" i="37"/>
  <c r="Q447" i="37"/>
  <c r="Q446" i="37"/>
  <c r="Q445" i="37"/>
  <c r="Q444" i="37"/>
  <c r="Q443" i="37"/>
  <c r="Q442" i="37"/>
  <c r="Q441" i="37"/>
  <c r="Q440" i="37"/>
  <c r="Q439" i="37"/>
  <c r="Q438" i="37"/>
  <c r="Q437" i="37"/>
  <c r="Q436" i="37"/>
  <c r="Q435" i="37"/>
  <c r="Q434" i="37"/>
  <c r="Q433" i="37"/>
  <c r="Q432" i="37"/>
  <c r="Q431" i="37"/>
  <c r="Q430" i="37"/>
  <c r="Q429" i="37"/>
  <c r="Q428" i="37"/>
  <c r="Q427" i="37"/>
  <c r="Q426" i="37"/>
  <c r="Q425" i="37"/>
  <c r="Q424" i="37"/>
  <c r="Q423" i="37"/>
  <c r="Q422" i="37"/>
  <c r="Q421" i="37"/>
  <c r="Q420" i="37"/>
  <c r="Q419" i="37"/>
  <c r="Q418" i="37"/>
  <c r="Q417" i="37"/>
  <c r="Q416" i="37"/>
  <c r="Q415" i="37"/>
  <c r="Q414" i="37"/>
  <c r="Q413" i="37"/>
  <c r="Q412" i="37"/>
  <c r="Q411" i="37"/>
  <c r="Q410" i="37"/>
  <c r="Q409" i="37"/>
  <c r="Q408" i="37"/>
  <c r="Q407" i="37"/>
  <c r="Q406" i="37"/>
  <c r="Q405" i="37"/>
  <c r="Q404" i="37"/>
  <c r="Q403" i="37"/>
  <c r="Q402" i="37"/>
  <c r="Q401" i="37"/>
  <c r="Q400" i="37"/>
  <c r="Q399" i="37"/>
  <c r="Q398" i="37"/>
  <c r="Q397" i="37"/>
  <c r="Q396" i="37"/>
  <c r="Q395" i="37"/>
  <c r="Q394" i="37"/>
  <c r="Q393" i="37"/>
  <c r="Q392" i="37"/>
  <c r="Q391" i="37"/>
  <c r="Q390" i="37"/>
  <c r="Q389" i="37"/>
  <c r="Q388" i="37"/>
  <c r="Q387" i="37"/>
  <c r="Q386" i="37"/>
  <c r="Q385" i="37"/>
  <c r="Q384" i="37"/>
  <c r="Q383" i="37"/>
  <c r="Q382" i="37"/>
  <c r="Q381" i="37"/>
  <c r="Q380" i="37"/>
  <c r="Q379" i="37"/>
  <c r="Q378" i="37"/>
  <c r="Q377" i="37"/>
  <c r="Q376" i="37"/>
  <c r="Q375" i="37"/>
  <c r="Q374" i="37"/>
  <c r="Q373" i="37"/>
  <c r="Q372" i="37"/>
  <c r="Q371" i="37"/>
  <c r="Q370" i="37"/>
  <c r="Q369" i="37"/>
  <c r="Q368" i="37"/>
  <c r="Q367" i="37"/>
  <c r="Q366" i="37"/>
  <c r="Q365" i="37"/>
  <c r="Q364" i="37"/>
  <c r="Q363" i="37"/>
  <c r="Q362" i="37"/>
  <c r="Q361" i="37"/>
  <c r="Q360" i="37"/>
  <c r="Q359" i="37"/>
  <c r="Q358" i="37"/>
  <c r="Q357" i="37"/>
  <c r="Q356" i="37"/>
  <c r="Q355" i="37"/>
  <c r="Q354" i="37"/>
  <c r="Q353" i="37"/>
  <c r="Q352" i="37"/>
  <c r="Q351" i="37"/>
  <c r="Q350" i="37"/>
  <c r="Q349" i="37"/>
  <c r="Q348" i="37"/>
  <c r="Q347" i="37"/>
  <c r="Q346" i="37"/>
  <c r="Q345" i="37"/>
  <c r="Q344" i="37"/>
  <c r="Q343" i="37"/>
  <c r="Q342" i="37"/>
  <c r="Q341" i="37"/>
  <c r="Q340" i="37"/>
  <c r="Q339" i="37"/>
  <c r="Q338" i="37"/>
  <c r="Q337" i="37"/>
  <c r="Q336" i="37"/>
  <c r="Q335" i="37"/>
  <c r="Q334" i="37"/>
  <c r="Q333" i="37"/>
  <c r="Q332" i="37"/>
  <c r="Q331" i="37"/>
  <c r="Q330" i="37"/>
  <c r="Q329" i="37"/>
  <c r="Q328" i="37"/>
  <c r="Q327" i="37"/>
  <c r="Q326" i="37"/>
  <c r="Q325" i="37"/>
  <c r="Q324" i="37"/>
  <c r="Q323" i="37"/>
  <c r="Q322" i="37"/>
  <c r="Q321" i="37"/>
  <c r="Q320" i="37"/>
  <c r="Q319" i="37"/>
  <c r="Q318" i="37"/>
  <c r="Q317" i="37"/>
  <c r="Q316" i="37"/>
  <c r="Q315" i="37"/>
  <c r="Q314" i="37"/>
  <c r="Q313" i="37"/>
  <c r="Q312" i="37"/>
  <c r="Q311" i="37"/>
  <c r="Q310" i="37"/>
  <c r="Q309" i="37"/>
  <c r="Q308" i="37"/>
  <c r="Q307" i="37"/>
  <c r="Q306" i="37"/>
  <c r="Q305" i="37"/>
  <c r="Q304" i="37"/>
  <c r="Q303" i="37"/>
  <c r="Q302" i="37"/>
  <c r="Q301" i="37"/>
  <c r="Q300" i="37"/>
  <c r="Q299" i="37"/>
  <c r="Q298" i="37"/>
  <c r="Q297" i="37"/>
  <c r="Q296"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Q228" i="37"/>
  <c r="Q227" i="37"/>
  <c r="Q226" i="37"/>
  <c r="Q225" i="37"/>
  <c r="Q224" i="37"/>
  <c r="Q223" i="37"/>
  <c r="Q222" i="37"/>
  <c r="Q221" i="37"/>
  <c r="Q220" i="37"/>
  <c r="Q219" i="37"/>
  <c r="Q218" i="37"/>
  <c r="Q217" i="37"/>
  <c r="Q216" i="37"/>
  <c r="Q215" i="37"/>
  <c r="Q214" i="37"/>
  <c r="Q213" i="37"/>
  <c r="Q212" i="37"/>
  <c r="Q211" i="37"/>
  <c r="Q210" i="37"/>
  <c r="Q209" i="37"/>
  <c r="Q208" i="37"/>
  <c r="Q207" i="37"/>
  <c r="Q206" i="37"/>
  <c r="Q205" i="37"/>
  <c r="Q204" i="37"/>
  <c r="Q203" i="37"/>
  <c r="Q202" i="37"/>
  <c r="Q201" i="37"/>
  <c r="Q200" i="37"/>
  <c r="Q199" i="37"/>
  <c r="Q198" i="37"/>
  <c r="Q197" i="37"/>
  <c r="Q196" i="37"/>
  <c r="Q195" i="37"/>
  <c r="Q194" i="37"/>
  <c r="Q193" i="37"/>
  <c r="Q192" i="37"/>
  <c r="Q191" i="37"/>
  <c r="Q190" i="37"/>
  <c r="Q189" i="37"/>
  <c r="Q188" i="37"/>
  <c r="Q187" i="37"/>
  <c r="Q186" i="37"/>
  <c r="Q185" i="37"/>
  <c r="Q184" i="37"/>
  <c r="Q183" i="37"/>
  <c r="Q182" i="37"/>
  <c r="Q181" i="37"/>
  <c r="Q180" i="37"/>
  <c r="Q179" i="37"/>
  <c r="Q178" i="37"/>
  <c r="Q177" i="37"/>
  <c r="Q176" i="37"/>
  <c r="Q175" i="37"/>
  <c r="Q174" i="37"/>
  <c r="Q173" i="37"/>
  <c r="Q172" i="37"/>
  <c r="Q171" i="37"/>
  <c r="Q170" i="37"/>
  <c r="Q169" i="37"/>
  <c r="Q168" i="37"/>
  <c r="Q167" i="37"/>
  <c r="Q166" i="37"/>
  <c r="Q165" i="37"/>
  <c r="Q164" i="37"/>
  <c r="Q163" i="37"/>
  <c r="Q162" i="37"/>
  <c r="Q161" i="37"/>
  <c r="Q160" i="37"/>
  <c r="Q159" i="37"/>
  <c r="Q158" i="37"/>
  <c r="Q157" i="37"/>
  <c r="Q156" i="37"/>
  <c r="Q155" i="37"/>
  <c r="Q154" i="37"/>
  <c r="Q153" i="37"/>
  <c r="Q152" i="37"/>
  <c r="Q151" i="37"/>
  <c r="Q150" i="37"/>
  <c r="Q149" i="37"/>
  <c r="Q148" i="37"/>
  <c r="Q147" i="37"/>
  <c r="Q146" i="37"/>
  <c r="Q145" i="37"/>
  <c r="Q144" i="37"/>
  <c r="Q143" i="37"/>
  <c r="Q142" i="37"/>
  <c r="Q141" i="37"/>
  <c r="Q140" i="37"/>
  <c r="Q139" i="37"/>
  <c r="Q138" i="37"/>
  <c r="Q137" i="37"/>
  <c r="Q136" i="37"/>
  <c r="Q135" i="37"/>
  <c r="Q134" i="37"/>
  <c r="Q133" i="37"/>
  <c r="Q132" i="37"/>
  <c r="Q131" i="37"/>
  <c r="Q130" i="37"/>
  <c r="Q129" i="37"/>
  <c r="Q128" i="37"/>
  <c r="Q127" i="37"/>
  <c r="Q126" i="37"/>
  <c r="Q125" i="37"/>
  <c r="Q124" i="37"/>
  <c r="Q123" i="37"/>
  <c r="Q122" i="37"/>
  <c r="Q121" i="37"/>
  <c r="Q120" i="37"/>
  <c r="Q119" i="37"/>
  <c r="Q118" i="37"/>
  <c r="Q117" i="37"/>
  <c r="Q116" i="37"/>
  <c r="Q115" i="37"/>
  <c r="Q114" i="37"/>
  <c r="Q113" i="37"/>
  <c r="Q112" i="37"/>
  <c r="Q111" i="37"/>
  <c r="Q110" i="37"/>
  <c r="Q109" i="37"/>
  <c r="Q108" i="37"/>
  <c r="Q107" i="37"/>
  <c r="Q106" i="37"/>
  <c r="Q105" i="37"/>
  <c r="Q104" i="37"/>
  <c r="Q103" i="37"/>
  <c r="Q102" i="37"/>
  <c r="Q101" i="37"/>
  <c r="Q100" i="37"/>
  <c r="Q99" i="37"/>
  <c r="Q98" i="37"/>
  <c r="Q97" i="37"/>
  <c r="Q96" i="37"/>
  <c r="Q95" i="37"/>
  <c r="Q94" i="37"/>
  <c r="Q93" i="37"/>
  <c r="Q92" i="37"/>
  <c r="Q91" i="37"/>
  <c r="Q90" i="37"/>
  <c r="Q89" i="37"/>
  <c r="Q88" i="37"/>
  <c r="Q87" i="37"/>
  <c r="Q86" i="37"/>
  <c r="Q85" i="37"/>
  <c r="Q84" i="37"/>
  <c r="Q83" i="37"/>
  <c r="Q82" i="37"/>
  <c r="Q81" i="37"/>
  <c r="Q80" i="37"/>
  <c r="Q79" i="37"/>
  <c r="Q78" i="37"/>
  <c r="Q77" i="37"/>
  <c r="Q76" i="37"/>
  <c r="Q75" i="37"/>
  <c r="Q74" i="37"/>
  <c r="Q73" i="37"/>
  <c r="Q72" i="37"/>
  <c r="Q71" i="37"/>
  <c r="Q70" i="37"/>
  <c r="Q69" i="37"/>
  <c r="Q68" i="37"/>
  <c r="Q67" i="37"/>
  <c r="Q66" i="37"/>
  <c r="Q65" i="37"/>
  <c r="Q64" i="37"/>
  <c r="Q63" i="37"/>
  <c r="Q62" i="37"/>
  <c r="Q61" i="37"/>
  <c r="Q60" i="37"/>
  <c r="Q59" i="37"/>
  <c r="Q58" i="37"/>
  <c r="Q57" i="37"/>
  <c r="Q56" i="37"/>
  <c r="Q55" i="37"/>
  <c r="Q54" i="37"/>
  <c r="Q53" i="37"/>
  <c r="Q52" i="37"/>
  <c r="Q51" i="37"/>
  <c r="Q50" i="37"/>
  <c r="Q49" i="37"/>
  <c r="Q48" i="37"/>
  <c r="Q47" i="37"/>
  <c r="Q46" i="37"/>
  <c r="Q45" i="37"/>
  <c r="Q44" i="37"/>
  <c r="Q43" i="37"/>
  <c r="Q42" i="37"/>
  <c r="Q41" i="37"/>
  <c r="Q40" i="37"/>
  <c r="Q39" i="37"/>
  <c r="Q38" i="37"/>
  <c r="Q37" i="37"/>
  <c r="Q36" i="37"/>
  <c r="Q35" i="37"/>
  <c r="Q34" i="37"/>
  <c r="Q33" i="37"/>
  <c r="Q32" i="37"/>
  <c r="Q31" i="37"/>
  <c r="Q30" i="37"/>
  <c r="Q29" i="37"/>
  <c r="Q28" i="37"/>
  <c r="Q27" i="37"/>
  <c r="Q26" i="37"/>
  <c r="Q25" i="37"/>
  <c r="Q24" i="37"/>
  <c r="Q23" i="37"/>
  <c r="Q22" i="37"/>
  <c r="Q21" i="37"/>
  <c r="Q20" i="37"/>
  <c r="Q19" i="37"/>
  <c r="Q18" i="37"/>
  <c r="Q17" i="37"/>
  <c r="Q16" i="37"/>
  <c r="Q15" i="37"/>
  <c r="Q14" i="37"/>
  <c r="Q13" i="37"/>
  <c r="Q12" i="37"/>
  <c r="Q11" i="37"/>
  <c r="Q10" i="37"/>
  <c r="C628" i="37"/>
  <c r="P645" i="37"/>
  <c r="O645" i="37"/>
  <c r="N645" i="37"/>
  <c r="M645" i="37"/>
  <c r="L645" i="37"/>
  <c r="K645" i="37"/>
  <c r="J645" i="37"/>
  <c r="I645" i="37"/>
  <c r="H645" i="37"/>
  <c r="G645" i="37"/>
  <c r="F645" i="37"/>
  <c r="E645" i="37"/>
  <c r="D645" i="37"/>
  <c r="C645" i="37"/>
  <c r="Q644" i="37"/>
  <c r="Q643" i="37"/>
  <c r="Q642" i="37"/>
  <c r="Q641" i="37"/>
  <c r="Q640" i="37"/>
  <c r="Q639" i="37"/>
  <c r="Q638" i="37"/>
  <c r="Q637" i="37"/>
  <c r="Q636" i="37"/>
  <c r="Q635" i="37"/>
  <c r="Q634" i="37"/>
  <c r="Q633" i="37"/>
  <c r="Q632" i="37"/>
  <c r="Q631" i="37"/>
  <c r="Q630" i="37"/>
  <c r="P630" i="37"/>
  <c r="O630" i="37"/>
  <c r="N630" i="37"/>
  <c r="M630" i="37"/>
  <c r="L630" i="37"/>
  <c r="K630" i="37"/>
  <c r="J630" i="37"/>
  <c r="I630" i="37"/>
  <c r="H630" i="37"/>
  <c r="G630" i="37"/>
  <c r="F630" i="37"/>
  <c r="E630" i="37"/>
  <c r="P628" i="37"/>
  <c r="O628" i="37"/>
  <c r="N628" i="37"/>
  <c r="M628" i="37"/>
  <c r="L628" i="37"/>
  <c r="K628" i="37"/>
  <c r="J628" i="37"/>
  <c r="I628" i="37"/>
  <c r="H628" i="37"/>
  <c r="G628" i="37"/>
  <c r="F628" i="37"/>
  <c r="E628" i="37"/>
  <c r="D628" i="37"/>
  <c r="Q9" i="37"/>
  <c r="Q565" i="36"/>
  <c r="D669" i="36"/>
  <c r="N647" i="37" l="1"/>
  <c r="F647" i="37"/>
  <c r="E647" i="37"/>
  <c r="M647" i="37"/>
  <c r="C647" i="37"/>
  <c r="G647" i="37"/>
  <c r="O647" i="37"/>
  <c r="H647" i="37"/>
  <c r="P647" i="37"/>
  <c r="I647" i="37"/>
  <c r="J647" i="37"/>
  <c r="K647" i="37"/>
  <c r="D647" i="37"/>
  <c r="L647" i="37"/>
  <c r="Q645" i="37"/>
  <c r="Q628" i="37"/>
  <c r="Q166" i="36"/>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Q647" i="37" l="1"/>
  <c r="C67" i="33"/>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7" i="36"/>
  <c r="F637" i="36"/>
  <c r="G637" i="36"/>
  <c r="H637" i="36"/>
  <c r="I637" i="36"/>
  <c r="J637" i="36"/>
  <c r="K637" i="36"/>
  <c r="L637" i="36"/>
  <c r="M637" i="36"/>
  <c r="N637" i="36"/>
  <c r="O637" i="36"/>
  <c r="P637" i="36"/>
  <c r="Q637" i="36"/>
  <c r="Q638" i="36"/>
  <c r="Q645" i="36"/>
  <c r="Q646" i="36"/>
  <c r="Q647" i="36"/>
  <c r="Q648" i="36"/>
  <c r="Q649" i="36"/>
  <c r="Q650" i="36"/>
  <c r="Q651" i="36"/>
  <c r="Q652" i="36"/>
  <c r="Q653" i="36"/>
  <c r="Q654" i="36"/>
  <c r="Q655" i="36"/>
  <c r="C669" i="36"/>
  <c r="C671" i="36" s="1"/>
  <c r="E669" i="36"/>
  <c r="F669" i="36"/>
  <c r="G669" i="36"/>
  <c r="H669" i="36"/>
  <c r="I669" i="36"/>
  <c r="J669" i="36"/>
  <c r="K669" i="36"/>
  <c r="L669" i="36"/>
  <c r="M669" i="36"/>
  <c r="N669" i="36"/>
  <c r="O669" i="36"/>
  <c r="P669"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71" i="36" l="1"/>
  <c r="O671" i="36"/>
  <c r="M671" i="36"/>
  <c r="P671" i="36"/>
  <c r="H671" i="36"/>
  <c r="L671" i="36"/>
  <c r="K671" i="36"/>
  <c r="D671" i="36"/>
  <c r="J671" i="36"/>
  <c r="I671" i="36"/>
  <c r="E671" i="36"/>
  <c r="G671" i="36"/>
  <c r="F671" i="36"/>
  <c r="Q93" i="24"/>
  <c r="Q669" i="36"/>
  <c r="Q635" i="36"/>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71"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<sst xmlns="http://schemas.openxmlformats.org/spreadsheetml/2006/main" count="5878" uniqueCount="1040">
  <si>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</si>
  <si>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</si>
  <si>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</si>
  <si>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</si>
  <si>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</si>
  <si>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</si>
  <si>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</si>
  <si>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</si>
  <si>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</si>
  <si>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</si>
  <si>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</si>
  <si>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</si>
  <si>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</si>
  <si>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</si>
  <si>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</si>
  <si>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</si>
  <si>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</si>
  <si>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</si>
  <si>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</si>
  <si>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</si>
  <si>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</si>
  <si>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</si>
  <si>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</si>
  <si>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</si>
  <si>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</si>
  <si>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</si>
  <si>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</si>
  <si>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</si>
  <si>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</si>
  <si>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</si>
  <si>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</si>
  <si>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</si>
  <si>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</si>
  <si>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</si>
  <si>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</si>
  <si>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</si>
  <si>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</si>
  <si>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</si>
  <si>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</si>
  <si>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</si>
  <si>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</si>
  <si>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</si>
  <si>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</si>
  <si>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</si>
  <si>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</si>
  <si>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</si>
  <si>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</si>
  <si>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</si>
  <si>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</si>
  <si>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</si>
  <si>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</si>
  <si>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</si>
  <si>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</si>
  <si>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</si>
  <si>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</si>
  <si>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</si>
  <si>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</si>
  <si>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</si>
  <si>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</si>
  <si>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</si>
  <si>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</si>
  <si>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</si>
  <si>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</si>
  <si>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</si>
  <si>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</si>
  <si>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</si>
  <si>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</si>
  <si>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</si>
  <si>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</si>
  <si>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</si>
  <si>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</si>
  <si>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</si>
  <si>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</si>
  <si>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</si>
  <si>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</si>
  <si>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</si>
  <si>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</si>
  <si>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</si>
  <si>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</si>
  <si>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</si>
  <si>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</si>
  <si>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</si>
  <si>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</si>
  <si>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</si>
  <si>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</si>
  <si>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</si>
  <si>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</si>
  <si>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</si>
  <si>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</si>
  <si>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</si>
  <si>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</si>
  <si>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</si>
  <si>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</si>
  <si>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</si>
  <si>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</si>
  <si>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</si>
  <si>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</si>
  <si>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</si>
  <si>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</si>
  <si>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</si>
  <si>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</si>
  <si>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</si>
  <si>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</si>
  <si>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</si>
  <si>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</si>
  <si>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</si>
  <si>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</si>
  <si>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</si>
  <si>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</si>
  <si>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</si>
  <si>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</si>
  <si>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</si>
  <si>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</si>
  <si>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</si>
  <si>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</si>
  <si>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</si>
  <si>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</si>
  <si>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</si>
  <si>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</si>
  <si>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</si>
  <si>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</si>
  <si>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</si>
  <si>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</si>
  <si>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</si>
  <si>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</si>
  <si>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</si>
  <si>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</si>
  <si>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</si>
  <si>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</si>
  <si>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</si>
  <si>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</si>
  <si>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</si>
  <si>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</si>
  <si>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</si>
  <si>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</si>
  <si>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</si>
  <si>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</si>
  <si>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</si>
  <si>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</si>
  <si>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</si>
  <si>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</si>
  <si>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</si>
  <si>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</si>
  <si>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</si>
  <si>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</si>
  <si>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</si>
  <si>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</si>
  <si>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</si>
  <si>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</si>
  <si>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</si>
  <si>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</si>
  <si>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</si>
  <si>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</si>
  <si>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</si>
  <si>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</si>
  <si>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</si>
  <si>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</si>
  <si>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</si>
  <si>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</si>
  <si>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</si>
  <si>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</si>
  <si>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</si>
  <si>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</si>
  <si>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</si>
  <si>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</si>
  <si>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</si>
  <si>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</si>
  <si>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</si>
  <si>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</si>
  <si>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</si>
  <si>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</si>
  <si>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</si>
  <si>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</si>
  <si>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</si>
  <si>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</si>
  <si>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</si>
  <si>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</si>
  <si>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</si>
  <si>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</si>
  <si>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</si>
  <si>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</si>
  <si>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</si>
  <si>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</si>
  <si>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</si>
  <si>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</si>
  <si>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</si>
  <si>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</si>
  <si>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</si>
  <si>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</si>
  <si>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</si>
  <si>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</si>
  <si>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</si>
  <si>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</si>
  <si>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</si>
  <si>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</si>
  <si>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</si>
  <si>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</si>
  <si>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</si>
  <si>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</si>
  <si>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</si>
  <si>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</si>
  <si>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</si>
  <si>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</si>
  <si>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</si>
  <si>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</si>
  <si>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</si>
  <si>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</si>
  <si>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</si>
  <si>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</si>
  <si>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</si>
  <si>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</si>
  <si>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</si>
  <si>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</si>
  <si>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</si>
  <si>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</si>
  <si>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</si>
  <si>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</si>
  <si>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</si>
  <si>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</si>
  <si>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</si>
  <si>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</si>
  <si>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</si>
  <si>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</si>
  <si>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</si>
  <si>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</si>
  <si>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</si>
  <si>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</si>
  <si>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</si>
  <si>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</si>
  <si>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</si>
  <si>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</si>
  <si>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</si>
  <si>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</si>
  <si>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</si>
  <si>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</si>
  <si>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</si>
  <si>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</si>
  <si>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</si>
  <si>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</si>
  <si>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</si>
  <si>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</si>
  <si>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</si>
  <si>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</si>
  <si>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</si>
  <si>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</si>
  <si>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</si>
  <si>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</si>
  <si>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</si>
  <si>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</si>
  <si>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</si>
  <si>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</si>
  <si>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</si>
  <si>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</si>
  <si>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</si>
  <si>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</si>
  <si>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</si>
  <si>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</si>
  <si>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</si>
  <si>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</si>
  <si>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</si>
  <si>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</si>
  <si>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</si>
  <si>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</si>
  <si>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</si>
  <si>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</si>
  <si>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</si>
  <si>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</si>
  <si>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</si>
  <si>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</si>
  <si>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</si>
  <si>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</si>
  <si>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</si>
  <si>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</si>
  <si>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</si>
  <si>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</si>
  <si>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</si>
  <si>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</si>
  <si>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</si>
  <si>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</si>
  <si>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</si>
  <si>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</si>
  <si>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</si>
  <si>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</si>
  <si>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</si>
  <si>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</si>
  <si>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</si>
  <si>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</si>
  <si>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</si>
  <si>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</si>
  <si>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</si>
  <si>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</si>
  <si>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</si>
  <si>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</si>
  <si>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</si>
  <si>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</si>
  <si>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</si>
  <si>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</si>
  <si>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</si>
  <si>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</si>
  <si>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</si>
  <si>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</si>
  <si>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</si>
  <si>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</si>
  <si>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</si>
  <si>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</si>
  <si>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</si>
  <si>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</si>
  <si>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</si>
  <si>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</si>
  <si>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</si>
  <si>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</si>
  <si>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</si>
  <si>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</si>
  <si>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</si>
  <si>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</si>
  <si>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</si>
  <si>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</si>
  <si>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</si>
  <si>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</si>
  <si>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</si>
  <si>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</si>
  <si>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</si>
  <si>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</si>
  <si>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</si>
  <si>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</si>
  <si>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</si>
  <si>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</si>
  <si>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</si>
  <si>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</si>
  <si>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</si>
  <si>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</si>
  <si>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</si>
  <si>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</si>
  <si>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</si>
  <si>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</si>
  <si>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</si>
  <si>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</si>
  <si>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</si>
  <si>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</si>
  <si>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</si>
  <si>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</si>
  <si>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</si>
  <si>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</si>
  <si>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</si>
  <si>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</si>
  <si>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</si>
  <si>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</si>
  <si>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</si>
  <si>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</si>
  <si>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</si>
  <si>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</si>
  <si>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</si>
  <si>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</si>
  <si>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</si>
  <si>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</si>
  <si>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</si>
  <si>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</si>
  <si>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</si>
  <si>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</si>
  <si>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</si>
  <si>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</si>
  <si>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</si>
  <si>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</si>
  <si>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</si>
  <si>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</si>
  <si>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</si>
  <si>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</si>
  <si>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</si>
  <si>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</si>
  <si>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</si>
  <si>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</si>
  <si>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</si>
  <si>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</si>
  <si>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</si>
  <si>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</si>
  <si>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</si>
  <si>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</si>
  <si>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</si>
  <si>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</si>
  <si>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</si>
  <si>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</si>
  <si>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</si>
  <si>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</si>
  <si>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</si>
  <si>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</si>
  <si>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</si>
  <si>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</si>
  <si>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</si>
  <si>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</si>
  <si>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</si>
  <si>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</si>
  <si>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</si>
  <si>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</si>
  <si>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</si>
  <si>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</si>
  <si>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</si>
  <si>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</si>
  <si>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</si>
  <si>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</si>
  <si>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</si>
  <si>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</si>
  <si>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</si>
  <si>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</si>
  <si>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</si>
  <si>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</si>
  <si>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</si>
  <si>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</si>
  <si>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</si>
  <si>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</si>
  <si>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</si>
  <si>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</si>
  <si>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</si>
  <si>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</si>
  <si>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</si>
  <si>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</si>
  <si>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</si>
  <si>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</si>
  <si>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</si>
  <si>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</si>
  <si>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</si>
  <si>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</si>
  <si>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</si>
  <si>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</si>
  <si>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</si>
  <si>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</si>
  <si>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</si>
  <si>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</si>
  <si>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</si>
  <si>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</si>
  <si>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</si>
  <si>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</si>
  <si>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</si>
  <si>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</si>
  <si>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</si>
  <si>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</si>
  <si>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</si>
  <si>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</si>
  <si>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</si>
  <si>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</si>
  <si>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</si>
  <si>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</si>
  <si>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</si>
  <si>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</si>
  <si>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</si>
  <si>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</si>
  <si>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</si>
  <si>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</si>
  <si>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</si>
  <si>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</si>
  <si>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</si>
  <si>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</si>
  <si>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</si>
  <si>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</si>
  <si>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</si>
  <si>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</si>
  <si>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</si>
  <si>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</si>
  <si>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</si>
  <si>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</si>
  <si>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</si>
  <si>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</si>
  <si>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</si>
  <si>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</si>
  <si>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</si>
  <si>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</si>
  <si>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</si>
  <si>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</si>
  <si>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</si>
  <si>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</si>
  <si>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</si>
  <si>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</si>
  <si>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</si>
  <si>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</si>
  <si>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</si>
  <si>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</si>
  <si>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</si>
  <si>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</si>
  <si>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</si>
  <si>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</si>
  <si>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</si>
  <si>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</si>
  <si>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</si>
  <si>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</si>
  <si>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</si>
  <si>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</si>
  <si>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</si>
  <si>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</si>
  <si>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</si>
  <si>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</si>
  <si>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</si>
  <si>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</si>
  <si>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</si>
  <si>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</si>
  <si>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</si>
  <si>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</si>
  <si>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</si>
  <si>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</si>
  <si>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</si>
  <si>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</si>
  <si>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</si>
  <si>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</si>
  <si>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</si>
  <si>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</si>
  <si>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</si>
  <si>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</si>
  <si>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</si>
  <si>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</si>
  <si>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</si>
  <si>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</si>
  <si>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</si>
  <si>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</si>
  <si>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</si>
  <si>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</si>
  <si>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</si>
  <si>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</si>
  <si>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</si>
  <si>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</si>
  <si>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</si>
  <si>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</si>
  <si>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</si>
  <si>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</si>
  <si>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</si>
  <si>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</si>
  <si>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</si>
  <si>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</si>
  <si>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</si>
  <si>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</si>
  <si>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</si>
  <si>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</si>
  <si>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</si>
  <si>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</si>
  <si>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</si>
  <si>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</si>
  <si>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</si>
  <si>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</si>
  <si>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</si>
  <si>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</si>
  <si>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</si>
  <si>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</si>
  <si>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</si>
  <si>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</si>
  <si>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</si>
  <si>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</si>
  <si>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</si>
  <si>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</si>
  <si>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</si>
  <si>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</si>
  <si>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</si>
  <si>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</si>
  <si>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</si>
  <si>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</si>
  <si>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</si>
  <si>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</si>
  <si>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</si>
  <si>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</si>
  <si>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</si>
  <si>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</si>
  <si>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</si>
  <si>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</si>
  <si>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</si>
  <si>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</si>
  <si>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</si>
  <si>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</si>
  <si>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</si>
  <si>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</si>
  <si>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</si>
  <si>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</si>
  <si>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</si>
  <si>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</si>
  <si>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</si>
  <si>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</si>
  <si>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</si>
  <si>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</si>
  <si>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</si>
  <si>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</si>
  <si>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</si>
  <si>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</si>
  <si>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</si>
  <si>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</si>
  <si>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</si>
  <si>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</si>
  <si>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</si>
  <si>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</si>
  <si>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</si>
  <si>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</si>
  <si>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</si>
  <si>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</si>
  <si>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</si>
  <si>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</si>
  <si>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</si>
  <si>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</si>
  <si>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</si>
  <si>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</si>
  <si>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</si>
  <si>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</si>
  <si>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</si>
  <si>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</si>
  <si>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</si>
  <si>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</si>
  <si>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</si>
  <si>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</si>
  <si>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</si>
  <si>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</si>
  <si>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</si>
  <si>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</si>
  <si>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</si>
  <si>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</si>
  <si>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</si>
  <si>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</si>
  <si>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</si>
  <si>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</si>
  <si>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</si>
  <si>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</si>
  <si>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</si>
  <si>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</si>
  <si>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</si>
  <si>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</si>
  <si>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</si>
  <si>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</si>
  <si>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</si>
  <si>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</si>
  <si>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</si>
  <si>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</si>
  <si>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</si>
  <si>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</si>
  <si>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</si>
  <si>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</si>
  <si>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</si>
  <si>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</si>
  <si>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</si>
  <si>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</si>
  <si>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</si>
  <si>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</si>
  <si>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</si>
  <si>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</si>
  <si>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</si>
  <si>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</si>
  <si>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</si>
  <si>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</si>
  <si>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</si>
  <si>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</si>
  <si>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</si>
  <si>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</si>
  <si>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</si>
  <si>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</si>
  <si>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</si>
  <si>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</si>
  <si>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</si>
  <si>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</si>
  <si>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</si>
  <si>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</si>
  <si>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</si>
  <si>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</si>
  <si>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</si>
  <si>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</si>
  <si>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</si>
  <si>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</si>
  <si>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</si>
  <si>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</si>
  <si>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</si>
  <si>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</si>
  <si>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</si>
  <si>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</si>
  <si>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</si>
  <si>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</si>
  <si>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</si>
  <si>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</si>
  <si>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</si>
  <si>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</si>
  <si>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</si>
  <si>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</si>
  <si>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</si>
  <si>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</si>
  <si>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</si>
  <si>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</si>
  <si>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</si>
  <si>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</si>
  <si>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</si>
  <si>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</si>
  <si>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</si>
  <si>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</si>
  <si>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</si>
  <si>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</si>
  <si>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</si>
  <si>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</si>
  <si>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</si>
  <si>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</si>
  <si>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</si>
  <si>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</si>
  <si>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</si>
  <si>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</si>
  <si>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</si>
  <si>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</si>
  <si>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</si>
  <si>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</si>
  <si>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</si>
  <si>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</si>
  <si>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</si>
  <si>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</si>
  <si>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</si>
  <si>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</si>
  <si>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</si>
  <si>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</si>
  <si>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</si>
  <si>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</si>
  <si>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</si>
  <si>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</si>
  <si>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</si>
  <si>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</si>
  <si>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</si>
  <si>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</si>
  <si>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</si>
  <si>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</si>
  <si>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</si>
  <si>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</si>
  <si>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</si>
  <si>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</si>
  <si>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</si>
  <si>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</si>
  <si>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</si>
  <si>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</si>
  <si>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</si>
  <si>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</si>
  <si>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</si>
  <si>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</si>
  <si>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</si>
  <si>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</si>
  <si>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</si>
  <si>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</si>
  <si>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</si>
  <si>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</si>
  <si>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</si>
  <si>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</si>
  <si>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</si>
  <si>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</si>
  <si>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</si>
  <si>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</si>
  <si>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</si>
  <si>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</si>
  <si>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</si>
  <si>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</si>
  <si>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</si>
  <si>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</si>
  <si>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</si>
  <si>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</si>
  <si>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</si>
  <si>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</si>
  <si>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</si>
  <si>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</si>
  <si>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</si>
  <si>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</si>
  <si>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</si>
  <si>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</si>
  <si>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</si>
  <si>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</si>
  <si>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</si>
  <si>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</si>
  <si>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</si>
  <si>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</si>
  <si>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</si>
  <si>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</si>
  <si>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</si>
  <si>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</si>
  <si>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</si>
  <si>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</si>
  <si>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</si>
  <si>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</si>
  <si>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</si>
  <si>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</si>
  <si>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</si>
  <si>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</si>
  <si>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</si>
  <si>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</si>
  <si>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</si>
  <si>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</si>
  <si>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</si>
  <si>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</si>
  <si>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</si>
  <si>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</si>
  <si>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</si>
  <si>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</si>
  <si>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</si>
  <si>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</si>
  <si>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</si>
  <si>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</si>
  <si>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</si>
  <si>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</si>
  <si>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</si>
  <si>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</si>
  <si>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</si>
  <si>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</si>
  <si>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</si>
  <si>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</si>
  <si>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</si>
  <si>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</si>
  <si>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</si>
  <si>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</si>
  <si>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</si>
  <si>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</si>
  <si>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</si>
  <si>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</si>
  <si>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</si>
  <si>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</si>
  <si>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</si>
  <si>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</si>
  <si>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</si>
  <si>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</si>
  <si>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</si>
  <si>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</si>
  <si>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</si>
  <si>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</si>
  <si>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</si>
  <si>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</si>
  <si>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</si>
  <si>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</si>
  <si>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</si>
  <si>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</si>
  <si>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</si>
  <si>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</si>
  <si>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</si>
  <si>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</si>
  <si>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</si>
  <si>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</si>
  <si>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</si>
  <si>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</si>
  <si>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</si>
  <si>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</si>
  <si>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</si>
  <si>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</si>
  <si>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</si>
  <si>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</si>
  <si>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</si>
  <si>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</si>
  <si>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</si>
  <si>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</si>
  <si>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</si>
  <si>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</si>
  <si>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</si>
  <si>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</si>
  <si>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</si>
  <si>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</si>
  <si>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</si>
  <si>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</si>
  <si>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</si>
  <si>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</si>
  <si>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</si>
  <si>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</si>
  <si>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</si>
  <si>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</si>
  <si>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</si>
  <si>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</si>
  <si>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</si>
  <si>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</si>
  <si>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</si>
  <si>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</si>
  <si>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</si>
  <si>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</si>
  <si>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</si>
  <si>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</si>
  <si>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</si>
  <si>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</si>
  <si>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</si>
  <si>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</si>
  <si>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</si>
  <si>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</si>
  <si>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</si>
  <si>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</si>
  <si>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</si>
  <si>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</si>
  <si>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</si>
  <si>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</si>
  <si>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</si>
  <si>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</si>
  <si>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</si>
  <si>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</si>
  <si>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</si>
  <si>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</si>
  <si>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</si>
  <si>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</si>
  <si>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</si>
  <si>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</si>
  <si>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</si>
  <si>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</si>
  <si>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</si>
  <si>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</si>
  <si>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</si>
  <si>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</si>
  <si>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</si>
  <si>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</si>
  <si>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</si>
  <si>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</si>
  <si>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</si>
  <si>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</si>
  <si>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</si>
  <si>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</si>
  <si>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</si>
  <si>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</si>
  <si>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</si>
  <si>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</si>
  <si>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</si>
  <si>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</si>
  <si>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</si>
  <si>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</si>
  <si>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</si>
  <si>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</si>
  <si>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</si>
  <si>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</si>
  <si>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</si>
  <si>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</si>
  <si>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</si>
  <si>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</si>
  <si>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</si>
  <si>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</si>
  <si>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</si>
  <si>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</si>
  <si>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</si>
  <si>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</si>
  <si>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</si>
  <si>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</si>
  <si>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</si>
  <si>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</si>
  <si>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</si>
  <si>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</si>
  <si>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</si>
  <si>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</si>
  <si>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</si>
  <si>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</si>
  <si>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</si>
  <si>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</si>
  <si>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</si>
  <si>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</si>
  <si>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</si>
  <si>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</si>
  <si>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</si>
  <si>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</si>
  <si>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</si>
  <si>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</si>
  <si>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</si>
  <si>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</si>
  <si>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</si>
  <si>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</si>
  <si>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</si>
  <si>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</si>
  <si>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</si>
  <si>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</si>
  <si>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</si>
  <si>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</si>
  <si>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</si>
  <si>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</si>
  <si>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</si>
  <si>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</si>
  <si>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</si>
  <si>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</si>
  <si>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</si>
  <si>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</si>
  <si>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</si>
  <si>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</si>
  <si>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</si>
  <si>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</si>
  <si>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</si>
  <si>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</si>
  <si>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</si>
  <si>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</si>
  <si>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</si>
  <si>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</si>
  <si>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</si>
  <si>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</si>
  <si>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</si>
  <si>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</si>
  <si>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</si>
  <si>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</si>
  <si>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</si>
  <si>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</si>
  <si>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</si>
  <si>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</si>
  <si>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</si>
  <si>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</si>
  <si>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</si>
  <si>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</si>
  <si>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</si>
  <si>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</si>
  <si>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</si>
  <si>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</si>
  <si>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</si>
  <si>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</si>
  <si>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</si>
  <si>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</si>
  <si>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</si>
  <si>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</si>
  <si>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</si>
  <si>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</si>
  <si>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</si>
  <si>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</si>
  <si>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</si>
  <si>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</si>
  <si>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</si>
  <si>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</si>
  <si>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</si>
  <si>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</si>
  <si>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</si>
  <si>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</si>
  <si>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</si>
  <si>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</si>
  <si>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</si>
  <si>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</si>
  <si>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</si>
  <si>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</si>
  <si>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</si>
  <si>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</si>
  <si>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</si>
  <si>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</si>
  <si>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</si>
  <si>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</si>
  <si>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</si>
  <si>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</si>
  <si>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</si>
  <si>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</si>
  <si>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</si>
  <si>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</si>
  <si>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</si>
  <si>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</si>
  <si>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</si>
  <si>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</si>
  <si>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</si>
  <si>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</si>
  <si>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</si>
  <si>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</si>
  <si>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</si>
  <si>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</si>
  <si>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Diciembre 2025</t>
  </si>
  <si>
    <t>Presupuesto Inicial Ley No. 80-24</t>
  </si>
  <si>
    <t>2.2.6.8 - Seguro sobre inventarios de bienes de consumo</t>
  </si>
  <si>
    <t>2.2.6.8.01 - Seguro sobre inventarios de bienes de consumo</t>
  </si>
  <si>
    <t>2.4.4 - TRANSFERENCIAS CORRIENTES A SOCIEDADES PÚBLICAS NO FINANCIERAS</t>
  </si>
  <si>
    <t>2.5.4 - TRANSFERENCIAS DE CAPITAL A SOCIEDADES PÚBLICAS NO FINANCIERAS</t>
  </si>
  <si>
    <t>Fecha de registro: 28 de enero del 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</si>
  <si>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</si>
  <si>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Enero 2026*</t>
  </si>
  <si>
    <t>Presupuesto Inicial Ley Núm. 99-25</t>
  </si>
  <si>
    <t>Fecha de registro: 15 de febrero del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</si>
</sst>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s>
  <fonts count="3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
      <b/>
      <sz val="9"/>
      <color theme="0"/>
      <name val="Calibri"/>
      <family val="2"/>
      <scheme val="minor"/>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43"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cellStyleXfs>
  <cellXfs count="390">
    <xf numFmtId="0" fontId="0" fillId="0" borderId="0" xfId="0"/>
    <xf numFmtId="0" fontId="0" fillId="0" borderId="2" xfId="0" applyBorder="1"/>
    <xf numFmtId="49" fontId="5" fillId="0" borderId="3" xfId="0" applyNumberFormat="1" applyFont="1" applyBorder="1" applyAlignment="1">
      <alignment horizontal="left" wrapText="1" readingOrder="1"/>
    </xf>
    <xf numFmtId="43" fontId="0" fillId="0" borderId="0" xfId="1" applyFont="1"/>
    <xf numFmtId="165" fontId="0" fillId="0" borderId="0" xfId="0" applyNumberFormat="1"/>
    <xf numFmtId="43"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164"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43"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43"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164"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43" fontId="0" fillId="0" borderId="0" xfId="5" applyFont="1"/>
    <xf numFmtId="43" fontId="9" fillId="0" borderId="0" xfId="5" applyFont="1" applyAlignment="1">
      <alignment vertical="top" wrapText="1"/>
    </xf>
    <xf numFmtId="43"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43" fontId="0" fillId="0" borderId="0" xfId="5" applyFont="1" applyAlignment="1">
      <alignment horizontal="right"/>
    </xf>
    <xf numFmtId="43" fontId="5" fillId="0" borderId="0" xfId="5" applyFont="1" applyFill="1" applyBorder="1" applyAlignment="1">
      <alignment horizontal="center" vertical="top" wrapText="1" readingOrder="1"/>
    </xf>
    <xf numFmtId="0" fontId="8" fillId="5" borderId="0" xfId="0" applyFont="1" applyFill="1" applyAlignment="1">
      <alignment vertical="top"/>
    </xf>
    <xf numFmtId="43"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43" fontId="0" fillId="0" borderId="0" xfId="0" applyNumberFormat="1"/>
    <xf numFmtId="43" fontId="0" fillId="0" borderId="0" xfId="1" applyFont="1" applyFill="1" applyBorder="1" applyAlignment="1">
      <alignment horizontal="right" vertical="center"/>
    </xf>
    <xf numFmtId="43"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43" fontId="3" fillId="0" borderId="0" xfId="1" applyFont="1"/>
    <xf numFmtId="43" fontId="3" fillId="0" borderId="0" xfId="0" applyNumberFormat="1" applyFont="1"/>
    <xf numFmtId="43"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43" fontId="3" fillId="0" borderId="0" xfId="1" applyFont="1" applyAlignment="1">
      <alignment horizontal="left"/>
    </xf>
    <xf numFmtId="43" fontId="3" fillId="0" borderId="0" xfId="0" applyNumberFormat="1" applyFont="1" applyAlignment="1">
      <alignment horizontal="left"/>
    </xf>
    <xf numFmtId="43"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43" fontId="2" fillId="3" borderId="13" xfId="1" applyFont="1" applyFill="1" applyBorder="1" applyAlignment="1">
      <alignment horizontal="center" vertical="center" wrapText="1"/>
    </xf>
    <xf numFmtId="43"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43" fontId="3" fillId="5" borderId="0" xfId="1" applyFont="1" applyFill="1"/>
    <xf numFmtId="43"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43"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43" fontId="0" fillId="0" borderId="0" xfId="1" applyFont="1" applyAlignment="1"/>
    <xf numFmtId="43" fontId="0" fillId="0" borderId="0" xfId="1" applyFont="1" applyBorder="1" applyAlignment="1"/>
    <xf numFmtId="43" fontId="3" fillId="0" borderId="5" xfId="1" applyFont="1" applyBorder="1" applyAlignment="1"/>
    <xf numFmtId="43" fontId="0" fillId="0" borderId="0" xfId="1" applyFont="1" applyBorder="1" applyAlignment="1">
      <alignment horizontal="left" indent="1"/>
    </xf>
    <xf numFmtId="43"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43"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43" fontId="1" fillId="0" borderId="0" xfId="1" applyFont="1" applyBorder="1" applyAlignment="1">
      <alignment horizontal="right" vertical="center"/>
    </xf>
    <xf numFmtId="43" fontId="0" fillId="0" borderId="0" xfId="1" applyFont="1" applyBorder="1" applyAlignment="1">
      <alignment horizontal="right"/>
    </xf>
    <xf numFmtId="168" fontId="0" fillId="0" borderId="0" xfId="1" applyNumberFormat="1" applyFont="1" applyBorder="1" applyAlignment="1">
      <alignment horizontal="right"/>
    </xf>
    <xf numFmtId="43"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164"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164"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43"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43"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43" fontId="2" fillId="3" borderId="28" xfId="1" applyFont="1" applyFill="1" applyBorder="1" applyAlignment="1">
      <alignment horizontal="center" vertical="center" wrapText="1"/>
    </xf>
    <xf numFmtId="43"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4" fontId="3" fillId="0" borderId="0" xfId="1" applyNumberFormat="1" applyFont="1" applyFill="1" applyBorder="1" applyAlignment="1">
      <alignment horizontal="left" vertical="center"/>
    </xf>
    <xf numFmtId="43"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38" fillId="0" borderId="0" xfId="6" applyFont="1" applyAlignment="1">
      <alignment vertical="top" wrapText="1"/>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43" fontId="2" fillId="3" borderId="2" xfId="5" applyFont="1" applyFill="1" applyBorder="1" applyAlignment="1">
      <alignment horizontal="center" vertical="center" wrapText="1"/>
    </xf>
    <xf numFmtId="43" fontId="2" fillId="3" borderId="3" xfId="5" applyFont="1" applyFill="1" applyBorder="1" applyAlignment="1">
      <alignment horizontal="center" vertical="center" wrapText="1"/>
    </xf>
    <xf numFmtId="43"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43" fontId="2" fillId="3" borderId="2" xfId="1" applyFont="1" applyFill="1" applyBorder="1" applyAlignment="1">
      <alignment horizontal="center" vertical="center" wrapText="1"/>
    </xf>
    <xf numFmtId="43"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43" fontId="2" fillId="3" borderId="3" xfId="1" applyFont="1" applyFill="1" applyBorder="1" applyAlignment="1">
      <alignment horizontal="center" vertical="center" wrapText="1"/>
    </xf>
    <xf numFmtId="43" fontId="2" fillId="3" borderId="13" xfId="1" applyFont="1" applyFill="1" applyBorder="1" applyAlignment="1">
      <alignment horizontal="center" vertical="center" wrapText="1"/>
    </xf>
    <xf numFmtId="0" fontId="35" fillId="8" borderId="19" xfId="0" applyFont="1" applyFill="1" applyBorder="1" applyAlignment="1"/>
    <xf numFmtId="0" fontId="35" fillId="10" borderId="20" xfId="0" applyFont="1" applyFill="1" applyBorder="1" applyAlignment="1"/>
    <xf numFmtId="0" fontId="35" fillId="10" borderId="21" xfId="0" applyFont="1" applyFill="1" applyBorder="1" applyAlignment="1"/>
    <xf numFmtId="0" fontId="35" fillId="8" borderId="17" xfId="0" applyFont="1" applyFill="1" applyBorder="1" applyAlignment="1"/>
  </cellXfs>
  <cellStyles count="7">
    <cellStyle name="Millares"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orcentaje" xfId="3" builtinId="5"/>
  </cellStyles>
  <dxfs count="10">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8ED264C2-CC55-47A9-B062-A91FB9D51DB2}"/>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F531AF9B-0DB4-4D99-ADC4-95D3BD71A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48554C38-1209-41D3-B4CD-B815B8A32519}"/>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59515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cols>
    <col min="1" max="1" width="3.85546875" customWidth="1"/>
    <col min="2" max="2" width="48.28515625" customWidth="1"/>
    <col min="3" max="4" width="16.85546875" customWidth="1"/>
    <col min="5" max="17" width="12.140625" customWidth="1"/>
  </cols>
  <sheetData>
    <row r="2" spans="1:17" ht="28.5">
      <c r="B2" s="344" t="s">
        <v>0</v>
      </c>
      <c r="C2" s="345"/>
      <c r="D2" s="345"/>
      <c r="E2" s="345"/>
      <c r="F2" s="345"/>
      <c r="G2" s="345"/>
      <c r="H2" s="345"/>
      <c r="I2" s="345"/>
      <c r="J2" s="345"/>
      <c r="K2" s="345"/>
      <c r="L2" s="345"/>
      <c r="M2" s="345"/>
      <c r="N2" s="345"/>
      <c r="O2" s="345"/>
      <c r="P2" s="345"/>
      <c r="Q2" s="345"/>
    </row>
    <row r="3" spans="1:17" ht="21">
      <c r="A3" s="1"/>
      <c r="B3" s="346" t="s">
        <v>1</v>
      </c>
      <c r="C3" s="347"/>
      <c r="D3" s="347"/>
      <c r="E3" s="347"/>
      <c r="F3" s="347"/>
      <c r="G3" s="347"/>
      <c r="H3" s="347"/>
      <c r="I3" s="347"/>
      <c r="J3" s="347"/>
      <c r="K3" s="347"/>
      <c r="L3" s="347"/>
      <c r="M3" s="347"/>
      <c r="N3" s="347"/>
      <c r="O3" s="347"/>
      <c r="P3" s="347"/>
      <c r="Q3" s="347"/>
    </row>
    <row r="4" spans="1:17" ht="15.75">
      <c r="A4" s="1"/>
      <c r="B4" s="348" t="s">
        <v>2</v>
      </c>
      <c r="C4" s="349"/>
      <c r="D4" s="349"/>
      <c r="E4" s="349"/>
      <c r="F4" s="349"/>
      <c r="G4" s="349"/>
      <c r="H4" s="349"/>
      <c r="I4" s="349"/>
      <c r="J4" s="349"/>
      <c r="K4" s="349"/>
      <c r="L4" s="349"/>
      <c r="M4" s="349"/>
      <c r="N4" s="349"/>
      <c r="O4" s="349"/>
      <c r="P4" s="349"/>
      <c r="Q4" s="349"/>
    </row>
    <row r="5" spans="1:17" ht="15.75">
      <c r="A5" s="1"/>
      <c r="B5" s="348" t="s">
        <v>3</v>
      </c>
      <c r="C5" s="349"/>
      <c r="D5" s="349"/>
      <c r="E5" s="349"/>
      <c r="F5" s="349"/>
      <c r="G5" s="349"/>
      <c r="H5" s="349"/>
      <c r="I5" s="349"/>
      <c r="J5" s="349"/>
      <c r="K5" s="349"/>
      <c r="L5" s="349"/>
      <c r="M5" s="349"/>
      <c r="N5" s="349"/>
      <c r="O5" s="349"/>
      <c r="P5" s="349"/>
      <c r="Q5" s="349"/>
    </row>
    <row r="6" spans="1:17">
      <c r="A6" s="1"/>
      <c r="B6" s="44" t="s">
        <v>4</v>
      </c>
      <c r="C6" s="44"/>
      <c r="D6" s="44"/>
      <c r="E6" s="43"/>
      <c r="F6" s="43"/>
      <c r="G6" s="43"/>
      <c r="H6" s="43"/>
      <c r="I6" s="43"/>
      <c r="J6" s="43"/>
      <c r="K6" s="43"/>
      <c r="L6" s="43"/>
      <c r="M6" s="43"/>
      <c r="N6" s="43"/>
      <c r="O6" s="43"/>
      <c r="P6" s="43"/>
      <c r="Q6" s="42" t="s">
        <v>5</v>
      </c>
    </row>
    <row r="7" spans="1:17" ht="24" customHeight="1">
      <c r="A7" s="1"/>
      <c r="B7" s="350" t="s">
        <v>6</v>
      </c>
      <c r="C7" s="353" t="s">
        <v>7</v>
      </c>
      <c r="D7" s="353" t="s">
        <v>8</v>
      </c>
      <c r="E7" s="352" t="s">
        <v>9</v>
      </c>
      <c r="F7" s="352"/>
      <c r="G7" s="352"/>
      <c r="H7" s="352"/>
      <c r="I7" s="352"/>
      <c r="J7" s="352"/>
      <c r="K7" s="352"/>
      <c r="L7" s="352"/>
      <c r="M7" s="352"/>
      <c r="N7" s="352"/>
      <c r="O7" s="352"/>
      <c r="P7" s="352"/>
      <c r="Q7" s="352"/>
    </row>
    <row r="8" spans="1:17" ht="20.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c r="C55" s="201"/>
      <c r="D55" s="217"/>
      <c r="E55" s="201"/>
      <c r="F55" s="201"/>
      <c r="G55" s="201"/>
      <c r="H55" s="201"/>
      <c r="I55" s="201"/>
      <c r="J55" s="201"/>
      <c r="K55" s="201"/>
      <c r="L55" s="201"/>
      <c r="M55" s="201"/>
      <c r="N55" s="201"/>
      <c r="O55" s="201"/>
      <c r="P55" s="201"/>
      <c r="Q55" s="201"/>
    </row>
    <row r="56" spans="2:19">
      <c r="B56" s="155" t="s">
        <v>69</v>
      </c>
      <c r="C56" s="211"/>
      <c r="D56" s="212"/>
      <c r="E56" s="213"/>
      <c r="F56" s="214"/>
      <c r="G56" s="215"/>
      <c r="H56" s="213"/>
      <c r="I56" s="214"/>
      <c r="J56" s="215"/>
      <c r="K56" s="213"/>
      <c r="L56" s="214"/>
      <c r="M56" s="215"/>
      <c r="N56" s="213"/>
      <c r="O56" s="214"/>
      <c r="P56" s="215"/>
      <c r="Q56" s="216"/>
      <c r="S56" s="7"/>
    </row>
    <row r="57" spans="2:19">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c r="C65" s="201"/>
      <c r="D65" s="201"/>
      <c r="E65" s="201"/>
      <c r="F65" s="201"/>
      <c r="G65" s="201"/>
      <c r="H65" s="201"/>
      <c r="I65" s="201"/>
      <c r="J65" s="201"/>
      <c r="K65" s="201"/>
      <c r="L65" s="201"/>
      <c r="M65" s="201"/>
      <c r="N65" s="201"/>
      <c r="O65" s="201"/>
      <c r="P65" s="201"/>
      <c r="Q65" s="201"/>
    </row>
    <row r="66" spans="2:19">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c r="B67" s="31" t="s">
        <v>79</v>
      </c>
      <c r="C67" s="31"/>
      <c r="D67" s="31"/>
      <c r="E67" s="34"/>
      <c r="F67" s="34"/>
      <c r="G67" s="34"/>
    </row>
    <row r="68" spans="2:19">
      <c r="B68" s="31" t="s">
        <v>80</v>
      </c>
      <c r="C68" s="31"/>
      <c r="D68" s="31"/>
      <c r="E68" s="34"/>
      <c r="F68" s="34"/>
      <c r="G68" s="34"/>
    </row>
    <row r="69" spans="2:19">
      <c r="B69" s="31" t="s">
        <v>81</v>
      </c>
      <c r="C69" s="31"/>
      <c r="D69" s="31"/>
      <c r="E69" s="34"/>
      <c r="F69" s="34"/>
      <c r="G69" s="34"/>
    </row>
    <row r="70" spans="2:19">
      <c r="B70" s="31" t="s">
        <v>82</v>
      </c>
      <c r="C70" s="31"/>
      <c r="D70" s="31"/>
      <c r="E70" s="34"/>
      <c r="F70" s="34"/>
      <c r="G70" s="34"/>
    </row>
    <row r="71" spans="2:19">
      <c r="B71" s="31" t="s">
        <v>83</v>
      </c>
      <c r="C71" s="31"/>
      <c r="D71" s="31"/>
      <c r="E71" s="33"/>
      <c r="F71" s="33"/>
      <c r="G71" s="33"/>
    </row>
    <row r="72" spans="2:19">
      <c r="B72" s="31" t="s">
        <v>84</v>
      </c>
      <c r="C72" s="31"/>
      <c r="D72" s="31"/>
      <c r="E72" s="32"/>
      <c r="F72" s="32"/>
      <c r="G72" s="32"/>
    </row>
    <row r="73" spans="2:19">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c r="S1" s="53"/>
      <c r="T1" s="53"/>
      <c r="U1" s="53"/>
    </row>
    <row r="2" spans="2:22" ht="15">
      <c r="B2" s="71"/>
      <c r="C2" s="71"/>
      <c r="D2" s="71"/>
      <c r="E2" s="71"/>
      <c r="F2" s="71"/>
      <c r="G2" s="71"/>
      <c r="H2" s="71"/>
      <c r="I2" s="71"/>
      <c r="J2" s="71"/>
      <c r="K2" s="71"/>
      <c r="L2" s="71"/>
      <c r="M2" s="71"/>
      <c r="N2" s="71"/>
      <c r="O2" s="71"/>
      <c r="P2" s="71"/>
      <c r="Q2" s="71"/>
      <c r="S2" s="71"/>
      <c r="T2" s="71"/>
      <c r="U2" s="71"/>
    </row>
    <row r="3" spans="2:22" ht="28.5">
      <c r="B3" s="344" t="s">
        <v>0</v>
      </c>
      <c r="C3" s="345"/>
      <c r="D3" s="345"/>
      <c r="E3" s="345"/>
      <c r="F3" s="345"/>
      <c r="G3" s="345"/>
      <c r="H3" s="345"/>
      <c r="I3" s="345"/>
      <c r="J3" s="345"/>
      <c r="K3" s="345"/>
      <c r="L3" s="345"/>
      <c r="M3" s="345"/>
      <c r="N3" s="345"/>
      <c r="O3" s="345"/>
      <c r="P3" s="345"/>
      <c r="Q3" s="345"/>
      <c r="R3" s="52"/>
      <c r="S3" s="70"/>
      <c r="T3" s="70"/>
      <c r="U3" s="70"/>
      <c r="V3" s="70"/>
    </row>
    <row r="4" spans="2:22" ht="21">
      <c r="B4" s="346" t="s">
        <v>1</v>
      </c>
      <c r="C4" s="347"/>
      <c r="D4" s="347"/>
      <c r="E4" s="347"/>
      <c r="F4" s="347"/>
      <c r="G4" s="347"/>
      <c r="H4" s="347"/>
      <c r="I4" s="347"/>
      <c r="J4" s="347"/>
      <c r="K4" s="347"/>
      <c r="L4" s="347"/>
      <c r="M4" s="347"/>
      <c r="N4" s="347"/>
      <c r="O4" s="347"/>
      <c r="P4" s="347"/>
      <c r="Q4" s="347"/>
      <c r="R4" s="51"/>
      <c r="S4" s="69"/>
      <c r="T4" s="69"/>
      <c r="U4" s="69"/>
      <c r="V4" s="69"/>
    </row>
    <row r="5" spans="2:22" ht="15" customHeight="1">
      <c r="B5" s="348" t="s">
        <v>2</v>
      </c>
      <c r="C5" s="349"/>
      <c r="D5" s="349"/>
      <c r="E5" s="349"/>
      <c r="F5" s="349"/>
      <c r="G5" s="349"/>
      <c r="H5" s="349"/>
      <c r="I5" s="349"/>
      <c r="J5" s="349"/>
      <c r="K5" s="349"/>
      <c r="L5" s="349"/>
      <c r="M5" s="349"/>
      <c r="N5" s="349"/>
      <c r="O5" s="349"/>
      <c r="P5" s="349"/>
      <c r="Q5" s="349"/>
      <c r="R5" s="50"/>
      <c r="S5" s="69"/>
      <c r="T5" s="69"/>
      <c r="U5" s="69"/>
      <c r="V5" s="69"/>
    </row>
    <row r="6" spans="2:22" ht="15" customHeight="1">
      <c r="B6" s="348" t="s">
        <v>3</v>
      </c>
      <c r="C6" s="349"/>
      <c r="D6" s="349"/>
      <c r="E6" s="349"/>
      <c r="F6" s="349"/>
      <c r="G6" s="349"/>
      <c r="H6" s="349"/>
      <c r="I6" s="349"/>
      <c r="J6" s="349"/>
      <c r="K6" s="349"/>
      <c r="L6" s="349"/>
      <c r="M6" s="349"/>
      <c r="N6" s="349"/>
      <c r="O6" s="349"/>
      <c r="P6" s="349"/>
      <c r="Q6" s="349"/>
      <c r="R6" s="50"/>
      <c r="S6" s="69"/>
      <c r="T6" s="69"/>
      <c r="U6" s="69"/>
      <c r="V6" s="69"/>
    </row>
    <row r="7" spans="2:22" ht="16.5">
      <c r="B7" s="43" t="s">
        <v>105</v>
      </c>
      <c r="C7" s="43"/>
      <c r="D7"/>
      <c r="E7"/>
      <c r="F7"/>
      <c r="G7"/>
      <c r="H7"/>
      <c r="I7"/>
      <c r="J7"/>
      <c r="K7"/>
      <c r="L7"/>
      <c r="M7"/>
      <c r="N7"/>
      <c r="O7"/>
      <c r="P7"/>
      <c r="Q7" s="46" t="s">
        <v>5</v>
      </c>
      <c r="S7" s="68"/>
      <c r="T7" s="68"/>
      <c r="U7" s="68"/>
    </row>
    <row r="8" spans="2:22" ht="15.75" customHeight="1">
      <c r="B8" s="350" t="s">
        <v>6</v>
      </c>
      <c r="C8" s="353" t="s">
        <v>7</v>
      </c>
      <c r="D8" s="353" t="s">
        <v>8</v>
      </c>
      <c r="E8" s="352" t="s">
        <v>9</v>
      </c>
      <c r="F8" s="352"/>
      <c r="G8" s="352"/>
      <c r="H8" s="352"/>
      <c r="I8" s="352"/>
      <c r="J8" s="352"/>
      <c r="K8" s="352"/>
      <c r="L8" s="352"/>
      <c r="M8" s="352"/>
      <c r="N8" s="352"/>
      <c r="O8" s="352"/>
      <c r="P8" s="352"/>
      <c r="Q8" s="352"/>
      <c r="S8" s="53"/>
      <c r="T8" s="53"/>
      <c r="U8" s="53"/>
    </row>
    <row r="9" spans="2:22" s="67" customFormat="1" ht="34.5" customHeight="1">
      <c r="B9" s="351"/>
      <c r="C9" s="356"/>
      <c r="D9" s="356"/>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c r="B59" s="64"/>
      <c r="C59" s="46"/>
      <c r="D59" s="75"/>
      <c r="E59" s="75"/>
      <c r="F59" s="75"/>
      <c r="G59" s="75"/>
      <c r="H59" s="75"/>
      <c r="I59" s="75"/>
      <c r="J59" s="75"/>
      <c r="K59" s="75"/>
      <c r="L59" s="75"/>
      <c r="M59" s="75"/>
      <c r="N59" s="75"/>
      <c r="O59" s="75"/>
      <c r="P59" s="75"/>
      <c r="Q59" s="75"/>
      <c r="R59" s="75"/>
      <c r="S59" s="75"/>
    </row>
    <row r="60" spans="2:19" ht="15">
      <c r="B60" s="155" t="s">
        <v>69</v>
      </c>
      <c r="C60" s="238"/>
      <c r="D60" s="239"/>
      <c r="E60" s="240"/>
      <c r="F60" s="241"/>
      <c r="G60" s="242"/>
      <c r="H60" s="240"/>
      <c r="I60" s="241"/>
      <c r="J60" s="242"/>
      <c r="K60" s="240"/>
      <c r="L60" s="241"/>
      <c r="M60" s="242"/>
      <c r="N60" s="240"/>
      <c r="O60" s="241"/>
      <c r="P60" s="242"/>
      <c r="Q60" s="243"/>
      <c r="R60" s="75"/>
      <c r="S60" s="251"/>
    </row>
    <row r="61" spans="2:19" ht="1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c r="B68" s="59"/>
      <c r="C68" s="266"/>
      <c r="D68" s="58"/>
      <c r="E68" s="58"/>
      <c r="F68" s="58"/>
      <c r="G68" s="58"/>
      <c r="H68" s="58"/>
      <c r="I68" s="58"/>
      <c r="J68" s="58"/>
      <c r="K68" s="58"/>
      <c r="L68" s="58"/>
      <c r="M68" s="58"/>
      <c r="N68" s="58"/>
      <c r="O68" s="58"/>
      <c r="P68" s="58"/>
      <c r="Q68" s="58"/>
      <c r="R68" s="75"/>
      <c r="S68" s="75"/>
    </row>
    <row r="69" spans="1:19" ht="1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c r="C71" s="269"/>
      <c r="D71" s="269"/>
      <c r="E71" s="269"/>
      <c r="F71" s="269"/>
      <c r="G71" s="269"/>
      <c r="H71" s="269"/>
      <c r="I71" s="269"/>
      <c r="J71" s="269"/>
      <c r="K71" s="269"/>
      <c r="L71" s="269"/>
      <c r="M71" s="269"/>
      <c r="N71" s="269"/>
      <c r="O71" s="269"/>
      <c r="P71" s="269"/>
      <c r="Q71" s="269"/>
      <c r="R71" s="269"/>
      <c r="S71" s="269"/>
    </row>
    <row r="72" spans="1:19" s="54" customFormat="1" ht="13.5">
      <c r="C72" s="269"/>
      <c r="D72" s="269"/>
      <c r="E72" s="269"/>
      <c r="F72" s="269"/>
      <c r="G72" s="269"/>
      <c r="H72" s="269"/>
      <c r="I72" s="269"/>
      <c r="J72" s="269"/>
      <c r="K72" s="269"/>
      <c r="L72" s="269"/>
      <c r="M72" s="269"/>
      <c r="N72" s="269"/>
      <c r="O72" s="269"/>
      <c r="P72" s="269"/>
      <c r="Q72" s="269"/>
      <c r="R72" s="269"/>
      <c r="S72" s="269"/>
    </row>
    <row r="73" spans="1:19" s="54" customFormat="1" ht="14.25">
      <c r="B73" s="55"/>
      <c r="C73" s="270"/>
      <c r="D73" s="271"/>
      <c r="E73" s="271"/>
      <c r="F73" s="271"/>
      <c r="G73" s="271"/>
      <c r="H73" s="269"/>
      <c r="I73" s="269"/>
      <c r="J73" s="269"/>
      <c r="K73" s="269"/>
      <c r="L73" s="269"/>
      <c r="M73" s="269"/>
      <c r="N73" s="269"/>
      <c r="O73" s="269"/>
      <c r="P73" s="269"/>
      <c r="Q73" s="269"/>
      <c r="R73" s="269"/>
      <c r="S73" s="269"/>
    </row>
    <row r="74" spans="1:19" s="54" customFormat="1" ht="13.5">
      <c r="C74" s="269"/>
      <c r="D74" s="271"/>
      <c r="E74" s="271"/>
      <c r="F74" s="271"/>
      <c r="G74" s="271"/>
      <c r="H74" s="269"/>
      <c r="I74" s="269"/>
      <c r="J74" s="269"/>
      <c r="K74" s="269"/>
      <c r="L74" s="269"/>
      <c r="M74" s="269"/>
      <c r="N74" s="269"/>
      <c r="O74" s="269"/>
      <c r="P74" s="269"/>
      <c r="Q74" s="269"/>
      <c r="R74" s="269"/>
      <c r="S74" s="269"/>
    </row>
    <row r="75" spans="1:19" s="54" customFormat="1" ht="13.5">
      <c r="C75" s="269"/>
      <c r="D75" s="271"/>
      <c r="E75" s="271"/>
      <c r="F75" s="269"/>
      <c r="G75" s="269"/>
      <c r="H75" s="269"/>
      <c r="I75" s="269"/>
      <c r="J75" s="269"/>
      <c r="K75" s="269"/>
      <c r="L75" s="269"/>
      <c r="M75" s="269"/>
      <c r="N75" s="269"/>
      <c r="O75" s="269"/>
      <c r="P75" s="269"/>
      <c r="Q75" s="269"/>
      <c r="R75" s="269"/>
      <c r="S75" s="269"/>
    </row>
    <row r="76" spans="1:19" s="54" customFormat="1" ht="13.5">
      <c r="C76" s="269"/>
      <c r="D76" s="271"/>
      <c r="E76" s="269"/>
      <c r="F76" s="269"/>
      <c r="G76" s="269"/>
      <c r="H76" s="269"/>
      <c r="I76" s="269"/>
      <c r="J76" s="269"/>
      <c r="K76" s="269"/>
      <c r="L76" s="269"/>
      <c r="M76" s="269"/>
      <c r="N76" s="269"/>
      <c r="O76" s="269"/>
      <c r="P76" s="269"/>
      <c r="Q76" s="269"/>
      <c r="R76" s="269"/>
      <c r="S76" s="269"/>
    </row>
    <row r="77" spans="1:19">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cols>
    <col min="1" max="1" width="7.42578125" customWidth="1"/>
    <col min="2" max="2" width="48.28515625" customWidth="1"/>
    <col min="3" max="3" width="14.7109375" customWidth="1"/>
    <col min="4" max="4" width="16" customWidth="1"/>
    <col min="5" max="17" width="14.42578125" customWidth="1"/>
  </cols>
  <sheetData>
    <row r="2" spans="2:19" s="74" customFormat="1" ht="28.5">
      <c r="B2" s="344" t="s">
        <v>0</v>
      </c>
      <c r="C2" s="345"/>
      <c r="D2" s="345"/>
      <c r="E2" s="345"/>
      <c r="F2" s="345"/>
      <c r="G2" s="345"/>
      <c r="H2" s="345"/>
      <c r="I2" s="345"/>
      <c r="J2" s="345"/>
      <c r="K2" s="345"/>
      <c r="L2" s="345"/>
      <c r="M2" s="345"/>
      <c r="N2" s="345"/>
      <c r="O2" s="345"/>
      <c r="P2" s="345"/>
      <c r="Q2" s="345"/>
      <c r="R2" s="78"/>
    </row>
    <row r="3" spans="2:19" s="74" customFormat="1" ht="21">
      <c r="B3" s="346" t="s">
        <v>1</v>
      </c>
      <c r="C3" s="347"/>
      <c r="D3" s="347"/>
      <c r="E3" s="347"/>
      <c r="F3" s="347"/>
      <c r="G3" s="347"/>
      <c r="H3" s="347"/>
      <c r="I3" s="347"/>
      <c r="J3" s="347"/>
      <c r="K3" s="347"/>
      <c r="L3" s="347"/>
      <c r="M3" s="347"/>
      <c r="N3" s="347"/>
      <c r="O3" s="347"/>
      <c r="P3" s="347"/>
      <c r="Q3" s="347"/>
    </row>
    <row r="4" spans="2:19" s="74" customFormat="1" ht="16.5">
      <c r="B4" s="348" t="s">
        <v>2</v>
      </c>
      <c r="C4" s="349"/>
      <c r="D4" s="349"/>
      <c r="E4" s="349"/>
      <c r="F4" s="349"/>
      <c r="G4" s="349"/>
      <c r="H4" s="349"/>
      <c r="I4" s="349"/>
      <c r="J4" s="349"/>
      <c r="K4" s="349"/>
      <c r="L4" s="349"/>
      <c r="M4" s="349"/>
      <c r="N4" s="349"/>
      <c r="O4" s="349"/>
      <c r="P4" s="349"/>
      <c r="Q4" s="349"/>
      <c r="R4" s="77"/>
    </row>
    <row r="5" spans="2:19" s="74" customFormat="1" ht="15.75">
      <c r="B5" s="348" t="s">
        <v>3</v>
      </c>
      <c r="C5" s="349"/>
      <c r="D5" s="349"/>
      <c r="E5" s="349"/>
      <c r="F5" s="349"/>
      <c r="G5" s="349"/>
      <c r="H5" s="349"/>
      <c r="I5" s="349"/>
      <c r="J5" s="349"/>
      <c r="K5" s="349"/>
      <c r="L5" s="349"/>
      <c r="M5" s="349"/>
      <c r="N5" s="349"/>
      <c r="O5" s="349"/>
      <c r="P5" s="349"/>
      <c r="Q5" s="349"/>
    </row>
    <row r="6" spans="2:19" s="74" customFormat="1">
      <c r="B6" s="2" t="s">
        <v>138</v>
      </c>
      <c r="C6" s="156"/>
      <c r="D6" s="156"/>
      <c r="E6" s="76"/>
      <c r="F6" s="76"/>
      <c r="G6" s="76"/>
      <c r="H6" s="76"/>
      <c r="I6"/>
      <c r="J6"/>
      <c r="K6"/>
      <c r="L6"/>
      <c r="M6"/>
      <c r="N6"/>
      <c r="O6"/>
      <c r="P6"/>
      <c r="Q6" s="75" t="s">
        <v>5</v>
      </c>
      <c r="R6" s="69"/>
    </row>
    <row r="7" spans="2:19" s="74" customFormat="1" ht="24" customHeight="1">
      <c r="B7" s="350" t="s">
        <v>6</v>
      </c>
      <c r="C7" s="353" t="s">
        <v>7</v>
      </c>
      <c r="D7" s="353" t="s">
        <v>8</v>
      </c>
      <c r="E7" s="352" t="s">
        <v>9</v>
      </c>
      <c r="F7" s="352"/>
      <c r="G7" s="352"/>
      <c r="H7" s="352"/>
      <c r="I7" s="352"/>
      <c r="J7" s="352"/>
      <c r="K7" s="352"/>
      <c r="L7" s="352"/>
      <c r="M7" s="352"/>
      <c r="N7" s="352"/>
      <c r="O7" s="352"/>
      <c r="P7" s="352"/>
      <c r="Q7" s="352"/>
    </row>
    <row r="8" spans="2:19" s="74" customFormat="1" ht="25.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c r="C70" s="75"/>
      <c r="D70" s="75"/>
      <c r="E70" s="75"/>
      <c r="F70" s="75"/>
      <c r="G70" s="75"/>
      <c r="H70" s="75"/>
      <c r="I70" s="75"/>
      <c r="J70" s="75"/>
      <c r="K70" s="75"/>
      <c r="L70" s="75"/>
      <c r="M70" s="75"/>
      <c r="N70" s="75"/>
      <c r="O70" s="75"/>
      <c r="P70" s="75"/>
      <c r="Q70" s="75"/>
      <c r="R70" s="75"/>
      <c r="S70" s="75"/>
    </row>
    <row r="71" spans="2:19">
      <c r="B71" s="155" t="s">
        <v>69</v>
      </c>
      <c r="C71" s="238"/>
      <c r="D71" s="239"/>
      <c r="E71" s="240"/>
      <c r="F71" s="241"/>
      <c r="G71" s="242"/>
      <c r="H71" s="240"/>
      <c r="I71" s="241"/>
      <c r="J71" s="242"/>
      <c r="K71" s="240"/>
      <c r="L71" s="241"/>
      <c r="M71" s="242"/>
      <c r="N71" s="240"/>
      <c r="O71" s="241"/>
      <c r="P71" s="242"/>
      <c r="Q71" s="243"/>
      <c r="R71" s="75"/>
      <c r="S71" s="251"/>
    </row>
    <row r="72" spans="2:19">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c r="C77" s="75"/>
      <c r="D77" s="75"/>
      <c r="E77" s="75"/>
      <c r="F77" s="75"/>
      <c r="G77" s="75"/>
      <c r="H77" s="75"/>
      <c r="I77" s="75"/>
      <c r="J77" s="75"/>
      <c r="K77" s="75"/>
      <c r="L77" s="75"/>
      <c r="M77" s="75"/>
      <c r="N77" s="75"/>
      <c r="O77" s="75"/>
      <c r="P77" s="75"/>
      <c r="Q77" s="75"/>
      <c r="R77" s="75"/>
      <c r="S77" s="75"/>
    </row>
    <row r="78" spans="2:19">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c r="B79" s="73" t="s">
        <v>204</v>
      </c>
    </row>
    <row r="80" spans="2:19" ht="38.25">
      <c r="B80" s="72" t="s">
        <v>205</v>
      </c>
    </row>
    <row r="81" spans="2:2" ht="38.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c r="B2" s="344" t="s">
        <v>0</v>
      </c>
      <c r="C2" s="345"/>
      <c r="D2" s="345"/>
      <c r="E2" s="345"/>
      <c r="F2" s="345"/>
      <c r="G2" s="345"/>
      <c r="H2" s="345"/>
      <c r="I2" s="345"/>
      <c r="J2" s="345"/>
      <c r="K2" s="345"/>
      <c r="L2" s="345"/>
      <c r="M2" s="345"/>
      <c r="N2" s="345"/>
      <c r="O2" s="345"/>
      <c r="P2" s="345"/>
      <c r="Q2" s="345"/>
    </row>
    <row r="3" spans="1:19" ht="21">
      <c r="A3" s="1"/>
      <c r="B3" s="346" t="s">
        <v>1</v>
      </c>
      <c r="C3" s="347"/>
      <c r="D3" s="347"/>
      <c r="E3" s="347"/>
      <c r="F3" s="347"/>
      <c r="G3" s="347"/>
      <c r="H3" s="347"/>
      <c r="I3" s="347"/>
      <c r="J3" s="347"/>
      <c r="K3" s="347"/>
      <c r="L3" s="347"/>
      <c r="M3" s="347"/>
      <c r="N3" s="347"/>
      <c r="O3" s="347"/>
      <c r="P3" s="347"/>
      <c r="Q3" s="347"/>
    </row>
    <row r="4" spans="1:19" ht="15.75">
      <c r="A4" s="1"/>
      <c r="B4" s="348" t="s">
        <v>2</v>
      </c>
      <c r="C4" s="349"/>
      <c r="D4" s="349"/>
      <c r="E4" s="349"/>
      <c r="F4" s="349"/>
      <c r="G4" s="349"/>
      <c r="H4" s="349"/>
      <c r="I4" s="349"/>
      <c r="J4" s="349"/>
      <c r="K4" s="349"/>
      <c r="L4" s="349"/>
      <c r="M4" s="349"/>
      <c r="N4" s="349"/>
      <c r="O4" s="349"/>
      <c r="P4" s="349"/>
      <c r="Q4" s="349"/>
    </row>
    <row r="5" spans="1:19">
      <c r="A5" s="1"/>
      <c r="B5" s="358" t="s">
        <v>3</v>
      </c>
      <c r="C5" s="359"/>
      <c r="D5" s="359"/>
      <c r="E5" s="359"/>
      <c r="F5" s="359"/>
      <c r="G5" s="359"/>
      <c r="H5" s="359"/>
      <c r="I5" s="359"/>
      <c r="J5" s="359"/>
      <c r="K5" s="359"/>
      <c r="L5" s="359"/>
      <c r="M5" s="359"/>
      <c r="N5" s="359"/>
      <c r="O5" s="359"/>
      <c r="P5" s="359"/>
      <c r="Q5" s="359"/>
    </row>
    <row r="6" spans="1:19">
      <c r="A6" s="1"/>
      <c r="B6" s="2" t="s">
        <v>207</v>
      </c>
      <c r="C6" s="156"/>
      <c r="D6" s="156"/>
      <c r="E6" s="76"/>
      <c r="F6" s="76"/>
      <c r="G6" s="76"/>
      <c r="H6" s="76"/>
      <c r="I6" s="76"/>
      <c r="J6" s="76"/>
      <c r="K6" s="76"/>
      <c r="L6" s="76"/>
      <c r="M6" s="76"/>
      <c r="N6" s="76"/>
      <c r="O6" s="76"/>
      <c r="P6" s="76"/>
      <c r="Q6" s="75" t="s">
        <v>5</v>
      </c>
    </row>
    <row r="7" spans="1:19" ht="21.75" customHeight="1">
      <c r="B7" s="350" t="s">
        <v>6</v>
      </c>
      <c r="C7" s="353" t="s">
        <v>7</v>
      </c>
      <c r="D7" s="353" t="s">
        <v>8</v>
      </c>
      <c r="E7" s="352" t="s">
        <v>9</v>
      </c>
      <c r="F7" s="352"/>
      <c r="G7" s="352"/>
      <c r="H7" s="352"/>
      <c r="I7" s="352"/>
      <c r="J7" s="352"/>
      <c r="K7" s="352"/>
      <c r="L7" s="352"/>
      <c r="M7" s="352"/>
      <c r="N7" s="352"/>
      <c r="O7" s="352"/>
      <c r="P7" s="352"/>
      <c r="Q7" s="352"/>
    </row>
    <row r="8" spans="1:19" ht="24"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c r="B71" s="80"/>
      <c r="C71" s="251"/>
      <c r="D71" s="251"/>
      <c r="E71" s="251"/>
      <c r="F71" s="251"/>
      <c r="G71" s="251"/>
      <c r="H71" s="251"/>
      <c r="I71" s="251"/>
      <c r="J71" s="251"/>
      <c r="K71" s="251"/>
      <c r="L71" s="251"/>
      <c r="M71" s="251"/>
      <c r="N71" s="251"/>
      <c r="O71" s="251"/>
      <c r="P71" s="251"/>
      <c r="Q71" s="251"/>
      <c r="R71" s="75"/>
      <c r="S71" s="75"/>
    </row>
    <row r="72" spans="2:19">
      <c r="B72" s="155" t="s">
        <v>69</v>
      </c>
      <c r="C72" s="238"/>
      <c r="D72" s="239"/>
      <c r="E72" s="240"/>
      <c r="F72" s="241"/>
      <c r="G72" s="242"/>
      <c r="H72" s="240"/>
      <c r="I72" s="241"/>
      <c r="J72" s="242"/>
      <c r="K72" s="240"/>
      <c r="L72" s="241"/>
      <c r="M72" s="242"/>
      <c r="N72" s="240"/>
      <c r="O72" s="241"/>
      <c r="P72" s="242"/>
      <c r="Q72" s="243"/>
      <c r="R72" s="75"/>
      <c r="S72" s="251"/>
    </row>
    <row r="73" spans="2:19">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c r="B95" s="80"/>
      <c r="C95" s="7"/>
      <c r="D95" s="7"/>
      <c r="E95" s="7"/>
      <c r="F95" s="7"/>
      <c r="G95" s="7"/>
      <c r="H95" s="7"/>
      <c r="I95" s="7"/>
      <c r="J95" s="7"/>
      <c r="K95" s="7"/>
      <c r="L95" s="7"/>
      <c r="M95" s="7"/>
      <c r="N95" s="7"/>
      <c r="O95" s="7"/>
      <c r="P95" s="7"/>
      <c r="Q95" s="7"/>
    </row>
    <row r="96" spans="2:19">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c r="B97" s="357" t="s">
        <v>230</v>
      </c>
      <c r="C97" s="357"/>
      <c r="D97" s="357"/>
      <c r="E97" s="357"/>
      <c r="F97" s="357"/>
      <c r="G97" s="357"/>
      <c r="H97" s="357"/>
      <c r="I97" s="357"/>
      <c r="J97" s="357"/>
      <c r="K97" s="357"/>
      <c r="L97" s="357"/>
      <c r="M97" s="357"/>
      <c r="N97" s="357"/>
      <c r="O97" s="357"/>
      <c r="P97" s="357"/>
      <c r="Q97" s="357"/>
    </row>
    <row r="98" spans="2:17" ht="236.25">
      <c r="B98" s="79" t="s">
        <v>231</v>
      </c>
      <c r="C98" s="8"/>
      <c r="D98" s="8"/>
      <c r="E98" s="8"/>
      <c r="F98" s="8"/>
    </row>
    <row r="99" spans="2:17">
      <c r="B99" s="8"/>
      <c r="C99" s="8"/>
      <c r="D99" s="8"/>
      <c r="E99" s="8"/>
      <c r="F99" s="8"/>
    </row>
    <row r="100" spans="2:17">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c r="B2" s="344" t="s">
        <v>0</v>
      </c>
      <c r="C2" s="345"/>
      <c r="D2" s="345"/>
      <c r="E2" s="345"/>
      <c r="F2" s="345"/>
      <c r="G2" s="345"/>
      <c r="H2" s="345"/>
      <c r="I2" s="345"/>
      <c r="J2" s="345"/>
      <c r="K2" s="345"/>
      <c r="L2" s="345"/>
      <c r="M2" s="345"/>
      <c r="N2" s="345"/>
      <c r="O2" s="345"/>
      <c r="P2" s="345"/>
      <c r="Q2" s="345"/>
    </row>
    <row r="3" spans="1:19" ht="21">
      <c r="A3" s="1"/>
      <c r="B3" s="346" t="s">
        <v>1</v>
      </c>
      <c r="C3" s="347"/>
      <c r="D3" s="347"/>
      <c r="E3" s="347"/>
      <c r="F3" s="347"/>
      <c r="G3" s="347"/>
      <c r="H3" s="347"/>
      <c r="I3" s="347"/>
      <c r="J3" s="347"/>
      <c r="K3" s="347"/>
      <c r="L3" s="347"/>
      <c r="M3" s="347"/>
      <c r="N3" s="347"/>
      <c r="O3" s="347"/>
      <c r="P3" s="347"/>
      <c r="Q3" s="347"/>
    </row>
    <row r="4" spans="1:19" ht="15.75">
      <c r="A4" s="1"/>
      <c r="B4" s="348" t="s">
        <v>2</v>
      </c>
      <c r="C4" s="349"/>
      <c r="D4" s="349"/>
      <c r="E4" s="349"/>
      <c r="F4" s="349"/>
      <c r="G4" s="349"/>
      <c r="H4" s="349"/>
      <c r="I4" s="349"/>
      <c r="J4" s="349"/>
      <c r="K4" s="349"/>
      <c r="L4" s="349"/>
      <c r="M4" s="349"/>
      <c r="N4" s="349"/>
      <c r="O4" s="349"/>
      <c r="P4" s="349"/>
      <c r="Q4" s="349"/>
    </row>
    <row r="5" spans="1:19">
      <c r="A5" s="1"/>
      <c r="B5" s="358" t="s">
        <v>3</v>
      </c>
      <c r="C5" s="359"/>
      <c r="D5" s="359"/>
      <c r="E5" s="359"/>
      <c r="F5" s="359"/>
      <c r="G5" s="359"/>
      <c r="H5" s="359"/>
      <c r="I5" s="359"/>
      <c r="J5" s="359"/>
      <c r="K5" s="359"/>
      <c r="L5" s="359"/>
      <c r="M5" s="359"/>
      <c r="N5" s="359"/>
      <c r="O5" s="359"/>
      <c r="P5" s="359"/>
      <c r="Q5" s="359"/>
    </row>
    <row r="6" spans="1:19">
      <c r="A6" s="1"/>
      <c r="B6" s="2" t="s">
        <v>232</v>
      </c>
      <c r="C6" s="100"/>
      <c r="D6" s="100"/>
      <c r="F6" s="76"/>
      <c r="G6" s="76"/>
      <c r="H6" s="76"/>
      <c r="I6" s="76"/>
      <c r="J6" s="76"/>
      <c r="K6" s="76"/>
      <c r="L6" s="76"/>
      <c r="M6" s="76"/>
      <c r="N6" s="76"/>
      <c r="O6" s="76"/>
      <c r="P6" s="76"/>
      <c r="Q6" s="99" t="s">
        <v>5</v>
      </c>
    </row>
    <row r="7" spans="1:19" ht="15" customHeight="1">
      <c r="B7" s="350" t="s">
        <v>6</v>
      </c>
      <c r="C7" s="360" t="s">
        <v>233</v>
      </c>
      <c r="D7" s="361" t="s">
        <v>8</v>
      </c>
      <c r="E7" s="352" t="s">
        <v>9</v>
      </c>
      <c r="F7" s="352"/>
      <c r="G7" s="352"/>
      <c r="H7" s="352"/>
      <c r="I7" s="352"/>
      <c r="J7" s="352"/>
      <c r="K7" s="352"/>
      <c r="L7" s="352"/>
      <c r="M7" s="352"/>
      <c r="N7" s="352"/>
      <c r="O7" s="352"/>
      <c r="P7" s="352"/>
      <c r="Q7" s="352"/>
    </row>
    <row r="8" spans="1:19" ht="30" customHeight="1">
      <c r="B8" s="350"/>
      <c r="C8" s="360"/>
      <c r="D8" s="362"/>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c r="B72" s="80"/>
      <c r="C72" s="89"/>
      <c r="D72" s="89"/>
      <c r="E72" s="90"/>
      <c r="F72" s="90"/>
      <c r="G72" s="90"/>
      <c r="H72" s="90"/>
      <c r="I72" s="90"/>
      <c r="J72" s="90"/>
      <c r="K72" s="90"/>
      <c r="L72" s="90"/>
      <c r="M72" s="90"/>
      <c r="N72" s="90"/>
      <c r="O72" s="90"/>
      <c r="P72" s="90"/>
      <c r="Q72" s="89"/>
      <c r="R72" s="75"/>
      <c r="S72" s="75"/>
    </row>
    <row r="73" spans="2:19">
      <c r="B73" s="155" t="s">
        <v>69</v>
      </c>
      <c r="C73" s="259"/>
      <c r="D73" s="259"/>
      <c r="E73" s="88"/>
      <c r="F73" s="86"/>
      <c r="G73" s="87"/>
      <c r="H73" s="86"/>
      <c r="I73" s="86"/>
      <c r="J73" s="87"/>
      <c r="K73" s="88"/>
      <c r="L73" s="86"/>
      <c r="M73" s="87"/>
      <c r="N73" s="88"/>
      <c r="O73" s="86"/>
      <c r="P73" s="87"/>
      <c r="Q73" s="86"/>
      <c r="R73" s="75"/>
      <c r="S73" s="251"/>
    </row>
    <row r="74" spans="2:19">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c r="B91" s="80"/>
      <c r="C91" s="91"/>
      <c r="D91" s="91"/>
      <c r="E91" s="89"/>
      <c r="F91" s="90"/>
      <c r="G91" s="90"/>
      <c r="H91" s="90"/>
      <c r="I91" s="90"/>
      <c r="J91" s="90"/>
      <c r="K91" s="90"/>
      <c r="L91" s="90"/>
      <c r="M91" s="90"/>
      <c r="N91" s="90"/>
      <c r="O91" s="90"/>
      <c r="P91" s="90"/>
      <c r="Q91" s="89"/>
    </row>
    <row r="92" spans="2:19">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c r="B93" s="19" t="s">
        <v>234</v>
      </c>
      <c r="C93" s="85"/>
      <c r="D93" s="85"/>
      <c r="E93" s="18"/>
      <c r="F93" s="18"/>
      <c r="G93" s="18"/>
      <c r="H93" s="18"/>
      <c r="I93" s="18"/>
      <c r="J93" s="18"/>
      <c r="K93" s="18"/>
      <c r="L93" s="18"/>
      <c r="M93" s="18"/>
      <c r="N93" s="18"/>
      <c r="O93" s="18"/>
      <c r="P93" s="18"/>
      <c r="Q93" s="18"/>
    </row>
    <row r="94" spans="2:19" ht="27" customHeight="1">
      <c r="B94" s="10" t="s">
        <v>235</v>
      </c>
      <c r="C94" s="10"/>
      <c r="D94" s="10"/>
      <c r="E94" s="10"/>
      <c r="F94" s="10"/>
      <c r="G94" s="10"/>
      <c r="H94" s="10"/>
      <c r="I94" s="10"/>
    </row>
    <row r="95" spans="2:19" ht="24">
      <c r="B95" s="10" t="s">
        <v>236</v>
      </c>
      <c r="C95" s="84"/>
      <c r="D95" s="84"/>
      <c r="E95" s="9"/>
      <c r="F95" s="9"/>
      <c r="G95" s="9"/>
      <c r="H95" s="9"/>
      <c r="I95" s="9"/>
      <c r="J95" s="9"/>
      <c r="K95" s="9"/>
      <c r="L95" s="9"/>
      <c r="M95" s="9"/>
      <c r="N95" s="9"/>
      <c r="O95" s="9"/>
      <c r="P95" s="9"/>
      <c r="Q95" s="84"/>
    </row>
    <row r="96" spans="2:19">
      <c r="B96" s="10" t="s">
        <v>237</v>
      </c>
      <c r="R96" s="4"/>
    </row>
    <row r="97" spans="2:7">
      <c r="B97" s="10" t="s">
        <v>238</v>
      </c>
    </row>
    <row r="98" spans="2:7">
      <c r="B98" s="10"/>
    </row>
    <row r="103" spans="2:7">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pane="bottomLeft" activeCell="AQ93" sqref="AQ93"/>
      <selection activeCell="R60" sqref="R60"/>
    </sheetView>
  </sheetViews>
  <sheetFormatPr defaultColWidth="11.42578125" defaultRowHeight="1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c r="A3" s="1"/>
      <c r="B3" s="365" t="s">
        <v>1</v>
      </c>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row>
    <row r="4" spans="1:43" ht="15.7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c r="A5" s="1"/>
      <c r="B5" s="358" t="s">
        <v>3</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row>
    <row r="6" spans="1:43">
      <c r="A6" s="1"/>
      <c r="B6" s="2" t="s">
        <v>239</v>
      </c>
      <c r="C6" s="5"/>
      <c r="D6" s="5"/>
      <c r="Q6"/>
      <c r="AQ6" s="11" t="s">
        <v>5</v>
      </c>
    </row>
    <row r="7" spans="1:43" ht="15" customHeight="1">
      <c r="B7" s="350" t="s">
        <v>6</v>
      </c>
      <c r="C7" s="371" t="s">
        <v>233</v>
      </c>
      <c r="D7" s="371" t="s">
        <v>8</v>
      </c>
      <c r="E7" s="373" t="s">
        <v>240</v>
      </c>
      <c r="F7" s="373"/>
      <c r="G7" s="373"/>
      <c r="H7" s="373"/>
      <c r="I7" s="373"/>
      <c r="J7" s="373"/>
      <c r="K7" s="373"/>
      <c r="L7" s="373"/>
      <c r="M7" s="373"/>
      <c r="N7" s="373"/>
      <c r="O7" s="373"/>
      <c r="P7" s="373"/>
      <c r="Q7" s="352"/>
      <c r="R7" s="367" t="s">
        <v>241</v>
      </c>
      <c r="S7" s="367"/>
      <c r="T7" s="367"/>
      <c r="U7" s="367"/>
      <c r="V7" s="367"/>
      <c r="W7" s="367"/>
      <c r="X7" s="367"/>
      <c r="Y7" s="367"/>
      <c r="Z7" s="367"/>
      <c r="AA7" s="367"/>
      <c r="AB7" s="367"/>
      <c r="AC7" s="367"/>
      <c r="AD7" s="368"/>
      <c r="AE7" s="369" t="s">
        <v>242</v>
      </c>
      <c r="AF7" s="369"/>
      <c r="AG7" s="369"/>
      <c r="AH7" s="369"/>
      <c r="AI7" s="369"/>
      <c r="AJ7" s="369"/>
      <c r="AK7" s="369"/>
      <c r="AL7" s="369"/>
      <c r="AM7" s="369"/>
      <c r="AN7" s="369"/>
      <c r="AO7" s="369"/>
      <c r="AP7" s="369"/>
      <c r="AQ7" s="370"/>
    </row>
    <row r="8" spans="1:43" ht="25.5" customHeight="1">
      <c r="B8" s="350"/>
      <c r="C8" s="372"/>
      <c r="D8" s="372"/>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c r="B99" s="18" t="s">
        <v>234</v>
      </c>
      <c r="C99" s="20"/>
      <c r="D99" s="20"/>
      <c r="E99" s="18"/>
      <c r="F99" s="18"/>
      <c r="G99" s="18"/>
      <c r="H99" s="18"/>
      <c r="I99" s="18"/>
      <c r="J99" s="18"/>
      <c r="K99" s="18"/>
      <c r="L99" s="18"/>
      <c r="M99" s="18"/>
      <c r="N99" s="18"/>
      <c r="O99" s="18"/>
      <c r="P99" s="18"/>
      <c r="Q99" s="18"/>
    </row>
    <row r="100" spans="2:43">
      <c r="B100" s="10" t="s">
        <v>263</v>
      </c>
      <c r="R100" s="4"/>
    </row>
    <row r="101" spans="2:43">
      <c r="B101" s="10" t="s">
        <v>238</v>
      </c>
    </row>
    <row r="102" spans="2:43">
      <c r="B102" s="364" t="s">
        <v>264</v>
      </c>
      <c r="C102" s="364"/>
      <c r="D102" s="364"/>
      <c r="E102" s="364"/>
      <c r="F102" s="8"/>
      <c r="G102" s="8"/>
      <c r="H102" s="8"/>
      <c r="I102" s="116"/>
      <c r="J102" s="8"/>
    </row>
    <row r="103" spans="2:43">
      <c r="B103" s="364" t="s">
        <v>265</v>
      </c>
      <c r="C103" s="364"/>
      <c r="D103" s="364"/>
      <c r="E103" s="364"/>
      <c r="F103" s="364"/>
      <c r="G103" s="364"/>
      <c r="H103" s="364"/>
      <c r="I103" s="364"/>
      <c r="J103" s="364"/>
    </row>
    <row r="104" spans="2:43">
      <c r="B104" s="363" t="s">
        <v>266</v>
      </c>
      <c r="C104" s="363"/>
      <c r="D104" s="363"/>
      <c r="E104" s="363"/>
      <c r="F104" s="363"/>
      <c r="G104" s="363"/>
      <c r="H104" s="363"/>
      <c r="I104" s="363"/>
    </row>
    <row r="112" spans="2:43">
      <c r="O112" s="7"/>
      <c r="P112" s="7"/>
      <c r="Q112" s="7"/>
      <c r="R112" s="7"/>
      <c r="S112" s="7"/>
      <c r="T112" s="7"/>
      <c r="U112" s="7"/>
      <c r="V112" s="7"/>
      <c r="W112" s="7"/>
      <c r="X112" s="7"/>
    </row>
    <row r="113" spans="6:7">
      <c r="G113" s="3"/>
    </row>
    <row r="116" spans="6:7">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c r="B2" s="344" t="s">
        <v>0</v>
      </c>
      <c r="C2" s="345"/>
      <c r="D2" s="345"/>
      <c r="E2" s="345"/>
      <c r="F2" s="345"/>
      <c r="G2" s="345"/>
      <c r="H2" s="345"/>
      <c r="I2" s="345"/>
      <c r="J2" s="345"/>
      <c r="K2" s="345"/>
      <c r="L2" s="345"/>
      <c r="M2" s="345"/>
      <c r="N2" s="345"/>
      <c r="O2" s="345"/>
      <c r="P2" s="345"/>
      <c r="Q2" s="345"/>
    </row>
    <row r="3" spans="1:91" ht="21">
      <c r="A3" s="1"/>
      <c r="B3" s="346" t="s">
        <v>1</v>
      </c>
      <c r="C3" s="347"/>
      <c r="D3" s="347"/>
      <c r="E3" s="347"/>
      <c r="F3" s="347"/>
      <c r="G3" s="347"/>
      <c r="H3" s="347"/>
      <c r="I3" s="347"/>
      <c r="J3" s="347"/>
      <c r="K3" s="347"/>
      <c r="L3" s="347"/>
      <c r="M3" s="347"/>
      <c r="N3" s="347"/>
      <c r="O3" s="347"/>
      <c r="P3" s="347"/>
      <c r="Q3" s="347"/>
    </row>
    <row r="4" spans="1:91" ht="15.75">
      <c r="A4" s="1"/>
      <c r="B4" s="348" t="s">
        <v>2</v>
      </c>
      <c r="C4" s="349"/>
      <c r="D4" s="349"/>
      <c r="E4" s="349"/>
      <c r="F4" s="349"/>
      <c r="G4" s="349"/>
      <c r="H4" s="349"/>
      <c r="I4" s="349"/>
      <c r="J4" s="349"/>
      <c r="K4" s="349"/>
      <c r="L4" s="349"/>
      <c r="M4" s="349"/>
      <c r="N4" s="349"/>
      <c r="O4" s="349"/>
      <c r="P4" s="349"/>
      <c r="Q4" s="349"/>
    </row>
    <row r="5" spans="1:91">
      <c r="A5" s="1"/>
      <c r="B5" s="358" t="s">
        <v>3</v>
      </c>
      <c r="C5" s="359"/>
      <c r="D5" s="359"/>
      <c r="E5" s="359"/>
      <c r="F5" s="359"/>
      <c r="G5" s="359"/>
      <c r="H5" s="359"/>
      <c r="I5" s="359"/>
      <c r="J5" s="359"/>
      <c r="K5" s="359"/>
      <c r="L5" s="359"/>
      <c r="M5" s="359"/>
      <c r="N5" s="359"/>
      <c r="O5" s="359"/>
      <c r="P5" s="359"/>
      <c r="Q5" s="359"/>
    </row>
    <row r="6" spans="1:91">
      <c r="A6" s="1"/>
      <c r="B6" s="2" t="s">
        <v>267</v>
      </c>
      <c r="C6" s="5"/>
      <c r="D6" s="5"/>
      <c r="Q6" s="11" t="s">
        <v>5</v>
      </c>
    </row>
    <row r="7" spans="1:91">
      <c r="B7" s="350" t="s">
        <v>6</v>
      </c>
      <c r="C7" s="371" t="s">
        <v>233</v>
      </c>
      <c r="D7" s="371" t="s">
        <v>8</v>
      </c>
      <c r="E7" s="374" t="s">
        <v>9</v>
      </c>
      <c r="F7" s="375"/>
      <c r="G7" s="375"/>
      <c r="H7" s="375"/>
      <c r="I7" s="375"/>
      <c r="J7" s="375"/>
      <c r="K7" s="375"/>
      <c r="L7" s="375"/>
      <c r="M7" s="375"/>
      <c r="N7" s="375"/>
      <c r="O7" s="375"/>
      <c r="P7" s="375"/>
      <c r="Q7" s="376"/>
    </row>
    <row r="8" spans="1:91" ht="25.5" customHeight="1">
      <c r="B8" s="350"/>
      <c r="C8" s="371"/>
      <c r="D8" s="372"/>
      <c r="E8" s="6" t="s">
        <v>10</v>
      </c>
      <c r="F8" s="6" t="s">
        <v>11</v>
      </c>
      <c r="G8" s="6" t="s">
        <v>12</v>
      </c>
      <c r="H8" s="6" t="s">
        <v>13</v>
      </c>
      <c r="I8" s="6" t="s">
        <v>14</v>
      </c>
      <c r="J8" s="6" t="s">
        <v>15</v>
      </c>
      <c r="K8" s="6" t="s">
        <v>16</v>
      </c>
      <c r="L8" s="6" t="s">
        <v>17</v>
      </c>
      <c r="M8" s="6" t="s">
        <v>243</v>
      </c>
      <c r="N8" s="6" t="s">
        <v>19</v>
      </c>
      <c r="O8" s="6" t="s">
        <v>20</v>
      </c>
      <c r="P8" s="6" t="s">
        <v>21</v>
      </c>
      <c r="Q8" s="14" t="s">
        <v>22</v>
      </c>
    </row>
    <row r="9" spans="1:91">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c r="B98" s="10" t="s">
        <v>277</v>
      </c>
      <c r="R98" s="118"/>
      <c r="S98" s="118"/>
      <c r="T98" s="118"/>
      <c r="U98" s="118"/>
      <c r="V98" s="118"/>
      <c r="W98" s="118"/>
      <c r="X98" s="118"/>
      <c r="Y98" s="118"/>
    </row>
    <row r="99" spans="2:25">
      <c r="B99" s="10" t="s">
        <v>238</v>
      </c>
      <c r="E99" s="117"/>
      <c r="F99" s="117"/>
      <c r="G99" s="117"/>
      <c r="H99" s="117"/>
      <c r="I99" s="117"/>
      <c r="J99" s="117"/>
      <c r="K99" s="117"/>
      <c r="L99" s="117"/>
      <c r="M99" s="117"/>
      <c r="N99" s="117"/>
      <c r="O99" s="117"/>
      <c r="P99" s="117"/>
      <c r="Q99" s="117"/>
      <c r="R99" s="118"/>
    </row>
    <row r="100" spans="2:25">
      <c r="B100" s="10"/>
      <c r="E100" s="117"/>
      <c r="F100" s="117"/>
      <c r="G100" s="117"/>
      <c r="H100" s="117"/>
      <c r="I100" s="117"/>
      <c r="J100" s="117"/>
      <c r="K100" s="117"/>
      <c r="L100" s="117"/>
      <c r="M100" s="117"/>
      <c r="N100" s="117"/>
      <c r="O100" s="117"/>
      <c r="P100" s="117"/>
      <c r="Q100" s="117"/>
      <c r="R100" s="118"/>
    </row>
    <row r="101" spans="2:25">
      <c r="E101" s="117"/>
      <c r="F101" s="117"/>
      <c r="G101" s="117"/>
      <c r="H101" s="117"/>
      <c r="I101" s="117"/>
      <c r="J101" s="117"/>
      <c r="K101" s="117"/>
      <c r="L101" s="117"/>
      <c r="M101" s="117"/>
      <c r="N101" s="117"/>
      <c r="O101" s="117"/>
      <c r="P101" s="117"/>
      <c r="Q101" s="117"/>
      <c r="R101" s="118"/>
    </row>
    <row r="102" spans="2:25">
      <c r="E102" s="118"/>
      <c r="F102" s="118"/>
      <c r="G102" s="118"/>
      <c r="H102" s="118"/>
      <c r="I102" s="118"/>
      <c r="J102" s="118"/>
      <c r="K102" s="118"/>
      <c r="L102" s="118"/>
      <c r="M102" s="118"/>
      <c r="N102" s="118"/>
      <c r="O102" s="118"/>
      <c r="P102" s="118"/>
      <c r="Q102" s="118"/>
      <c r="R102" s="118"/>
    </row>
    <row r="103" spans="2:25">
      <c r="E103" s="117"/>
      <c r="F103" s="117"/>
      <c r="G103" s="117"/>
      <c r="H103" s="117"/>
      <c r="I103" s="117"/>
      <c r="J103" s="117"/>
      <c r="K103" s="117"/>
      <c r="L103" s="117"/>
      <c r="M103" s="117"/>
      <c r="N103" s="117"/>
      <c r="O103" s="117"/>
      <c r="P103" s="117"/>
      <c r="Q103" s="117"/>
      <c r="R103" s="118"/>
    </row>
    <row r="104" spans="2:25">
      <c r="E104" s="117"/>
      <c r="F104" s="117"/>
      <c r="G104" s="117"/>
      <c r="H104" s="117"/>
      <c r="I104" s="117"/>
      <c r="J104" s="117"/>
      <c r="K104" s="117"/>
      <c r="L104" s="117"/>
      <c r="M104" s="117"/>
      <c r="N104" s="117"/>
      <c r="O104" s="117"/>
      <c r="P104" s="117"/>
      <c r="Q104" s="117"/>
    </row>
    <row r="105" spans="2:25">
      <c r="E105" s="117"/>
      <c r="F105" s="117"/>
      <c r="G105" s="117"/>
      <c r="H105" s="117"/>
      <c r="I105" s="117"/>
      <c r="J105" s="117"/>
      <c r="K105" s="117"/>
      <c r="L105" s="117"/>
      <c r="M105" s="117"/>
      <c r="N105" s="117"/>
      <c r="O105" s="117"/>
      <c r="P105" s="117"/>
      <c r="Q105" s="117"/>
    </row>
    <row r="106" spans="2:25">
      <c r="E106" s="117"/>
      <c r="F106" s="117"/>
      <c r="G106" s="117"/>
      <c r="H106" s="117"/>
      <c r="I106" s="117"/>
      <c r="J106" s="117"/>
      <c r="K106" s="117"/>
      <c r="L106" s="117"/>
      <c r="M106" s="117"/>
      <c r="N106" s="117"/>
      <c r="O106" s="117"/>
      <c r="P106" s="117"/>
      <c r="Q106" s="117"/>
    </row>
    <row r="107" spans="2:25">
      <c r="E107" s="117"/>
      <c r="F107" s="117"/>
      <c r="G107" s="117"/>
      <c r="H107" s="117"/>
      <c r="I107" s="117"/>
      <c r="J107" s="117"/>
      <c r="K107" s="117"/>
      <c r="L107" s="117"/>
      <c r="M107" s="117"/>
      <c r="N107" s="117"/>
      <c r="O107" s="117"/>
      <c r="P107" s="117"/>
      <c r="Q107" s="117"/>
    </row>
    <row r="108" spans="2:25">
      <c r="E108" s="117"/>
      <c r="F108" s="117"/>
      <c r="G108" s="117"/>
      <c r="H108" s="117"/>
      <c r="I108" s="117"/>
      <c r="J108" s="117"/>
      <c r="K108" s="117"/>
      <c r="L108" s="117"/>
      <c r="M108" s="117"/>
      <c r="N108" s="117"/>
      <c r="O108" s="117"/>
      <c r="P108" s="117"/>
      <c r="Q108" s="117"/>
    </row>
    <row r="109" spans="2:25">
      <c r="E109" s="117"/>
      <c r="F109" s="117"/>
      <c r="G109" s="117"/>
      <c r="H109" s="117"/>
      <c r="I109" s="117"/>
      <c r="J109" s="117"/>
      <c r="K109" s="117"/>
      <c r="L109" s="117"/>
      <c r="M109" s="117"/>
      <c r="N109" s="117"/>
      <c r="O109" s="117"/>
      <c r="P109" s="117"/>
      <c r="Q109" s="117"/>
    </row>
    <row r="110" spans="2:25">
      <c r="E110" s="117"/>
      <c r="F110" s="117"/>
      <c r="G110" s="117"/>
      <c r="H110" s="117"/>
      <c r="I110" s="117"/>
      <c r="J110" s="117"/>
      <c r="K110" s="117"/>
      <c r="L110" s="117"/>
      <c r="M110" s="117"/>
      <c r="N110" s="117"/>
      <c r="O110" s="117"/>
      <c r="P110" s="117"/>
      <c r="Q110" s="117"/>
    </row>
    <row r="111" spans="2:25">
      <c r="E111" s="117"/>
      <c r="F111" s="117"/>
      <c r="G111" s="117"/>
      <c r="H111" s="117"/>
      <c r="I111" s="117"/>
      <c r="J111" s="117"/>
      <c r="K111" s="117"/>
      <c r="L111" s="117"/>
      <c r="M111" s="117"/>
      <c r="N111" s="117"/>
      <c r="O111" s="117"/>
      <c r="P111" s="117"/>
      <c r="Q111" s="117"/>
    </row>
    <row r="112" spans="2:25">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row>
    <row r="120" spans="5:17">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c r="B2" s="344" t="s">
        <v>0</v>
      </c>
      <c r="C2" s="345"/>
      <c r="D2" s="345"/>
      <c r="E2" s="345"/>
      <c r="F2" s="345"/>
      <c r="G2" s="345"/>
      <c r="H2" s="345"/>
      <c r="I2" s="345"/>
      <c r="J2" s="345"/>
      <c r="K2" s="345"/>
      <c r="L2" s="345"/>
      <c r="M2" s="345"/>
      <c r="N2" s="345"/>
      <c r="O2" s="345"/>
      <c r="P2" s="345"/>
      <c r="Q2" s="345"/>
    </row>
    <row r="3" spans="1:35" ht="21">
      <c r="A3" s="1"/>
      <c r="B3" s="346" t="s">
        <v>1</v>
      </c>
      <c r="C3" s="347"/>
      <c r="D3" s="347"/>
      <c r="E3" s="347"/>
      <c r="F3" s="347"/>
      <c r="G3" s="347"/>
      <c r="H3" s="347"/>
      <c r="I3" s="347"/>
      <c r="J3" s="347"/>
      <c r="K3" s="347"/>
      <c r="L3" s="347"/>
      <c r="M3" s="347"/>
      <c r="N3" s="347"/>
      <c r="O3" s="347"/>
      <c r="P3" s="347"/>
      <c r="Q3" s="347"/>
    </row>
    <row r="4" spans="1:35" ht="15.75">
      <c r="A4" s="1"/>
      <c r="B4" s="348" t="s">
        <v>2</v>
      </c>
      <c r="C4" s="349"/>
      <c r="D4" s="349"/>
      <c r="E4" s="349"/>
      <c r="F4" s="349"/>
      <c r="G4" s="349"/>
      <c r="H4" s="349"/>
      <c r="I4" s="349"/>
      <c r="J4" s="349"/>
      <c r="K4" s="349"/>
      <c r="L4" s="349"/>
      <c r="M4" s="349"/>
      <c r="N4" s="349"/>
      <c r="O4" s="349"/>
      <c r="P4" s="349"/>
      <c r="Q4" s="349"/>
    </row>
    <row r="5" spans="1:35">
      <c r="A5" s="1"/>
      <c r="B5" s="358" t="s">
        <v>3</v>
      </c>
      <c r="C5" s="359"/>
      <c r="D5" s="359"/>
      <c r="E5" s="359"/>
      <c r="F5" s="359"/>
      <c r="G5" s="359"/>
      <c r="H5" s="359"/>
      <c r="I5" s="359"/>
      <c r="J5" s="359"/>
      <c r="K5" s="359"/>
      <c r="L5" s="359"/>
      <c r="M5" s="359"/>
      <c r="N5" s="359"/>
      <c r="O5" s="359"/>
      <c r="P5" s="359"/>
      <c r="Q5" s="359"/>
    </row>
    <row r="6" spans="1:35">
      <c r="A6" s="1"/>
      <c r="B6" s="2" t="s">
        <v>278</v>
      </c>
      <c r="C6" s="5"/>
      <c r="D6" s="5"/>
      <c r="Q6" s="11" t="s">
        <v>5</v>
      </c>
    </row>
    <row r="7" spans="1:35" ht="14.45" customHeight="1">
      <c r="B7" s="350" t="s">
        <v>6</v>
      </c>
      <c r="C7" s="371" t="s">
        <v>233</v>
      </c>
      <c r="D7" s="371" t="s">
        <v>8</v>
      </c>
      <c r="E7" s="374" t="s">
        <v>9</v>
      </c>
      <c r="F7" s="375"/>
      <c r="G7" s="375"/>
      <c r="H7" s="375"/>
      <c r="I7" s="375"/>
      <c r="J7" s="375"/>
      <c r="K7" s="375"/>
      <c r="L7" s="375"/>
      <c r="M7" s="375"/>
      <c r="N7" s="375"/>
      <c r="O7" s="375"/>
      <c r="P7" s="375"/>
      <c r="Q7" s="376"/>
    </row>
    <row r="8" spans="1:35" ht="25.5" customHeight="1">
      <c r="B8" s="350"/>
      <c r="C8" s="371"/>
      <c r="D8" s="371"/>
      <c r="E8" s="6" t="s">
        <v>10</v>
      </c>
      <c r="F8" s="6" t="s">
        <v>11</v>
      </c>
      <c r="G8" s="6" t="s">
        <v>12</v>
      </c>
      <c r="H8" s="6" t="s">
        <v>13</v>
      </c>
      <c r="I8" s="6" t="s">
        <v>14</v>
      </c>
      <c r="J8" s="6" t="s">
        <v>15</v>
      </c>
      <c r="K8" s="6" t="s">
        <v>16</v>
      </c>
      <c r="L8" s="6" t="s">
        <v>17</v>
      </c>
      <c r="M8" s="6" t="s">
        <v>243</v>
      </c>
      <c r="N8" s="6" t="s">
        <v>19</v>
      </c>
      <c r="O8" s="6" t="s">
        <v>20</v>
      </c>
      <c r="P8" s="6" t="s">
        <v>21</v>
      </c>
      <c r="Q8" s="14" t="s">
        <v>22</v>
      </c>
    </row>
    <row r="9" spans="1:3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c r="B103" s="10" t="s">
        <v>283</v>
      </c>
      <c r="R103" s="118"/>
      <c r="S103" s="118"/>
      <c r="T103" s="118"/>
      <c r="U103" s="118"/>
      <c r="V103" s="118"/>
      <c r="W103" s="118"/>
      <c r="X103" s="118"/>
      <c r="Y103" s="118"/>
      <c r="AE103" s="118"/>
    </row>
    <row r="104" spans="2:31">
      <c r="B104" s="10" t="s">
        <v>238</v>
      </c>
      <c r="E104" s="117"/>
      <c r="F104" s="117"/>
      <c r="G104" s="117"/>
      <c r="H104" s="117"/>
      <c r="I104" s="117"/>
      <c r="J104" s="117"/>
      <c r="K104" s="117"/>
      <c r="L104" s="117"/>
      <c r="M104" s="117"/>
      <c r="N104" s="117"/>
      <c r="O104" s="117"/>
      <c r="P104" s="117"/>
      <c r="Q104" s="117"/>
      <c r="R104" s="118"/>
      <c r="S104" s="118"/>
      <c r="T104" s="118"/>
      <c r="AE104" s="118"/>
    </row>
    <row r="105" spans="2:31">
      <c r="B105" s="10"/>
      <c r="E105" s="117"/>
      <c r="F105" s="117"/>
      <c r="G105" s="117"/>
      <c r="H105" s="117"/>
      <c r="I105" s="117"/>
      <c r="J105" s="117"/>
      <c r="K105" s="117"/>
      <c r="L105" s="117"/>
      <c r="M105" s="117"/>
      <c r="N105" s="117"/>
      <c r="O105" s="117"/>
      <c r="P105" s="117"/>
      <c r="Q105" s="117"/>
      <c r="R105" s="118"/>
    </row>
    <row r="106" spans="2:31">
      <c r="E106" s="117"/>
      <c r="F106" s="117"/>
      <c r="G106" s="117"/>
      <c r="H106" s="117"/>
      <c r="I106" s="117"/>
      <c r="J106" s="117"/>
      <c r="K106" s="117"/>
      <c r="L106" s="117"/>
      <c r="M106" s="117"/>
      <c r="N106" s="117"/>
      <c r="O106" s="117"/>
      <c r="P106" s="117"/>
      <c r="Q106" s="117"/>
      <c r="R106" s="118"/>
    </row>
    <row r="107" spans="2:31">
      <c r="E107" s="118"/>
      <c r="F107" s="118"/>
      <c r="G107" s="118"/>
      <c r="H107" s="118"/>
      <c r="I107" s="118"/>
      <c r="J107" s="118"/>
      <c r="K107" s="118"/>
      <c r="L107" s="118"/>
      <c r="M107" s="118"/>
      <c r="N107" s="118"/>
      <c r="O107" s="118"/>
      <c r="P107" s="118"/>
      <c r="Q107" s="118"/>
      <c r="R107" s="118"/>
    </row>
    <row r="108" spans="2:31">
      <c r="E108" s="117"/>
      <c r="F108" s="117"/>
      <c r="G108" s="117"/>
      <c r="H108" s="117"/>
      <c r="I108" s="117"/>
      <c r="J108" s="117"/>
      <c r="K108" s="117"/>
      <c r="L108" s="117"/>
      <c r="M108" s="117"/>
      <c r="N108" s="117"/>
      <c r="O108" s="117"/>
      <c r="P108" s="117"/>
      <c r="Q108" s="117"/>
      <c r="R108" s="118"/>
    </row>
    <row r="109" spans="2:31">
      <c r="E109" s="117"/>
      <c r="F109" s="117"/>
      <c r="G109" s="117"/>
      <c r="H109" s="117"/>
      <c r="I109" s="117"/>
      <c r="J109" s="117"/>
      <c r="K109" s="117"/>
      <c r="L109" s="117"/>
      <c r="M109" s="117"/>
      <c r="N109" s="117"/>
      <c r="O109" s="117"/>
      <c r="P109" s="117"/>
      <c r="Q109" s="117"/>
    </row>
    <row r="110" spans="2:31">
      <c r="E110" s="117"/>
      <c r="F110" s="117"/>
      <c r="G110" s="117"/>
      <c r="H110" s="117"/>
      <c r="I110" s="117"/>
      <c r="J110" s="117"/>
      <c r="K110" s="117"/>
      <c r="L110" s="117"/>
      <c r="M110" s="117"/>
      <c r="N110" s="117"/>
      <c r="O110" s="117"/>
      <c r="P110" s="117"/>
      <c r="Q110" s="117"/>
    </row>
    <row r="111" spans="2:31">
      <c r="E111" s="117"/>
      <c r="F111" s="117"/>
      <c r="G111" s="117"/>
      <c r="H111" s="117"/>
      <c r="I111" s="117"/>
      <c r="J111" s="117"/>
      <c r="K111" s="117"/>
      <c r="L111" s="117"/>
      <c r="M111" s="117"/>
      <c r="N111" s="117"/>
      <c r="O111" s="117"/>
      <c r="P111" s="117"/>
      <c r="Q111" s="117"/>
    </row>
    <row r="112" spans="2:31">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c r="F119" s="117"/>
      <c r="G119" s="117"/>
      <c r="H119" s="117"/>
      <c r="I119" s="117"/>
      <c r="J119" s="117"/>
      <c r="K119" s="117"/>
      <c r="L119" s="117"/>
      <c r="M119" s="117"/>
      <c r="N119" s="117"/>
      <c r="O119" s="117"/>
      <c r="P119" s="117"/>
      <c r="Q119" s="117"/>
    </row>
    <row r="120" spans="5:17">
      <c r="E120" s="117"/>
      <c r="F120" s="117"/>
      <c r="G120" s="117"/>
      <c r="H120" s="117"/>
      <c r="I120" s="117"/>
      <c r="J120" s="117"/>
      <c r="K120" s="117"/>
      <c r="L120" s="117"/>
      <c r="M120" s="117"/>
      <c r="N120" s="117"/>
      <c r="O120" s="117"/>
      <c r="P120" s="117"/>
      <c r="Q120" s="117"/>
    </row>
    <row r="121" spans="5:17">
      <c r="E121" s="117"/>
      <c r="F121" s="117"/>
      <c r="G121" s="117"/>
      <c r="H121" s="117"/>
      <c r="I121" s="117"/>
      <c r="J121" s="117"/>
      <c r="K121" s="117"/>
      <c r="L121" s="117"/>
      <c r="M121" s="117"/>
      <c r="N121" s="117"/>
      <c r="O121" s="117"/>
      <c r="P121" s="117"/>
      <c r="Q121" s="117"/>
    </row>
    <row r="122" spans="5:17">
      <c r="E122" s="117"/>
      <c r="F122" s="117"/>
      <c r="G122" s="117"/>
      <c r="H122" s="117"/>
      <c r="I122" s="117"/>
      <c r="J122" s="117"/>
      <c r="K122" s="117"/>
      <c r="L122" s="117"/>
      <c r="M122" s="117"/>
      <c r="N122" s="117"/>
      <c r="O122" s="117"/>
      <c r="P122" s="117"/>
      <c r="Q122" s="117"/>
    </row>
    <row r="123" spans="5:17">
      <c r="E123" s="117"/>
      <c r="F123" s="117"/>
      <c r="G123" s="117"/>
      <c r="H123" s="117"/>
      <c r="I123" s="117"/>
      <c r="J123" s="117"/>
      <c r="K123" s="117"/>
      <c r="L123" s="117"/>
      <c r="M123" s="117"/>
      <c r="N123" s="117"/>
      <c r="O123" s="117"/>
      <c r="P123" s="117"/>
      <c r="Q123" s="117"/>
    </row>
    <row r="124" spans="5:17">
      <c r="E124" s="117"/>
    </row>
    <row r="125" spans="5:17">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c r="B2" s="344" t="s">
        <v>0</v>
      </c>
      <c r="C2" s="345"/>
      <c r="D2" s="345"/>
      <c r="E2" s="345"/>
      <c r="F2" s="345"/>
      <c r="G2" s="345"/>
      <c r="H2" s="345"/>
      <c r="I2" s="345"/>
      <c r="J2" s="345"/>
      <c r="K2" s="345"/>
      <c r="L2" s="345"/>
      <c r="M2" s="345"/>
      <c r="N2" s="345"/>
      <c r="O2" s="345"/>
      <c r="P2" s="345"/>
      <c r="Q2" s="345"/>
    </row>
    <row r="3" spans="1:35" ht="21">
      <c r="A3" s="1"/>
      <c r="B3" s="346" t="s">
        <v>1</v>
      </c>
      <c r="C3" s="347"/>
      <c r="D3" s="347"/>
      <c r="E3" s="347"/>
      <c r="F3" s="347"/>
      <c r="G3" s="347"/>
      <c r="H3" s="347"/>
      <c r="I3" s="347"/>
      <c r="J3" s="347"/>
      <c r="K3" s="347"/>
      <c r="L3" s="347"/>
      <c r="M3" s="347"/>
      <c r="N3" s="347"/>
      <c r="O3" s="347"/>
      <c r="P3" s="347"/>
      <c r="Q3" s="347"/>
    </row>
    <row r="4" spans="1:35" ht="15.75">
      <c r="A4" s="1"/>
      <c r="B4" s="348" t="s">
        <v>2</v>
      </c>
      <c r="C4" s="349"/>
      <c r="D4" s="349"/>
      <c r="E4" s="349"/>
      <c r="F4" s="349"/>
      <c r="G4" s="349"/>
      <c r="H4" s="349"/>
      <c r="I4" s="349"/>
      <c r="J4" s="349"/>
      <c r="K4" s="349"/>
      <c r="L4" s="349"/>
      <c r="M4" s="349"/>
      <c r="N4" s="349"/>
      <c r="O4" s="349"/>
      <c r="P4" s="349"/>
      <c r="Q4" s="349"/>
    </row>
    <row r="5" spans="1:35">
      <c r="A5" s="1"/>
      <c r="B5" s="358" t="s">
        <v>3</v>
      </c>
      <c r="C5" s="359"/>
      <c r="D5" s="359"/>
      <c r="E5" s="359"/>
      <c r="F5" s="359"/>
      <c r="G5" s="359"/>
      <c r="H5" s="359"/>
      <c r="I5" s="359"/>
      <c r="J5" s="359"/>
      <c r="K5" s="359"/>
      <c r="L5" s="359"/>
      <c r="M5" s="359"/>
      <c r="N5" s="359"/>
      <c r="O5" s="359"/>
      <c r="P5" s="359"/>
      <c r="Q5" s="359"/>
    </row>
    <row r="6" spans="1:35">
      <c r="A6" s="1"/>
      <c r="B6" s="2" t="s">
        <v>284</v>
      </c>
      <c r="C6" s="5"/>
      <c r="D6" s="5"/>
      <c r="Q6" s="11" t="s">
        <v>5</v>
      </c>
    </row>
    <row r="7" spans="1:35" ht="14.45" customHeight="1">
      <c r="B7" s="350" t="s">
        <v>6</v>
      </c>
      <c r="C7" s="371" t="s">
        <v>285</v>
      </c>
      <c r="D7" s="371" t="s">
        <v>286</v>
      </c>
      <c r="E7" s="374" t="s">
        <v>9</v>
      </c>
      <c r="F7" s="375"/>
      <c r="G7" s="375"/>
      <c r="H7" s="375"/>
      <c r="I7" s="375"/>
      <c r="J7" s="375"/>
      <c r="K7" s="375"/>
      <c r="L7" s="375"/>
      <c r="M7" s="375"/>
      <c r="N7" s="375"/>
      <c r="O7" s="375"/>
      <c r="P7" s="375"/>
      <c r="Q7" s="376"/>
    </row>
    <row r="8" spans="1:35">
      <c r="B8" s="350"/>
      <c r="C8" s="371"/>
      <c r="D8" s="371"/>
      <c r="E8" s="6" t="s">
        <v>10</v>
      </c>
      <c r="F8" s="6" t="s">
        <v>11</v>
      </c>
      <c r="G8" s="6" t="s">
        <v>12</v>
      </c>
      <c r="H8" s="6" t="s">
        <v>13</v>
      </c>
      <c r="I8" s="6" t="s">
        <v>14</v>
      </c>
      <c r="J8" s="6" t="s">
        <v>15</v>
      </c>
      <c r="K8" s="6" t="s">
        <v>16</v>
      </c>
      <c r="L8" s="6" t="s">
        <v>17</v>
      </c>
      <c r="M8" s="6" t="s">
        <v>243</v>
      </c>
      <c r="N8" s="6" t="s">
        <v>19</v>
      </c>
      <c r="O8" s="6" t="s">
        <v>20</v>
      </c>
      <c r="P8" s="6" t="s">
        <v>21</v>
      </c>
      <c r="Q8" s="14" t="s">
        <v>22</v>
      </c>
    </row>
    <row r="9" spans="1:3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c r="B98" t="s">
        <v>289</v>
      </c>
      <c r="C98"/>
      <c r="D98"/>
      <c r="Q98"/>
      <c r="T98" s="118"/>
      <c r="U98" s="118"/>
      <c r="V98" s="118"/>
      <c r="W98" s="118"/>
      <c r="X98" s="118"/>
      <c r="Y98" s="118"/>
      <c r="Z98" s="118"/>
      <c r="AA98" s="118"/>
      <c r="AB98" s="118"/>
      <c r="AC98" s="118"/>
      <c r="AD98" s="118"/>
      <c r="AE98" s="118"/>
    </row>
    <row r="99" spans="2:33">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c r="B100" s="137" t="s">
        <v>291</v>
      </c>
      <c r="C100" s="148"/>
      <c r="D100" s="148"/>
      <c r="Q100" s="148"/>
      <c r="R100" s="118"/>
      <c r="S100" s="118"/>
      <c r="T100" s="118"/>
      <c r="U100" s="118"/>
      <c r="V100" s="118"/>
      <c r="W100" s="118"/>
      <c r="X100" s="118"/>
      <c r="Y100" s="118"/>
      <c r="AE100" s="118"/>
    </row>
    <row r="101" spans="2:33">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c r="B102" s="10"/>
      <c r="C102" s="148"/>
      <c r="D102" s="148"/>
      <c r="E102" s="117"/>
      <c r="F102" s="117"/>
      <c r="G102" s="117"/>
      <c r="H102" s="117"/>
      <c r="I102" s="117"/>
      <c r="J102" s="117"/>
      <c r="K102" s="117"/>
      <c r="L102" s="117"/>
      <c r="M102" s="117"/>
      <c r="N102" s="117"/>
      <c r="O102" s="117"/>
      <c r="P102" s="117"/>
      <c r="Q102" s="117"/>
      <c r="R102" s="118"/>
    </row>
    <row r="103" spans="2:33">
      <c r="E103" s="117"/>
      <c r="F103" s="117"/>
      <c r="G103" s="117"/>
      <c r="H103" s="117"/>
      <c r="I103" s="117"/>
      <c r="J103" s="117"/>
      <c r="K103" s="117"/>
      <c r="L103" s="117"/>
      <c r="M103" s="117"/>
      <c r="N103" s="117"/>
      <c r="O103" s="117"/>
      <c r="P103" s="117"/>
      <c r="Q103" s="117"/>
      <c r="R103" s="118"/>
    </row>
    <row r="104" spans="2:33">
      <c r="E104" s="118"/>
      <c r="F104" s="118"/>
      <c r="G104" s="118"/>
      <c r="H104" s="118"/>
      <c r="I104" s="118"/>
      <c r="J104" s="118"/>
      <c r="K104" s="118"/>
      <c r="L104" s="118"/>
      <c r="M104" s="118"/>
      <c r="N104" s="118"/>
      <c r="O104" s="118"/>
      <c r="P104" s="118"/>
      <c r="Q104" s="118"/>
      <c r="R104" s="118"/>
    </row>
    <row r="105" spans="2:33">
      <c r="E105" s="117"/>
      <c r="F105" s="117"/>
      <c r="G105" s="117"/>
      <c r="H105" s="117"/>
      <c r="I105" s="117"/>
      <c r="J105" s="117"/>
      <c r="K105" s="117"/>
      <c r="L105" s="117"/>
      <c r="M105" s="117"/>
      <c r="N105" s="117"/>
      <c r="O105" s="117"/>
      <c r="P105" s="117"/>
      <c r="Q105" s="117"/>
      <c r="R105" s="118"/>
    </row>
    <row r="106" spans="2:33">
      <c r="E106" s="117"/>
      <c r="F106" s="117"/>
      <c r="G106" s="117"/>
      <c r="H106" s="117"/>
      <c r="I106" s="117"/>
      <c r="J106" s="117"/>
      <c r="K106" s="117"/>
      <c r="L106" s="117"/>
      <c r="M106" s="117"/>
      <c r="N106" s="117"/>
      <c r="O106" s="117"/>
      <c r="P106" s="117"/>
      <c r="Q106" s="117"/>
    </row>
    <row r="107" spans="2:33">
      <c r="E107" s="117"/>
      <c r="F107" s="117"/>
      <c r="G107" s="117"/>
      <c r="H107" s="117"/>
      <c r="I107" s="117"/>
      <c r="J107" s="117"/>
      <c r="K107" s="117"/>
      <c r="L107" s="117"/>
      <c r="M107" s="117"/>
      <c r="N107" s="117"/>
      <c r="O107" s="117"/>
      <c r="P107" s="117"/>
      <c r="Q107" s="117"/>
    </row>
    <row r="108" spans="2:33">
      <c r="E108" s="117"/>
      <c r="F108" s="117"/>
      <c r="G108" s="117"/>
      <c r="H108" s="117"/>
      <c r="I108" s="117"/>
      <c r="J108" s="117"/>
      <c r="K108" s="117"/>
      <c r="L108" s="117"/>
      <c r="M108" s="117"/>
      <c r="N108" s="117"/>
      <c r="O108" s="117"/>
      <c r="P108" s="117"/>
      <c r="Q108" s="117"/>
    </row>
    <row r="109" spans="2:33">
      <c r="E109" s="117"/>
      <c r="F109" s="117"/>
      <c r="G109" s="117"/>
      <c r="H109" s="117"/>
      <c r="I109" s="117"/>
      <c r="J109" s="117"/>
      <c r="K109" s="117"/>
      <c r="L109" s="117"/>
      <c r="M109" s="117"/>
      <c r="N109" s="117"/>
      <c r="O109" s="117"/>
      <c r="P109" s="117"/>
      <c r="Q109" s="117"/>
    </row>
    <row r="110" spans="2:33">
      <c r="E110" s="117"/>
      <c r="F110" s="117"/>
      <c r="G110" s="117"/>
      <c r="H110" s="117"/>
      <c r="I110" s="117"/>
      <c r="J110" s="117"/>
      <c r="K110" s="117"/>
      <c r="L110" s="117"/>
      <c r="M110" s="117"/>
      <c r="N110" s="117"/>
      <c r="O110" s="117"/>
      <c r="P110" s="117"/>
      <c r="Q110" s="117"/>
    </row>
    <row r="111" spans="2:33">
      <c r="E111" s="117"/>
      <c r="F111" s="117"/>
      <c r="G111" s="117"/>
      <c r="H111" s="117"/>
      <c r="I111" s="117"/>
      <c r="J111" s="117"/>
      <c r="K111" s="117"/>
      <c r="L111" s="117"/>
      <c r="M111" s="117"/>
      <c r="N111" s="117"/>
      <c r="O111" s="117"/>
      <c r="P111" s="117"/>
      <c r="Q111" s="117"/>
    </row>
    <row r="112" spans="2:33">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c r="F119" s="117"/>
      <c r="G119" s="117"/>
      <c r="H119" s="117"/>
      <c r="I119" s="117"/>
      <c r="J119" s="117"/>
      <c r="K119" s="117"/>
      <c r="L119" s="117"/>
      <c r="M119" s="117"/>
      <c r="N119" s="117"/>
      <c r="O119" s="117"/>
      <c r="P119" s="117"/>
      <c r="Q119" s="117"/>
    </row>
    <row r="120" spans="5:17">
      <c r="E120" s="117"/>
      <c r="F120" s="117"/>
      <c r="G120" s="117"/>
      <c r="H120" s="117"/>
      <c r="I120" s="117"/>
      <c r="J120" s="117"/>
      <c r="K120" s="117"/>
      <c r="L120" s="117"/>
      <c r="M120" s="117"/>
      <c r="N120" s="117"/>
      <c r="O120" s="117"/>
      <c r="P120" s="117"/>
      <c r="Q120" s="117"/>
    </row>
    <row r="121" spans="5:17">
      <c r="E121" s="117"/>
    </row>
    <row r="122" spans="5:17">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c r="A2" s="159"/>
      <c r="B2" s="377" t="s">
        <v>0</v>
      </c>
      <c r="C2" s="378"/>
      <c r="D2" s="378"/>
      <c r="E2" s="378"/>
      <c r="F2" s="378"/>
      <c r="G2" s="378"/>
      <c r="H2" s="378"/>
      <c r="I2" s="378"/>
      <c r="J2" s="378"/>
      <c r="K2" s="378"/>
      <c r="L2" s="378"/>
      <c r="M2" s="378"/>
      <c r="N2" s="378"/>
      <c r="O2" s="378"/>
      <c r="P2" s="378"/>
      <c r="Q2" s="378"/>
      <c r="S2" s="159"/>
      <c r="T2" s="159"/>
      <c r="U2" s="159"/>
      <c r="V2" s="159"/>
      <c r="W2" s="159"/>
      <c r="X2" s="159"/>
      <c r="Y2" s="159"/>
      <c r="Z2" s="159"/>
      <c r="AA2" s="159"/>
      <c r="AB2" s="159"/>
      <c r="AC2" s="159"/>
      <c r="AD2" s="159"/>
      <c r="AE2" s="159"/>
    </row>
    <row r="3" spans="1:31" ht="21" customHeight="1">
      <c r="A3" s="160" t="s">
        <v>292</v>
      </c>
      <c r="B3" s="379" t="s">
        <v>1</v>
      </c>
      <c r="C3" s="379"/>
      <c r="D3" s="379"/>
      <c r="E3" s="379"/>
      <c r="F3" s="379"/>
      <c r="G3" s="379"/>
      <c r="H3" s="379"/>
      <c r="I3" s="379"/>
      <c r="J3" s="379"/>
      <c r="K3" s="379"/>
      <c r="L3" s="379"/>
      <c r="M3" s="379"/>
      <c r="N3" s="379"/>
      <c r="O3" s="379"/>
      <c r="P3" s="379"/>
      <c r="Q3" s="379"/>
      <c r="S3" s="159"/>
      <c r="T3" s="159"/>
      <c r="U3" s="159"/>
      <c r="V3" s="159"/>
      <c r="W3" s="159"/>
      <c r="X3" s="159"/>
      <c r="Y3" s="159"/>
      <c r="Z3" s="159"/>
      <c r="AA3" s="159"/>
      <c r="AB3" s="159"/>
      <c r="AC3" s="159"/>
      <c r="AD3" s="159"/>
      <c r="AE3" s="159"/>
    </row>
    <row r="4" spans="1:31" ht="15.75" customHeight="1">
      <c r="A4" s="161" t="s">
        <v>292</v>
      </c>
      <c r="B4" s="380" t="s">
        <v>2</v>
      </c>
      <c r="C4" s="380"/>
      <c r="D4" s="380"/>
      <c r="E4" s="380"/>
      <c r="F4" s="380"/>
      <c r="G4" s="380"/>
      <c r="H4" s="380"/>
      <c r="I4" s="380"/>
      <c r="J4" s="380"/>
      <c r="K4" s="380"/>
      <c r="L4" s="380"/>
      <c r="M4" s="380"/>
      <c r="N4" s="380"/>
      <c r="O4" s="380"/>
      <c r="P4" s="380"/>
      <c r="Q4" s="380"/>
      <c r="S4" s="159"/>
      <c r="T4" s="159"/>
      <c r="U4" s="159"/>
      <c r="V4" s="159"/>
      <c r="W4" s="159"/>
      <c r="X4" s="159"/>
      <c r="Y4" s="159"/>
      <c r="Z4" s="159"/>
      <c r="AA4" s="159"/>
      <c r="AB4" s="159"/>
      <c r="AC4" s="159"/>
      <c r="AD4" s="159"/>
      <c r="AE4" s="159"/>
    </row>
    <row r="5" spans="1:31">
      <c r="A5" s="161" t="s">
        <v>292</v>
      </c>
      <c r="B5" s="381" t="s">
        <v>3</v>
      </c>
      <c r="C5" s="381"/>
      <c r="D5" s="381"/>
      <c r="E5" s="381"/>
      <c r="F5" s="381"/>
      <c r="G5" s="381"/>
      <c r="H5" s="381"/>
      <c r="I5" s="381"/>
      <c r="J5" s="381"/>
      <c r="K5" s="381"/>
      <c r="L5" s="381"/>
      <c r="M5" s="381"/>
      <c r="N5" s="381"/>
      <c r="O5" s="381"/>
      <c r="P5" s="381"/>
      <c r="Q5" s="381"/>
      <c r="S5" s="159"/>
      <c r="T5" s="159"/>
      <c r="U5" s="159"/>
      <c r="V5" s="159"/>
      <c r="W5" s="159"/>
      <c r="X5" s="159"/>
      <c r="Y5" s="159"/>
      <c r="Z5" s="159"/>
      <c r="AA5" s="159"/>
      <c r="AB5" s="159"/>
      <c r="AC5" s="159"/>
      <c r="AD5" s="159"/>
      <c r="AE5" s="159"/>
    </row>
    <row r="6" spans="1:31">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c r="A7" s="159"/>
      <c r="B7" s="386" t="s">
        <v>6</v>
      </c>
      <c r="C7" s="164" t="s">
        <v>295</v>
      </c>
      <c r="D7" s="382" t="s">
        <v>296</v>
      </c>
      <c r="E7" s="387" t="s">
        <v>9</v>
      </c>
      <c r="F7" s="387"/>
      <c r="G7" s="387"/>
      <c r="H7" s="387"/>
      <c r="I7" s="387"/>
      <c r="J7" s="387"/>
      <c r="K7" s="387"/>
      <c r="L7" s="387"/>
      <c r="M7" s="387"/>
      <c r="N7" s="387"/>
      <c r="O7" s="387"/>
      <c r="P7" s="387"/>
      <c r="Q7" s="388"/>
      <c r="S7" s="159"/>
      <c r="T7" s="159"/>
      <c r="U7" s="159"/>
      <c r="V7" s="159"/>
      <c r="W7" s="159"/>
      <c r="X7" s="159"/>
      <c r="Y7" s="159"/>
      <c r="Z7" s="159"/>
      <c r="AA7" s="159"/>
      <c r="AB7" s="159"/>
      <c r="AC7" s="159"/>
      <c r="AD7" s="159"/>
      <c r="AE7" s="159"/>
    </row>
    <row r="8" spans="1:31">
      <c r="A8" s="159"/>
      <c r="B8" s="389"/>
      <c r="C8" s="165" t="s">
        <v>297</v>
      </c>
      <c r="D8" s="383"/>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c r="B699" s="159"/>
      <c r="C699" s="159"/>
      <c r="D699" s="159"/>
      <c r="E699" s="159"/>
      <c r="F699" s="159"/>
      <c r="G699" s="159"/>
      <c r="H699" s="159"/>
      <c r="I699" s="159"/>
      <c r="J699" s="159"/>
      <c r="K699" s="159"/>
      <c r="L699" s="159"/>
      <c r="M699" s="159"/>
      <c r="N699" s="159"/>
      <c r="O699" s="159"/>
      <c r="P699" s="159"/>
      <c r="Q699" s="159"/>
    </row>
    <row r="700" spans="1:31">
      <c r="B700" s="159"/>
      <c r="C700" s="159"/>
      <c r="D700" s="159"/>
      <c r="E700" s="159"/>
      <c r="F700" s="159"/>
      <c r="G700" s="159"/>
      <c r="H700" s="159"/>
      <c r="I700" s="159"/>
      <c r="J700" s="159"/>
      <c r="K700" s="159"/>
      <c r="L700" s="159"/>
      <c r="M700" s="159"/>
      <c r="N700" s="159"/>
      <c r="O700" s="159"/>
      <c r="P700" s="159"/>
      <c r="Q700" s="159"/>
    </row>
    <row r="701" spans="1:31">
      <c r="B701" s="159"/>
      <c r="C701" s="159"/>
      <c r="D701" s="159"/>
      <c r="E701" s="159"/>
      <c r="F701" s="159"/>
      <c r="G701" s="159"/>
      <c r="H701" s="159"/>
      <c r="I701" s="159"/>
      <c r="J701" s="159"/>
      <c r="K701" s="159"/>
      <c r="L701" s="159"/>
      <c r="M701" s="159"/>
      <c r="N701" s="159"/>
      <c r="O701" s="159"/>
      <c r="P701" s="159"/>
      <c r="Q701" s="159"/>
    </row>
    <row r="702" spans="1:31">
      <c r="B702" s="159"/>
      <c r="C702" s="159"/>
      <c r="D702" s="159"/>
      <c r="E702" s="159"/>
      <c r="F702" s="159"/>
      <c r="G702" s="159"/>
      <c r="H702" s="159"/>
      <c r="I702" s="159"/>
      <c r="J702" s="159"/>
      <c r="K702" s="159"/>
      <c r="L702" s="159"/>
      <c r="M702" s="159"/>
      <c r="N702" s="159"/>
      <c r="O702" s="159"/>
      <c r="P702" s="159"/>
      <c r="Q702" s="159"/>
    </row>
    <row r="703" spans="1:31">
      <c r="B703" s="159"/>
      <c r="C703" s="159"/>
      <c r="D703" s="159"/>
      <c r="E703" s="159"/>
      <c r="F703" s="159"/>
      <c r="G703" s="159"/>
      <c r="H703" s="159"/>
      <c r="I703" s="159"/>
      <c r="J703" s="159"/>
      <c r="K703" s="159"/>
      <c r="L703" s="159"/>
      <c r="M703" s="159"/>
      <c r="N703" s="159"/>
      <c r="O703" s="159"/>
      <c r="P703" s="159"/>
      <c r="Q703" s="159"/>
    </row>
    <row r="704" spans="1:31">
      <c r="B704" s="159"/>
      <c r="C704" s="159"/>
      <c r="D704" s="159"/>
      <c r="E704" s="159"/>
      <c r="F704" s="159"/>
      <c r="G704" s="159"/>
      <c r="H704" s="159"/>
      <c r="I704" s="159"/>
      <c r="J704" s="159"/>
      <c r="K704" s="159"/>
      <c r="L704" s="159"/>
      <c r="M704" s="159"/>
      <c r="N704" s="159"/>
      <c r="O704" s="159"/>
      <c r="P704" s="159"/>
      <c r="Q704" s="159"/>
    </row>
    <row r="705" spans="2:17">
      <c r="B705" s="159"/>
      <c r="C705" s="159"/>
      <c r="D705" s="159"/>
      <c r="E705" s="159"/>
      <c r="F705" s="159"/>
      <c r="G705" s="159"/>
      <c r="H705" s="159"/>
      <c r="I705" s="159"/>
      <c r="J705" s="159"/>
      <c r="K705" s="159"/>
      <c r="L705" s="159"/>
      <c r="M705" s="159"/>
      <c r="N705" s="159"/>
      <c r="O705" s="159"/>
      <c r="P705" s="159"/>
      <c r="Q705" s="159"/>
    </row>
    <row r="706" spans="2:17">
      <c r="B706" s="159"/>
      <c r="C706" s="159"/>
      <c r="D706" s="159"/>
      <c r="E706" s="159"/>
      <c r="F706" s="159"/>
      <c r="G706" s="159"/>
      <c r="H706" s="159"/>
      <c r="I706" s="159"/>
      <c r="J706" s="159"/>
      <c r="K706" s="159"/>
      <c r="L706" s="159"/>
      <c r="M706" s="159"/>
      <c r="N706" s="159"/>
      <c r="O706" s="159"/>
      <c r="P706" s="159"/>
      <c r="Q706" s="159"/>
    </row>
    <row r="707" spans="2:17">
      <c r="B707" s="159"/>
      <c r="C707" s="159"/>
      <c r="D707" s="159"/>
      <c r="E707" s="159"/>
      <c r="F707" s="159"/>
      <c r="G707" s="159"/>
      <c r="H707" s="159"/>
      <c r="I707" s="159"/>
      <c r="J707" s="159"/>
      <c r="K707" s="159"/>
      <c r="L707" s="159"/>
      <c r="M707" s="159"/>
      <c r="N707" s="159"/>
      <c r="O707" s="159"/>
      <c r="P707" s="159"/>
      <c r="Q707" s="159"/>
    </row>
    <row r="708" spans="2:17">
      <c r="B708" s="159"/>
      <c r="C708" s="159"/>
      <c r="D708" s="159"/>
      <c r="E708" s="159"/>
      <c r="F708" s="159"/>
      <c r="G708" s="159"/>
      <c r="H708" s="159"/>
      <c r="I708" s="159"/>
      <c r="J708" s="159"/>
      <c r="K708" s="159"/>
      <c r="L708" s="159"/>
      <c r="M708" s="159"/>
      <c r="N708" s="159"/>
      <c r="O708" s="159"/>
      <c r="P708" s="159"/>
      <c r="Q708" s="159"/>
    </row>
    <row r="709" spans="2:17">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c r="B2" s="344" t="s">
        <v>0</v>
      </c>
      <c r="C2" s="345"/>
      <c r="D2" s="345"/>
      <c r="E2" s="345"/>
      <c r="F2" s="345"/>
      <c r="G2" s="345"/>
      <c r="H2" s="345"/>
      <c r="I2" s="345"/>
      <c r="J2" s="345"/>
      <c r="K2" s="345"/>
      <c r="L2" s="345"/>
      <c r="M2" s="345"/>
      <c r="N2" s="345"/>
      <c r="O2" s="345"/>
      <c r="P2" s="345"/>
      <c r="Q2" s="345"/>
    </row>
    <row r="3" spans="1:31" ht="21">
      <c r="A3" s="1"/>
      <c r="B3" s="346" t="s">
        <v>1</v>
      </c>
      <c r="C3" s="347"/>
      <c r="D3" s="347"/>
      <c r="E3" s="347"/>
      <c r="F3" s="347"/>
      <c r="G3" s="347"/>
      <c r="H3" s="347"/>
      <c r="I3" s="347"/>
      <c r="J3" s="347"/>
      <c r="K3" s="347"/>
      <c r="L3" s="347"/>
      <c r="M3" s="347"/>
      <c r="N3" s="347"/>
      <c r="O3" s="347"/>
      <c r="P3" s="347"/>
      <c r="Q3" s="347"/>
    </row>
    <row r="4" spans="1:31" ht="15.75">
      <c r="A4" s="1"/>
      <c r="B4" s="348" t="s">
        <v>2</v>
      </c>
      <c r="C4" s="349"/>
      <c r="D4" s="349"/>
      <c r="E4" s="349"/>
      <c r="F4" s="349"/>
      <c r="G4" s="349"/>
      <c r="H4" s="349"/>
      <c r="I4" s="349"/>
      <c r="J4" s="349"/>
      <c r="K4" s="349"/>
      <c r="L4" s="349"/>
      <c r="M4" s="349"/>
      <c r="N4" s="349"/>
      <c r="O4" s="349"/>
      <c r="P4" s="349"/>
      <c r="Q4" s="349"/>
      <c r="R4" s="3"/>
    </row>
    <row r="5" spans="1:31">
      <c r="A5" s="1"/>
      <c r="B5" s="358" t="s">
        <v>3</v>
      </c>
      <c r="C5" s="359"/>
      <c r="D5" s="359"/>
      <c r="E5" s="359"/>
      <c r="F5" s="359"/>
      <c r="G5" s="359"/>
      <c r="H5" s="359"/>
      <c r="I5" s="359"/>
      <c r="J5" s="359"/>
      <c r="K5" s="359"/>
      <c r="L5" s="359"/>
      <c r="M5" s="359"/>
      <c r="N5" s="359"/>
      <c r="O5" s="359"/>
      <c r="P5" s="359"/>
      <c r="Q5" s="359"/>
    </row>
    <row r="6" spans="1:31">
      <c r="A6" s="1"/>
      <c r="B6" s="2" t="s">
        <v>911</v>
      </c>
      <c r="C6" s="5"/>
      <c r="D6" s="5"/>
      <c r="Q6" s="11" t="s">
        <v>5</v>
      </c>
    </row>
    <row r="7" spans="1:31" ht="14.45" customHeight="1">
      <c r="B7" s="350" t="s">
        <v>6</v>
      </c>
      <c r="C7" s="158" t="s">
        <v>912</v>
      </c>
      <c r="D7" s="384" t="s">
        <v>913</v>
      </c>
      <c r="E7" s="374" t="s">
        <v>9</v>
      </c>
      <c r="F7" s="375"/>
      <c r="G7" s="375"/>
      <c r="H7" s="375"/>
      <c r="I7" s="375"/>
      <c r="J7" s="375"/>
      <c r="K7" s="375"/>
      <c r="L7" s="375"/>
      <c r="M7" s="375"/>
      <c r="N7" s="375"/>
      <c r="O7" s="375"/>
      <c r="P7" s="375"/>
      <c r="Q7" s="376"/>
    </row>
    <row r="8" spans="1:31">
      <c r="B8" s="350"/>
      <c r="C8" s="157" t="s">
        <v>914</v>
      </c>
      <c r="D8" s="385"/>
      <c r="E8" s="6" t="s">
        <v>10</v>
      </c>
      <c r="F8" s="6" t="s">
        <v>11</v>
      </c>
      <c r="G8" s="6" t="s">
        <v>12</v>
      </c>
      <c r="H8" s="6" t="s">
        <v>13</v>
      </c>
      <c r="I8" s="6" t="s">
        <v>14</v>
      </c>
      <c r="J8" s="6" t="s">
        <v>15</v>
      </c>
      <c r="K8" s="6" t="s">
        <v>16</v>
      </c>
      <c r="L8" s="6" t="s">
        <v>17</v>
      </c>
      <c r="M8" s="6" t="s">
        <v>243</v>
      </c>
      <c r="N8" s="6" t="s">
        <v>19</v>
      </c>
      <c r="O8" s="6" t="s">
        <v>20</v>
      </c>
      <c r="P8" s="6" t="s">
        <v>21</v>
      </c>
      <c r="Q8" s="14" t="s">
        <v>22</v>
      </c>
    </row>
    <row r="9" spans="1:31">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c r="B701" s="10" t="s">
        <v>959</v>
      </c>
      <c r="E701" s="117"/>
      <c r="F701" s="117"/>
      <c r="G701" s="117"/>
      <c r="H701" s="117"/>
      <c r="I701" s="117"/>
      <c r="J701" s="117"/>
      <c r="K701" s="117"/>
      <c r="L701" s="117"/>
      <c r="M701" s="117"/>
      <c r="N701" s="117"/>
      <c r="O701" s="117"/>
      <c r="P701" s="117"/>
      <c r="Q701" s="117"/>
      <c r="AB701" s="118"/>
    </row>
    <row r="702" spans="2:29">
      <c r="B702" s="10" t="s">
        <v>238</v>
      </c>
      <c r="E702" s="117"/>
      <c r="F702" s="117"/>
      <c r="G702" s="117"/>
      <c r="H702" s="117"/>
      <c r="I702" s="117"/>
      <c r="J702" s="117"/>
      <c r="K702" s="117"/>
      <c r="L702" s="117"/>
      <c r="M702" s="117"/>
      <c r="N702" s="117"/>
      <c r="O702" s="117"/>
      <c r="P702" s="117"/>
      <c r="Q702" s="117"/>
    </row>
    <row r="703" spans="2:29">
      <c r="B703" s="10"/>
      <c r="E703" s="117"/>
      <c r="F703" s="117"/>
      <c r="G703" s="117"/>
      <c r="H703" s="117"/>
      <c r="I703" s="117"/>
      <c r="J703" s="117"/>
      <c r="K703" s="117"/>
      <c r="L703" s="117"/>
      <c r="M703" s="117"/>
      <c r="N703" s="117"/>
      <c r="O703" s="117"/>
      <c r="P703" s="117"/>
      <c r="Q703" s="117"/>
    </row>
    <row r="704" spans="2:29">
      <c r="E704" s="118"/>
      <c r="F704" s="118"/>
      <c r="G704" s="118"/>
      <c r="H704" s="118"/>
      <c r="I704" s="118"/>
      <c r="J704" s="118"/>
      <c r="K704" s="118"/>
      <c r="L704" s="118"/>
      <c r="M704" s="118"/>
      <c r="N704" s="118"/>
      <c r="O704" s="118"/>
      <c r="P704" s="118"/>
    </row>
    <row r="705" spans="5:17">
      <c r="E705" s="117"/>
      <c r="F705" s="117"/>
      <c r="G705" s="117"/>
      <c r="H705" s="117"/>
      <c r="I705" s="117"/>
      <c r="J705" s="117"/>
      <c r="K705" s="117"/>
      <c r="L705" s="117"/>
      <c r="M705" s="117"/>
      <c r="N705" s="117"/>
      <c r="O705" s="117"/>
      <c r="P705" s="117"/>
      <c r="Q705" s="117"/>
    </row>
    <row r="706" spans="5:17">
      <c r="E706" s="117"/>
      <c r="F706" s="117"/>
      <c r="G706" s="117"/>
      <c r="H706" s="117"/>
      <c r="I706" s="117"/>
      <c r="J706" s="117"/>
      <c r="K706" s="117"/>
      <c r="L706" s="117"/>
      <c r="M706" s="117"/>
      <c r="N706" s="117"/>
      <c r="O706" s="117"/>
      <c r="P706" s="117"/>
      <c r="Q706" s="117"/>
    </row>
    <row r="707" spans="5:17">
      <c r="E707" s="117"/>
      <c r="F707" s="117"/>
      <c r="G707" s="117"/>
      <c r="H707" s="117"/>
      <c r="I707" s="117"/>
      <c r="J707" s="117"/>
      <c r="K707" s="117"/>
      <c r="L707" s="117"/>
      <c r="M707" s="117"/>
      <c r="N707" s="117"/>
      <c r="O707" s="117"/>
      <c r="P707" s="117"/>
      <c r="Q707" s="117"/>
    </row>
    <row r="708" spans="5:17">
      <c r="E708" s="117"/>
      <c r="F708" s="117"/>
      <c r="G708" s="117"/>
      <c r="H708" s="117"/>
      <c r="I708" s="117"/>
      <c r="J708" s="117"/>
      <c r="K708" s="117"/>
      <c r="L708" s="117"/>
      <c r="M708" s="117"/>
      <c r="N708" s="117"/>
      <c r="O708" s="117"/>
      <c r="P708" s="117"/>
      <c r="Q708" s="117"/>
    </row>
    <row r="709" spans="5:17">
      <c r="E709" s="117"/>
      <c r="F709" s="117"/>
      <c r="G709" s="117"/>
      <c r="H709" s="117"/>
      <c r="I709" s="117"/>
      <c r="J709" s="117"/>
      <c r="K709" s="117"/>
      <c r="L709" s="117"/>
      <c r="M709" s="117"/>
      <c r="N709" s="117"/>
      <c r="O709" s="117"/>
      <c r="P709" s="117"/>
      <c r="Q709" s="117"/>
    </row>
    <row r="710" spans="5:17">
      <c r="E710" s="117"/>
      <c r="F710" s="117"/>
      <c r="G710" s="117"/>
      <c r="H710" s="117"/>
      <c r="I710" s="117"/>
      <c r="J710" s="117"/>
      <c r="K710" s="117"/>
      <c r="L710" s="117"/>
      <c r="M710" s="117"/>
      <c r="N710" s="117"/>
      <c r="O710" s="117"/>
      <c r="P710" s="117"/>
      <c r="Q710" s="117"/>
    </row>
    <row r="711" spans="5:17">
      <c r="E711" s="117"/>
      <c r="F711" s="117"/>
      <c r="G711" s="117"/>
      <c r="H711" s="117"/>
      <c r="I711" s="117"/>
      <c r="J711" s="117"/>
      <c r="K711" s="117"/>
      <c r="L711" s="117"/>
      <c r="M711" s="117"/>
      <c r="N711" s="117"/>
      <c r="O711" s="117"/>
      <c r="P711" s="117"/>
      <c r="Q711" s="117"/>
    </row>
    <row r="712" spans="5:17">
      <c r="E712" s="117"/>
      <c r="F712" s="117"/>
      <c r="G712" s="117"/>
      <c r="H712" s="117"/>
      <c r="I712" s="117"/>
      <c r="J712" s="117"/>
      <c r="K712" s="117"/>
      <c r="L712" s="117"/>
      <c r="M712" s="117"/>
      <c r="N712" s="117"/>
      <c r="O712" s="117"/>
      <c r="P712" s="117"/>
      <c r="Q712" s="117"/>
    </row>
    <row r="713" spans="5:17">
      <c r="E713" s="117"/>
      <c r="F713" s="117"/>
      <c r="G713" s="117"/>
      <c r="H713" s="117"/>
      <c r="I713" s="117"/>
      <c r="J713" s="117"/>
      <c r="K713" s="117"/>
      <c r="L713" s="117"/>
      <c r="M713" s="117"/>
      <c r="N713" s="117"/>
      <c r="O713" s="117"/>
      <c r="P713" s="117"/>
      <c r="Q713" s="117"/>
    </row>
    <row r="714" spans="5:17">
      <c r="E714" s="117"/>
      <c r="F714" s="117"/>
      <c r="G714" s="117"/>
      <c r="H714" s="117"/>
      <c r="I714" s="117"/>
      <c r="J714" s="117"/>
      <c r="K714" s="117"/>
      <c r="L714" s="117"/>
      <c r="M714" s="117"/>
      <c r="N714" s="117"/>
      <c r="O714" s="117"/>
      <c r="P714" s="117"/>
      <c r="Q714" s="117"/>
    </row>
    <row r="715" spans="5:17">
      <c r="E715" s="117"/>
      <c r="F715" s="117"/>
      <c r="G715" s="117"/>
      <c r="H715" s="117"/>
      <c r="I715" s="117"/>
      <c r="J715" s="117"/>
      <c r="K715" s="117"/>
      <c r="L715" s="117"/>
      <c r="M715" s="117"/>
      <c r="N715" s="117"/>
      <c r="O715" s="117"/>
      <c r="P715" s="117"/>
      <c r="Q715" s="117"/>
    </row>
    <row r="716" spans="5:17">
      <c r="E716" s="117"/>
      <c r="F716" s="117"/>
      <c r="G716" s="117"/>
      <c r="H716" s="117"/>
      <c r="I716" s="117"/>
      <c r="J716" s="117"/>
      <c r="K716" s="117"/>
      <c r="L716" s="117"/>
      <c r="M716" s="117"/>
      <c r="N716" s="117"/>
      <c r="O716" s="117"/>
      <c r="P716" s="117"/>
      <c r="Q716" s="117"/>
    </row>
    <row r="717" spans="5:17">
      <c r="E717" s="117"/>
      <c r="F717" s="117"/>
      <c r="G717" s="117"/>
      <c r="H717" s="117"/>
      <c r="I717" s="117"/>
      <c r="J717" s="117"/>
      <c r="K717" s="117"/>
      <c r="L717" s="117"/>
      <c r="M717" s="117"/>
      <c r="N717" s="117"/>
      <c r="O717" s="117"/>
      <c r="P717" s="117"/>
      <c r="Q717" s="117"/>
    </row>
    <row r="718" spans="5:17">
      <c r="E718" s="117"/>
      <c r="F718" s="117"/>
      <c r="G718" s="117"/>
      <c r="H718" s="117"/>
      <c r="I718" s="117"/>
      <c r="J718" s="117"/>
      <c r="K718" s="117"/>
      <c r="L718" s="117"/>
      <c r="M718" s="117"/>
      <c r="N718" s="117"/>
      <c r="O718" s="117"/>
      <c r="P718" s="117"/>
      <c r="Q718" s="117"/>
    </row>
    <row r="719" spans="5:17">
      <c r="E719" s="117"/>
      <c r="F719" s="117"/>
      <c r="G719" s="117"/>
      <c r="H719" s="117"/>
      <c r="I719" s="117"/>
      <c r="J719" s="117"/>
      <c r="K719" s="117"/>
      <c r="L719" s="117"/>
      <c r="M719" s="117"/>
      <c r="N719" s="117"/>
      <c r="O719" s="117"/>
      <c r="P719" s="117"/>
      <c r="Q719" s="117"/>
    </row>
    <row r="720" spans="5:17">
      <c r="E720" s="117"/>
      <c r="F720" s="117"/>
      <c r="G720" s="117"/>
      <c r="H720" s="117"/>
      <c r="I720" s="117"/>
      <c r="J720" s="117"/>
      <c r="K720" s="117"/>
      <c r="L720" s="117"/>
      <c r="M720" s="117"/>
      <c r="N720" s="117"/>
      <c r="O720" s="117"/>
      <c r="P720" s="117"/>
      <c r="Q720" s="117"/>
    </row>
    <row r="721" spans="5:5">
      <c r="E721" s="117"/>
    </row>
    <row r="722" spans="5: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cols>
    <col min="1" max="1" width="5.7109375" customWidth="1"/>
    <col min="2" max="2" width="48.28515625" customWidth="1"/>
    <col min="3" max="3" width="15.42578125" customWidth="1"/>
    <col min="4" max="4" width="17.42578125" customWidth="1"/>
  </cols>
  <sheetData>
    <row r="2" spans="2:17" ht="28.5">
      <c r="B2" s="355" t="s">
        <v>0</v>
      </c>
      <c r="C2" s="355"/>
      <c r="D2" s="355"/>
      <c r="E2" s="355"/>
      <c r="F2" s="355"/>
      <c r="G2" s="355"/>
      <c r="H2" s="355"/>
      <c r="I2" s="355"/>
      <c r="J2" s="355"/>
      <c r="K2" s="355"/>
      <c r="L2" s="355"/>
      <c r="M2" s="355"/>
      <c r="N2" s="355"/>
      <c r="O2" s="355"/>
      <c r="P2" s="355"/>
      <c r="Q2" s="35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86</v>
      </c>
      <c r="C6" s="44"/>
      <c r="D6" s="44"/>
      <c r="E6" s="33"/>
      <c r="F6" s="33"/>
      <c r="G6" s="33"/>
      <c r="H6" s="33"/>
      <c r="I6" s="33"/>
      <c r="J6" s="33"/>
      <c r="K6" s="33"/>
      <c r="L6" s="33"/>
      <c r="M6" s="33"/>
      <c r="N6" s="33"/>
      <c r="O6" s="33"/>
      <c r="P6" s="33"/>
      <c r="Q6" s="46" t="s">
        <v>5</v>
      </c>
    </row>
    <row r="7" spans="2:17" ht="23.25" customHeight="1">
      <c r="B7" s="350" t="s">
        <v>6</v>
      </c>
      <c r="C7" s="353" t="s">
        <v>7</v>
      </c>
      <c r="D7" s="353" t="s">
        <v>8</v>
      </c>
      <c r="E7" s="352" t="s">
        <v>9</v>
      </c>
      <c r="F7" s="352"/>
      <c r="G7" s="352"/>
      <c r="H7" s="352"/>
      <c r="I7" s="352"/>
      <c r="J7" s="352"/>
      <c r="K7" s="352"/>
      <c r="L7" s="352"/>
      <c r="M7" s="352"/>
      <c r="N7" s="352"/>
      <c r="O7" s="352"/>
      <c r="P7" s="352"/>
      <c r="Q7" s="352"/>
    </row>
    <row r="8" spans="2:17" ht="21.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c r="C54" s="201"/>
      <c r="D54" s="208"/>
      <c r="E54" s="201"/>
      <c r="F54" s="201"/>
      <c r="G54" s="201"/>
      <c r="H54" s="201"/>
      <c r="I54" s="201"/>
      <c r="J54" s="201"/>
      <c r="K54" s="201"/>
      <c r="L54" s="201"/>
      <c r="M54" s="201"/>
      <c r="N54" s="201"/>
      <c r="O54" s="201"/>
      <c r="P54" s="201"/>
      <c r="Q54" s="201"/>
    </row>
    <row r="55" spans="2:17">
      <c r="B55" s="155" t="s">
        <v>69</v>
      </c>
      <c r="C55" s="202"/>
      <c r="D55" s="203"/>
      <c r="E55" s="204"/>
      <c r="F55" s="205"/>
      <c r="G55" s="206"/>
      <c r="H55" s="204"/>
      <c r="I55" s="205"/>
      <c r="J55" s="206"/>
      <c r="K55" s="204"/>
      <c r="L55" s="205"/>
      <c r="M55" s="206"/>
      <c r="N55" s="204"/>
      <c r="O55" s="205"/>
      <c r="P55" s="206"/>
      <c r="Q55" s="207"/>
    </row>
    <row r="56" spans="2:17">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c r="E65" s="4"/>
      <c r="F65" s="4"/>
      <c r="G65" s="4"/>
      <c r="H65" s="4"/>
      <c r="I65" s="4"/>
      <c r="J65" s="4"/>
      <c r="K65" s="4"/>
      <c r="L65" s="4"/>
      <c r="M65" s="4"/>
      <c r="N65" s="4"/>
      <c r="O65" s="4"/>
      <c r="P65" s="4"/>
      <c r="Q65" s="4"/>
    </row>
    <row r="66" spans="2:17">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c r="B67" s="31" t="s">
        <v>79</v>
      </c>
      <c r="C67" s="31"/>
      <c r="D67" s="31"/>
      <c r="E67" s="34"/>
      <c r="F67" s="34"/>
      <c r="G67" s="34"/>
    </row>
    <row r="68" spans="2:17">
      <c r="B68" s="45" t="s">
        <v>80</v>
      </c>
      <c r="C68" s="45"/>
      <c r="D68" s="45"/>
      <c r="E68" s="34"/>
      <c r="F68" s="34"/>
      <c r="G68" s="34"/>
    </row>
    <row r="69" spans="2:17">
      <c r="B69" s="45" t="s">
        <v>81</v>
      </c>
      <c r="C69" s="45"/>
      <c r="D69" s="45"/>
      <c r="E69" s="34"/>
      <c r="F69" s="34"/>
      <c r="G69" s="34"/>
    </row>
    <row r="70" spans="2:17">
      <c r="B70" s="45" t="s">
        <v>82</v>
      </c>
      <c r="C70" s="45"/>
      <c r="D70" s="45"/>
      <c r="E70" s="34"/>
      <c r="F70" s="34"/>
      <c r="G70" s="34"/>
    </row>
    <row r="71" spans="2:17">
      <c r="B71" s="45" t="s">
        <v>83</v>
      </c>
      <c r="C71" s="45"/>
      <c r="D71" s="45"/>
      <c r="E71" s="33"/>
      <c r="F71" s="33"/>
      <c r="G71" s="33"/>
    </row>
    <row r="72" spans="2:17">
      <c r="B72" s="45" t="s">
        <v>84</v>
      </c>
      <c r="C72" s="45"/>
      <c r="D72" s="45"/>
      <c r="E72" s="32"/>
      <c r="F72" s="32"/>
      <c r="G72" s="32"/>
    </row>
    <row r="73" spans="2:17">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c r="B2" s="344" t="s">
        <v>0</v>
      </c>
      <c r="C2" s="345"/>
      <c r="D2" s="345"/>
      <c r="E2" s="345"/>
      <c r="F2" s="345"/>
      <c r="G2" s="345"/>
      <c r="H2" s="345"/>
      <c r="I2" s="345"/>
      <c r="J2" s="345"/>
      <c r="K2" s="345"/>
      <c r="L2" s="345"/>
      <c r="M2" s="345"/>
      <c r="N2" s="345"/>
      <c r="O2" s="345"/>
      <c r="P2" s="345"/>
      <c r="Q2" s="345"/>
    </row>
    <row r="3" spans="1:29" ht="21">
      <c r="A3" s="1"/>
      <c r="B3" s="346" t="s">
        <v>1</v>
      </c>
      <c r="C3" s="347"/>
      <c r="D3" s="347"/>
      <c r="E3" s="347"/>
      <c r="F3" s="347"/>
      <c r="G3" s="347"/>
      <c r="H3" s="347"/>
      <c r="I3" s="347"/>
      <c r="J3" s="347"/>
      <c r="K3" s="347"/>
      <c r="L3" s="347"/>
      <c r="M3" s="347"/>
      <c r="N3" s="347"/>
      <c r="O3" s="347"/>
      <c r="P3" s="347"/>
      <c r="Q3" s="347"/>
    </row>
    <row r="4" spans="1:29" ht="15.75">
      <c r="A4" s="1"/>
      <c r="B4" s="348" t="s">
        <v>2</v>
      </c>
      <c r="C4" s="349"/>
      <c r="D4" s="349"/>
      <c r="E4" s="349"/>
      <c r="F4" s="349"/>
      <c r="G4" s="349"/>
      <c r="H4" s="349"/>
      <c r="I4" s="349"/>
      <c r="J4" s="349"/>
      <c r="K4" s="349"/>
      <c r="L4" s="349"/>
      <c r="M4" s="349"/>
      <c r="N4" s="349"/>
      <c r="O4" s="349"/>
      <c r="P4" s="349"/>
      <c r="Q4" s="349"/>
    </row>
    <row r="5" spans="1:29">
      <c r="A5" s="1"/>
      <c r="B5" s="358" t="s">
        <v>3</v>
      </c>
      <c r="C5" s="359"/>
      <c r="D5" s="359"/>
      <c r="E5" s="359"/>
      <c r="F5" s="359"/>
      <c r="G5" s="359"/>
      <c r="H5" s="359"/>
      <c r="I5" s="359"/>
      <c r="J5" s="359"/>
      <c r="K5" s="359"/>
      <c r="L5" s="359"/>
      <c r="M5" s="359"/>
      <c r="N5" s="359"/>
      <c r="O5" s="359"/>
      <c r="P5" s="359"/>
      <c r="Q5" s="359"/>
    </row>
    <row r="6" spans="1:29">
      <c r="A6" s="1"/>
      <c r="B6" s="2" t="s">
        <v>960</v>
      </c>
      <c r="C6" s="5"/>
      <c r="D6" s="5"/>
      <c r="Q6" s="11" t="s">
        <v>5</v>
      </c>
    </row>
    <row r="7" spans="1:29" ht="14.45" customHeight="1">
      <c r="B7" s="350" t="s">
        <v>6</v>
      </c>
      <c r="C7" s="158" t="s">
        <v>912</v>
      </c>
      <c r="D7" s="384" t="s">
        <v>8</v>
      </c>
      <c r="E7" s="374" t="s">
        <v>9</v>
      </c>
      <c r="F7" s="375"/>
      <c r="G7" s="375"/>
      <c r="H7" s="375"/>
      <c r="I7" s="375"/>
      <c r="J7" s="375"/>
      <c r="K7" s="375"/>
      <c r="L7" s="375"/>
      <c r="M7" s="375"/>
      <c r="N7" s="375"/>
      <c r="O7" s="375"/>
      <c r="P7" s="375"/>
      <c r="Q7" s="376"/>
    </row>
    <row r="8" spans="1:29">
      <c r="B8" s="350"/>
      <c r="C8" s="157" t="s">
        <v>961</v>
      </c>
      <c r="D8" s="385"/>
      <c r="E8" s="6" t="s">
        <v>10</v>
      </c>
      <c r="F8" s="6" t="s">
        <v>11</v>
      </c>
      <c r="G8" s="6" t="s">
        <v>12</v>
      </c>
      <c r="H8" s="6" t="s">
        <v>13</v>
      </c>
      <c r="I8" s="6" t="s">
        <v>14</v>
      </c>
      <c r="J8" s="6" t="s">
        <v>15</v>
      </c>
      <c r="K8" s="6" t="s">
        <v>16</v>
      </c>
      <c r="L8" s="6" t="s">
        <v>17</v>
      </c>
      <c r="M8" s="6" t="s">
        <v>243</v>
      </c>
      <c r="N8" s="6" t="s">
        <v>19</v>
      </c>
      <c r="O8" s="6" t="s">
        <v>20</v>
      </c>
      <c r="P8" s="6" t="s">
        <v>21</v>
      </c>
      <c r="Q8" s="14" t="s">
        <v>22</v>
      </c>
    </row>
    <row r="9" spans="1:29">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c r="B684" s="10" t="s">
        <v>909</v>
      </c>
      <c r="C684" s="20"/>
      <c r="D684" s="20"/>
      <c r="E684" s="328"/>
      <c r="F684" s="328"/>
      <c r="G684" s="328"/>
      <c r="H684" s="328"/>
      <c r="I684" s="196"/>
      <c r="J684" s="196"/>
      <c r="K684" s="196"/>
      <c r="L684" s="196"/>
      <c r="M684" s="196"/>
      <c r="N684" s="196"/>
      <c r="O684" s="196"/>
      <c r="P684" s="196"/>
      <c r="Q684" s="106"/>
      <c r="S684" s="118"/>
      <c r="T684" s="118"/>
      <c r="Z684" s="118"/>
    </row>
    <row r="685" spans="2:27">
      <c r="B685" s="10" t="s">
        <v>1014</v>
      </c>
      <c r="E685" s="117"/>
      <c r="F685" s="117"/>
      <c r="G685" s="117"/>
      <c r="H685" s="117"/>
      <c r="I685" s="117"/>
      <c r="J685" s="117"/>
      <c r="K685" s="117"/>
      <c r="L685" s="117"/>
      <c r="M685" s="117"/>
      <c r="N685" s="117"/>
      <c r="O685" s="117"/>
      <c r="P685" s="117"/>
      <c r="Q685" s="117"/>
      <c r="Z685" s="118"/>
    </row>
    <row r="686" spans="2:27">
      <c r="B686" s="10" t="s">
        <v>238</v>
      </c>
      <c r="E686" s="117"/>
      <c r="F686" s="117"/>
      <c r="G686" s="117"/>
      <c r="H686" s="117"/>
      <c r="I686" s="117"/>
      <c r="J686" s="117"/>
      <c r="K686" s="117"/>
      <c r="L686" s="117"/>
      <c r="M686" s="117"/>
      <c r="Q686"/>
    </row>
    <row r="687" spans="2:27">
      <c r="B687" s="10"/>
      <c r="E687" s="117"/>
      <c r="F687" s="117"/>
      <c r="G687" s="117"/>
      <c r="H687" s="117"/>
      <c r="I687" s="117"/>
      <c r="J687" s="117"/>
      <c r="K687" s="117"/>
      <c r="L687" s="117"/>
      <c r="M687" s="117"/>
      <c r="Q687"/>
    </row>
    <row r="688" spans="2:27">
      <c r="E688" s="118"/>
      <c r="F688" s="118"/>
      <c r="G688" s="118"/>
      <c r="H688" s="118"/>
      <c r="I688" s="118"/>
      <c r="J688" s="118"/>
      <c r="K688" s="118"/>
      <c r="L688" s="118"/>
      <c r="M688" s="118"/>
      <c r="N688" s="118"/>
      <c r="O688" s="118"/>
      <c r="P688" s="118"/>
    </row>
    <row r="689" spans="5:17">
      <c r="E689" s="117"/>
      <c r="F689" s="117"/>
      <c r="G689" s="117"/>
      <c r="H689" s="117"/>
      <c r="I689" s="117"/>
      <c r="J689" s="117"/>
      <c r="K689" s="117"/>
      <c r="L689" s="117"/>
      <c r="M689" s="117"/>
      <c r="N689" s="117"/>
      <c r="O689" s="117"/>
      <c r="P689" s="117"/>
      <c r="Q689" s="117"/>
    </row>
    <row r="690" spans="5:17">
      <c r="E690" s="117"/>
      <c r="F690" s="117"/>
      <c r="G690" s="117"/>
      <c r="H690" s="117"/>
      <c r="I690" s="117"/>
      <c r="J690" s="117"/>
      <c r="K690" s="117"/>
      <c r="L690" s="117"/>
      <c r="M690" s="117"/>
      <c r="N690" s="117"/>
      <c r="O690" s="117"/>
      <c r="P690" s="117"/>
      <c r="Q690" s="117"/>
    </row>
    <row r="691" spans="5:17">
      <c r="E691" s="117"/>
      <c r="F691" s="117"/>
      <c r="G691" s="117"/>
      <c r="H691" s="117"/>
      <c r="I691" s="117"/>
      <c r="J691" s="117"/>
      <c r="K691" s="117"/>
      <c r="L691" s="117"/>
      <c r="M691" s="117"/>
      <c r="N691" s="117"/>
      <c r="O691" s="117"/>
      <c r="P691" s="117"/>
      <c r="Q691" s="117"/>
    </row>
    <row r="692" spans="5:17">
      <c r="E692" s="117"/>
      <c r="F692" s="117"/>
      <c r="G692" s="117"/>
      <c r="H692" s="117"/>
      <c r="I692" s="117"/>
      <c r="J692" s="117"/>
      <c r="K692" s="117"/>
      <c r="L692" s="117"/>
      <c r="M692" s="117"/>
      <c r="N692" s="117"/>
      <c r="O692" s="117"/>
      <c r="P692" s="117"/>
      <c r="Q692" s="117"/>
    </row>
    <row r="693" spans="5:17">
      <c r="E693" s="117"/>
      <c r="F693" s="117"/>
      <c r="G693" s="117"/>
      <c r="H693" s="117"/>
      <c r="I693" s="117"/>
      <c r="J693" s="117"/>
      <c r="K693" s="117"/>
      <c r="L693" s="117"/>
      <c r="M693" s="117"/>
      <c r="N693" s="117"/>
      <c r="O693" s="117"/>
      <c r="P693" s="117"/>
      <c r="Q693" s="117"/>
    </row>
    <row r="694" spans="5:17">
      <c r="E694" s="117"/>
      <c r="F694" s="117"/>
      <c r="G694" s="117"/>
      <c r="H694" s="117"/>
      <c r="I694" s="117"/>
      <c r="J694" s="117"/>
      <c r="K694" s="117"/>
      <c r="L694" s="117"/>
      <c r="M694" s="117"/>
      <c r="N694" s="117"/>
      <c r="O694" s="117"/>
      <c r="P694" s="117"/>
      <c r="Q694" s="117"/>
    </row>
    <row r="695" spans="5:17">
      <c r="E695" s="117"/>
      <c r="F695" s="117"/>
      <c r="G695" s="117"/>
      <c r="H695" s="117"/>
      <c r="I695" s="117"/>
      <c r="J695" s="117"/>
      <c r="K695" s="117"/>
      <c r="L695" s="117"/>
      <c r="M695" s="117"/>
      <c r="N695" s="117"/>
      <c r="O695" s="117"/>
      <c r="P695" s="117"/>
      <c r="Q695" s="117"/>
    </row>
    <row r="696" spans="5:17">
      <c r="E696" s="117"/>
      <c r="F696" s="117"/>
      <c r="G696" s="117"/>
      <c r="H696" s="117"/>
      <c r="I696" s="117"/>
      <c r="J696" s="117"/>
      <c r="K696" s="117"/>
      <c r="L696" s="117"/>
      <c r="M696" s="117"/>
      <c r="N696" s="117"/>
      <c r="O696" s="117"/>
      <c r="P696" s="117"/>
      <c r="Q696" s="117"/>
    </row>
    <row r="697" spans="5:17">
      <c r="E697" s="117"/>
      <c r="F697" s="117"/>
      <c r="G697" s="117"/>
      <c r="H697" s="117"/>
      <c r="I697" s="117"/>
      <c r="J697" s="117"/>
      <c r="K697" s="117"/>
      <c r="L697" s="117"/>
      <c r="M697" s="117"/>
      <c r="N697" s="117"/>
      <c r="O697" s="117"/>
      <c r="P697" s="117"/>
      <c r="Q697" s="117"/>
    </row>
    <row r="698" spans="5:17">
      <c r="E698" s="117"/>
      <c r="F698" s="117"/>
      <c r="G698" s="117"/>
      <c r="H698" s="117"/>
      <c r="I698" s="117"/>
      <c r="J698" s="117"/>
      <c r="K698" s="117"/>
      <c r="L698" s="117"/>
      <c r="M698" s="117"/>
      <c r="N698" s="117"/>
      <c r="O698" s="117"/>
      <c r="P698" s="117"/>
      <c r="Q698" s="117"/>
    </row>
    <row r="699" spans="5:17">
      <c r="E699" s="117"/>
      <c r="F699" s="117"/>
      <c r="G699" s="117"/>
      <c r="H699" s="117"/>
      <c r="I699" s="117"/>
      <c r="J699" s="117"/>
      <c r="K699" s="117"/>
      <c r="L699" s="117"/>
      <c r="M699" s="117"/>
      <c r="N699" s="117"/>
      <c r="O699" s="117"/>
      <c r="P699" s="117"/>
      <c r="Q699" s="117"/>
    </row>
    <row r="700" spans="5:17">
      <c r="E700" s="117"/>
      <c r="F700" s="117"/>
      <c r="G700" s="117"/>
      <c r="H700" s="117"/>
      <c r="I700" s="117"/>
      <c r="J700" s="117"/>
      <c r="K700" s="117"/>
      <c r="L700" s="117"/>
      <c r="M700" s="117"/>
      <c r="N700" s="117"/>
      <c r="O700" s="117"/>
      <c r="P700" s="117"/>
      <c r="Q700" s="117"/>
    </row>
    <row r="701" spans="5:17">
      <c r="E701" s="117"/>
      <c r="F701" s="117"/>
      <c r="G701" s="117"/>
      <c r="H701" s="117"/>
      <c r="I701" s="117"/>
      <c r="J701" s="117"/>
      <c r="K701" s="117"/>
      <c r="L701" s="117"/>
      <c r="M701" s="117"/>
      <c r="N701" s="117"/>
      <c r="O701" s="117"/>
      <c r="P701" s="117"/>
      <c r="Q701" s="117"/>
    </row>
    <row r="702" spans="5:17">
      <c r="E702" s="117"/>
      <c r="F702" s="117"/>
      <c r="G702" s="117"/>
      <c r="H702" s="117"/>
      <c r="I702" s="117"/>
      <c r="J702" s="117"/>
      <c r="K702" s="117"/>
      <c r="L702" s="117"/>
      <c r="M702" s="117"/>
      <c r="N702" s="117"/>
      <c r="O702" s="117"/>
      <c r="P702" s="117"/>
      <c r="Q702" s="117"/>
    </row>
    <row r="703" spans="5:17">
      <c r="E703" s="117"/>
      <c r="F703" s="117"/>
      <c r="G703" s="117"/>
      <c r="H703" s="117"/>
      <c r="I703" s="117"/>
      <c r="J703" s="117"/>
      <c r="K703" s="117"/>
      <c r="L703" s="117"/>
      <c r="M703" s="117"/>
      <c r="N703" s="117"/>
      <c r="O703" s="117"/>
      <c r="P703" s="117"/>
      <c r="Q703" s="117"/>
    </row>
    <row r="704" spans="5:17">
      <c r="E704" s="117"/>
      <c r="F704" s="117"/>
      <c r="G704" s="117"/>
      <c r="H704" s="117"/>
      <c r="I704" s="117"/>
      <c r="J704" s="117"/>
      <c r="K704" s="117"/>
      <c r="L704" s="117"/>
      <c r="M704" s="117"/>
      <c r="N704" s="117"/>
      <c r="O704" s="117"/>
      <c r="P704" s="117"/>
      <c r="Q704" s="117"/>
    </row>
    <row r="705" spans="5:5">
      <c r="E705" s="117"/>
    </row>
    <row r="706" spans="5: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c r="B2" s="344" t="s">
        <v>0</v>
      </c>
      <c r="C2" s="345"/>
      <c r="D2" s="345"/>
      <c r="E2" s="345"/>
      <c r="F2" s="345"/>
      <c r="G2" s="345"/>
      <c r="H2" s="345"/>
      <c r="I2" s="345"/>
      <c r="J2" s="345"/>
      <c r="K2" s="345"/>
      <c r="L2" s="345"/>
      <c r="M2" s="345"/>
      <c r="N2" s="345"/>
      <c r="O2" s="345"/>
      <c r="P2" s="345"/>
      <c r="Q2" s="345"/>
    </row>
    <row r="3" spans="1:50" ht="21">
      <c r="A3" s="1"/>
      <c r="B3" s="346" t="s">
        <v>1</v>
      </c>
      <c r="C3" s="347"/>
      <c r="D3" s="347"/>
      <c r="E3" s="347"/>
      <c r="F3" s="347"/>
      <c r="G3" s="347"/>
      <c r="H3" s="347"/>
      <c r="I3" s="347"/>
      <c r="J3" s="347"/>
      <c r="K3" s="347"/>
      <c r="L3" s="347"/>
      <c r="M3" s="347"/>
      <c r="N3" s="347"/>
      <c r="O3" s="347"/>
      <c r="P3" s="347"/>
      <c r="Q3" s="347"/>
    </row>
    <row r="4" spans="1:50" ht="15.75">
      <c r="A4" s="1"/>
      <c r="B4" s="348" t="s">
        <v>2</v>
      </c>
      <c r="C4" s="349"/>
      <c r="D4" s="349"/>
      <c r="E4" s="349"/>
      <c r="F4" s="349"/>
      <c r="G4" s="349"/>
      <c r="H4" s="349"/>
      <c r="I4" s="349"/>
      <c r="J4" s="349"/>
      <c r="K4" s="349"/>
      <c r="L4" s="349"/>
      <c r="M4" s="349"/>
      <c r="N4" s="349"/>
      <c r="O4" s="349"/>
      <c r="P4" s="349"/>
      <c r="Q4" s="349"/>
    </row>
    <row r="5" spans="1:50">
      <c r="A5" s="1"/>
      <c r="B5" s="358" t="s">
        <v>3</v>
      </c>
      <c r="C5" s="359"/>
      <c r="D5" s="359"/>
      <c r="E5" s="359"/>
      <c r="F5" s="359"/>
      <c r="G5" s="359"/>
      <c r="H5" s="359"/>
      <c r="I5" s="359"/>
      <c r="J5" s="359"/>
      <c r="K5" s="359"/>
      <c r="L5" s="359"/>
      <c r="M5" s="359"/>
      <c r="N5" s="359"/>
      <c r="O5" s="359"/>
      <c r="P5" s="359"/>
      <c r="Q5" s="359"/>
    </row>
    <row r="6" spans="1:50">
      <c r="A6" s="1"/>
      <c r="B6" s="2" t="s">
        <v>1015</v>
      </c>
      <c r="C6" s="5"/>
      <c r="D6" s="5"/>
      <c r="Q6" s="11" t="s">
        <v>5</v>
      </c>
    </row>
    <row r="7" spans="1:50" ht="14.45" customHeight="1">
      <c r="B7" s="350" t="s">
        <v>6</v>
      </c>
      <c r="C7" s="158" t="s">
        <v>912</v>
      </c>
      <c r="D7" s="334" t="s">
        <v>1016</v>
      </c>
      <c r="E7" s="374" t="s">
        <v>9</v>
      </c>
      <c r="F7" s="375"/>
      <c r="G7" s="375"/>
      <c r="H7" s="375"/>
      <c r="I7" s="375"/>
      <c r="J7" s="375"/>
      <c r="K7" s="375"/>
      <c r="L7" s="375"/>
      <c r="M7" s="375"/>
      <c r="N7" s="375"/>
      <c r="O7" s="375"/>
      <c r="P7" s="375"/>
      <c r="Q7" s="376"/>
    </row>
    <row r="8" spans="1:50">
      <c r="B8" s="350"/>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c r="B688" s="24"/>
      <c r="C688" s="133"/>
      <c r="D688" s="133"/>
      <c r="E688" s="154"/>
      <c r="F688" s="154"/>
      <c r="G688" s="154"/>
      <c r="H688" s="154"/>
      <c r="I688" s="154"/>
      <c r="J688" s="154"/>
      <c r="K688" s="154"/>
      <c r="L688" s="154"/>
      <c r="M688" s="154"/>
      <c r="N688" s="154"/>
      <c r="O688" s="154"/>
      <c r="P688" s="154"/>
      <c r="Q688" s="154"/>
    </row>
    <row r="689" spans="2:17">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c r="B690" s="10" t="s">
        <v>909</v>
      </c>
      <c r="C690" s="137"/>
      <c r="D690" s="137"/>
      <c r="E690" s="117"/>
      <c r="Q690"/>
    </row>
    <row r="691" spans="2:17">
      <c r="B691" s="10" t="s">
        <v>1028</v>
      </c>
      <c r="D691" s="117"/>
      <c r="F691" s="117"/>
      <c r="G691" s="117"/>
      <c r="H691" s="117"/>
      <c r="I691" s="117"/>
      <c r="J691" s="117"/>
      <c r="K691" s="117"/>
      <c r="L691" s="117"/>
      <c r="M691" s="117"/>
      <c r="N691" s="117"/>
      <c r="O691" s="117"/>
      <c r="P691" s="117"/>
      <c r="Q691" s="117"/>
    </row>
    <row r="692" spans="2:17">
      <c r="B692" s="10" t="s">
        <v>238</v>
      </c>
      <c r="D692" s="117"/>
      <c r="E692" s="117"/>
      <c r="F692" s="117"/>
      <c r="G692" s="117"/>
      <c r="H692" s="117"/>
      <c r="I692" s="117"/>
      <c r="J692" s="117"/>
      <c r="K692" s="117"/>
      <c r="L692" s="117"/>
      <c r="M692" s="117"/>
      <c r="Q692"/>
    </row>
    <row r="693" spans="2:17">
      <c r="B693" s="10"/>
      <c r="D693" s="117"/>
      <c r="E693" s="117"/>
      <c r="F693" s="117"/>
      <c r="G693" s="117"/>
      <c r="H693" s="117"/>
      <c r="I693" s="117"/>
      <c r="J693" s="117"/>
      <c r="K693" s="117"/>
      <c r="L693" s="117"/>
      <c r="M693" s="117"/>
      <c r="N693" s="117"/>
      <c r="O693" s="117"/>
      <c r="P693" s="117"/>
      <c r="Q693" s="117"/>
    </row>
    <row r="694" spans="2:17">
      <c r="E694" s="118"/>
      <c r="F694" s="118"/>
      <c r="G694" s="118"/>
      <c r="H694" s="118"/>
      <c r="I694" s="118"/>
      <c r="J694" s="118"/>
      <c r="K694" s="118"/>
      <c r="L694" s="118"/>
      <c r="M694" s="118"/>
      <c r="N694" s="118"/>
      <c r="O694" s="118"/>
      <c r="P694" s="118"/>
    </row>
    <row r="695" spans="2:17">
      <c r="E695" s="117"/>
      <c r="F695" s="117"/>
      <c r="G695" s="117"/>
      <c r="H695" s="117"/>
      <c r="I695" s="117"/>
      <c r="J695" s="117"/>
      <c r="K695" s="117"/>
      <c r="L695" s="117"/>
      <c r="M695" s="117"/>
      <c r="N695" s="117"/>
      <c r="O695" s="117"/>
      <c r="P695" s="117"/>
      <c r="Q695" s="117"/>
    </row>
    <row r="696" spans="2:17">
      <c r="E696" s="117"/>
      <c r="F696" s="117"/>
      <c r="G696" s="117"/>
      <c r="H696" s="117"/>
      <c r="I696" s="117"/>
      <c r="J696" s="117"/>
      <c r="K696" s="117"/>
      <c r="L696" s="117"/>
      <c r="M696" s="117"/>
      <c r="N696" s="117"/>
      <c r="O696" s="117"/>
      <c r="P696" s="117"/>
      <c r="Q696" s="117"/>
    </row>
    <row r="697" spans="2:17">
      <c r="E697" s="117"/>
      <c r="F697" s="117"/>
      <c r="G697" s="117"/>
      <c r="H697" s="117"/>
      <c r="I697" s="117"/>
      <c r="J697" s="117"/>
      <c r="K697" s="117"/>
      <c r="L697" s="117"/>
      <c r="M697" s="117"/>
      <c r="N697" s="117"/>
      <c r="O697" s="117"/>
      <c r="P697" s="117"/>
      <c r="Q697" s="117"/>
    </row>
    <row r="698" spans="2:17">
      <c r="E698" s="117"/>
      <c r="F698" s="117"/>
      <c r="G698" s="117"/>
      <c r="H698" s="117"/>
      <c r="I698" s="117"/>
      <c r="J698" s="117"/>
      <c r="K698" s="117"/>
      <c r="L698" s="117"/>
      <c r="M698" s="117"/>
      <c r="N698" s="117"/>
      <c r="O698" s="117"/>
      <c r="P698" s="117"/>
      <c r="Q698" s="117"/>
    </row>
    <row r="699" spans="2:17">
      <c r="E699" s="117"/>
      <c r="F699" s="117"/>
      <c r="G699" s="117"/>
      <c r="H699" s="117"/>
      <c r="I699" s="117"/>
      <c r="J699" s="117"/>
      <c r="K699" s="117"/>
      <c r="L699" s="117"/>
      <c r="M699" s="117"/>
      <c r="N699" s="117"/>
      <c r="O699" s="117"/>
      <c r="P699" s="117"/>
      <c r="Q699" s="117"/>
    </row>
    <row r="700" spans="2:17">
      <c r="E700" s="117"/>
      <c r="F700" s="117"/>
      <c r="G700" s="117"/>
      <c r="H700" s="117"/>
      <c r="I700" s="117"/>
      <c r="J700" s="117"/>
      <c r="K700" s="117"/>
      <c r="L700" s="117"/>
      <c r="M700" s="117"/>
      <c r="N700" s="117"/>
      <c r="O700" s="117"/>
      <c r="P700" s="117"/>
      <c r="Q700" s="117"/>
    </row>
    <row r="701" spans="2:17">
      <c r="E701" s="117"/>
      <c r="F701" s="117"/>
      <c r="G701" s="117"/>
      <c r="H701" s="117"/>
      <c r="I701" s="117"/>
      <c r="J701" s="117"/>
      <c r="K701" s="117"/>
      <c r="L701" s="117"/>
      <c r="M701" s="117"/>
      <c r="N701" s="117"/>
      <c r="O701" s="117"/>
      <c r="P701" s="117"/>
      <c r="Q701" s="117"/>
    </row>
    <row r="702" spans="2:17">
      <c r="E702" s="117"/>
      <c r="F702" s="117"/>
      <c r="G702" s="117"/>
      <c r="H702" s="117"/>
      <c r="I702" s="117"/>
      <c r="J702" s="117"/>
      <c r="K702" s="117"/>
      <c r="L702" s="117"/>
      <c r="M702" s="117"/>
      <c r="N702" s="117"/>
      <c r="O702" s="117"/>
      <c r="P702" s="117"/>
      <c r="Q702" s="117"/>
    </row>
    <row r="703" spans="2:17">
      <c r="E703" s="117"/>
      <c r="F703" s="117"/>
      <c r="G703" s="117"/>
      <c r="H703" s="117"/>
      <c r="I703" s="117"/>
      <c r="J703" s="117"/>
      <c r="K703" s="117"/>
      <c r="L703" s="117"/>
      <c r="M703" s="117"/>
      <c r="N703" s="117"/>
      <c r="O703" s="117"/>
      <c r="P703" s="117"/>
      <c r="Q703" s="117"/>
    </row>
    <row r="704" spans="2:17">
      <c r="E704" s="117"/>
      <c r="F704" s="117"/>
      <c r="G704" s="117"/>
      <c r="H704" s="117"/>
      <c r="I704" s="117"/>
      <c r="J704" s="117"/>
      <c r="K704" s="117"/>
      <c r="L704" s="117"/>
      <c r="M704" s="117"/>
      <c r="N704" s="117"/>
      <c r="O704" s="117"/>
      <c r="P704" s="117"/>
      <c r="Q704" s="117"/>
    </row>
    <row r="705" spans="5:17">
      <c r="E705" s="117"/>
      <c r="F705" s="117"/>
      <c r="G705" s="117"/>
      <c r="H705" s="117"/>
      <c r="I705" s="117"/>
      <c r="J705" s="117"/>
      <c r="K705" s="117"/>
      <c r="L705" s="117"/>
      <c r="M705" s="117"/>
      <c r="N705" s="117"/>
      <c r="O705" s="117"/>
      <c r="P705" s="117"/>
      <c r="Q705" s="117"/>
    </row>
    <row r="706" spans="5:17">
      <c r="E706" s="117"/>
      <c r="F706" s="117"/>
      <c r="G706" s="117"/>
      <c r="H706" s="117"/>
      <c r="I706" s="117"/>
      <c r="J706" s="117"/>
      <c r="K706" s="117"/>
      <c r="L706" s="117"/>
      <c r="M706" s="117"/>
      <c r="N706" s="117"/>
      <c r="O706" s="117"/>
      <c r="P706" s="117"/>
      <c r="Q706" s="117"/>
    </row>
    <row r="707" spans="5:17">
      <c r="E707" s="117"/>
      <c r="F707" s="117"/>
      <c r="G707" s="117"/>
      <c r="H707" s="117"/>
      <c r="I707" s="117"/>
      <c r="J707" s="117"/>
      <c r="K707" s="117"/>
      <c r="L707" s="117"/>
      <c r="M707" s="117"/>
      <c r="N707" s="117"/>
      <c r="O707" s="117"/>
      <c r="P707" s="117"/>
      <c r="Q707" s="117"/>
    </row>
    <row r="708" spans="5:17">
      <c r="E708" s="117"/>
      <c r="F708" s="117"/>
      <c r="G708" s="117"/>
      <c r="H708" s="117"/>
      <c r="I708" s="117"/>
      <c r="J708" s="117"/>
      <c r="K708" s="117"/>
      <c r="L708" s="117"/>
      <c r="M708" s="117"/>
      <c r="N708" s="117"/>
      <c r="O708" s="117"/>
      <c r="P708" s="117"/>
      <c r="Q708" s="117"/>
    </row>
    <row r="709" spans="5:17">
      <c r="E709" s="117"/>
      <c r="F709" s="117"/>
      <c r="G709" s="117"/>
      <c r="H709" s="117"/>
      <c r="I709" s="117"/>
      <c r="J709" s="117"/>
      <c r="K709" s="117"/>
      <c r="L709" s="117"/>
      <c r="M709" s="117"/>
      <c r="N709" s="117"/>
      <c r="O709" s="117"/>
      <c r="P709" s="117"/>
      <c r="Q709" s="117"/>
    </row>
    <row r="710" spans="5:17">
      <c r="E710" s="117"/>
      <c r="F710" s="117"/>
      <c r="G710" s="117"/>
      <c r="H710" s="117"/>
      <c r="I710" s="117"/>
      <c r="J710" s="117"/>
      <c r="K710" s="117"/>
      <c r="L710" s="117"/>
      <c r="M710" s="117"/>
      <c r="N710" s="117"/>
      <c r="O710" s="117"/>
      <c r="P710" s="117"/>
      <c r="Q710" s="117"/>
    </row>
    <row r="711" spans="5:17">
      <c r="E711" s="117"/>
    </row>
    <row r="712" spans="5:17">
      <c r="E712" s="117"/>
    </row>
  </sheetData>
  <mergeCells count="6">
    <mergeCell ref="B2:Q2"/>
    <mergeCell ref="B3:Q3"/>
    <mergeCell ref="B4:Q4"/>
    <mergeCell ref="B5:Q5"/>
    <mergeCell ref="B7:B8"/>
    <mergeCell ref="E7:Q7"/>
  </mergeCells>
  <conditionalFormatting sqref="Q1:Q1048576">
    <cfRule type="containsErrors" dxfId="9" priority="2">
      <formula>ISERROR(Q1)</formula>
    </cfRule>
  </conditionalFormatting>
  <conditionalFormatting sqref="R1:R8 R656:R657 R681:R1048576">
    <cfRule type="containsText" dxfId="8" priority="6" operator="containsText" text="Missing">
      <formula>NOT(ISERROR(SEARCH("Missing",R1)))</formula>
    </cfRule>
    <cfRule type="containsText" dxfId="7" priority="7" operator="containsText" text="Missing">
      <formula>NOT(ISERROR(SEARCH("Missing",R1)))</formula>
    </cfRule>
  </conditionalFormatting>
  <conditionalFormatting sqref="R1:R657 R681:R1048576">
    <cfRule type="containsText" dxfId="6"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94"/>
  <sheetViews>
    <sheetView showGridLines="0" tabSelected="1" topLeftCell="A659" zoomScale="85" zoomScaleNormal="85" workbookViewId="0">
      <selection activeCell="B682" sqref="B682"/>
    </sheetView>
  </sheetViews>
  <sheetFormatPr defaultColWidth="11.42578125" defaultRowHeight="1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6" width="13.140625" customWidth="1"/>
    <col min="17" max="17" width="13.1406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c r="B2" s="344" t="s">
        <v>0</v>
      </c>
      <c r="C2" s="345"/>
      <c r="D2" s="345"/>
      <c r="E2" s="345"/>
      <c r="F2" s="345"/>
      <c r="G2" s="345"/>
      <c r="H2" s="345"/>
      <c r="I2" s="345"/>
      <c r="J2" s="345"/>
      <c r="K2" s="345"/>
      <c r="L2" s="345"/>
      <c r="M2" s="345"/>
      <c r="N2" s="345"/>
      <c r="O2" s="345"/>
      <c r="P2" s="345"/>
      <c r="Q2" s="345"/>
    </row>
    <row r="3" spans="1:34" ht="21">
      <c r="B3" s="346" t="s">
        <v>1</v>
      </c>
      <c r="C3" s="347"/>
      <c r="D3" s="347"/>
      <c r="E3" s="347"/>
      <c r="F3" s="347"/>
      <c r="G3" s="347"/>
      <c r="H3" s="347"/>
      <c r="I3" s="347"/>
      <c r="J3" s="347"/>
      <c r="K3" s="347"/>
      <c r="L3" s="347"/>
      <c r="M3" s="347"/>
      <c r="N3" s="347"/>
      <c r="O3" s="347"/>
      <c r="P3" s="347"/>
      <c r="Q3" s="347"/>
    </row>
    <row r="4" spans="1:34" ht="15.75">
      <c r="B4" s="348" t="s">
        <v>2</v>
      </c>
      <c r="C4" s="349"/>
      <c r="D4" s="349"/>
      <c r="E4" s="349"/>
      <c r="F4" s="349"/>
      <c r="G4" s="349"/>
      <c r="H4" s="349"/>
      <c r="I4" s="349"/>
      <c r="J4" s="349"/>
      <c r="K4" s="349"/>
      <c r="L4" s="349"/>
      <c r="M4" s="349"/>
      <c r="N4" s="349"/>
      <c r="O4" s="349"/>
      <c r="P4" s="349"/>
      <c r="Q4" s="349"/>
    </row>
    <row r="5" spans="1:34">
      <c r="B5" s="358" t="s">
        <v>3</v>
      </c>
      <c r="C5" s="359"/>
      <c r="D5" s="359"/>
      <c r="E5" s="359"/>
      <c r="F5" s="359"/>
      <c r="G5" s="359"/>
      <c r="H5" s="359"/>
      <c r="I5" s="359"/>
      <c r="J5" s="359"/>
      <c r="K5" s="359"/>
      <c r="L5" s="359"/>
      <c r="M5" s="359"/>
      <c r="N5" s="359"/>
      <c r="O5" s="359"/>
      <c r="P5" s="359"/>
      <c r="Q5" s="359"/>
    </row>
    <row r="6" spans="1:34">
      <c r="B6" s="2" t="s">
        <v>1029</v>
      </c>
      <c r="C6" s="5"/>
      <c r="D6" s="5"/>
      <c r="Q6" s="11" t="s">
        <v>5</v>
      </c>
    </row>
    <row r="7" spans="1:34" ht="14.45" customHeight="1">
      <c r="B7" s="350" t="s">
        <v>6</v>
      </c>
      <c r="C7" s="384" t="s">
        <v>1030</v>
      </c>
      <c r="D7" s="334" t="s">
        <v>1016</v>
      </c>
      <c r="E7" s="374" t="s">
        <v>9</v>
      </c>
      <c r="F7" s="375"/>
      <c r="G7" s="375"/>
      <c r="H7" s="375"/>
      <c r="I7" s="375"/>
      <c r="J7" s="375"/>
      <c r="K7" s="375"/>
      <c r="L7" s="375"/>
      <c r="M7" s="375"/>
      <c r="N7" s="375"/>
      <c r="O7" s="375"/>
      <c r="P7" s="375"/>
      <c r="Q7" s="376"/>
    </row>
    <row r="8" spans="1:34">
      <c r="B8" s="350"/>
      <c r="C8" s="385"/>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c r="B9" s="23" t="s">
        <v>139</v>
      </c>
      <c r="C9" s="124">
        <v>359129924800</v>
      </c>
      <c r="D9" s="124">
        <v>363379569395.91998</v>
      </c>
      <c r="E9" s="124">
        <v>25759686517.139996</v>
      </c>
      <c r="F9" s="124">
        <v>26031626751.010006</v>
      </c>
      <c r="G9" s="124">
        <v>27135810002.25</v>
      </c>
      <c r="H9" s="124">
        <v>27939830460.660004</v>
      </c>
      <c r="I9" s="124">
        <v>28708001909.949997</v>
      </c>
      <c r="J9" s="124">
        <v>28694777642.809994</v>
      </c>
      <c r="K9" s="124">
        <v>26802512667.949997</v>
      </c>
      <c r="L9" s="124">
        <v>26966130117.599995</v>
      </c>
      <c r="M9" s="124">
        <v>27477112887.259991</v>
      </c>
      <c r="N9" s="124">
        <v>32305367405.000004</v>
      </c>
      <c r="O9" s="124">
        <v>45922783343.010017</v>
      </c>
      <c r="P9" s="124">
        <v>38153978427.810013</v>
      </c>
      <c r="Q9" s="124">
        <f t="shared" ref="Q9:Q72" si="0">SUM(E9:P9)</f>
        <v>361897618132.44995</v>
      </c>
      <c r="R9" s="3"/>
      <c r="S9" s="7"/>
      <c r="T9" s="118"/>
      <c r="U9" s="118"/>
      <c r="V9" s="118"/>
      <c r="W9" s="118"/>
    </row>
    <row r="10" spans="1:34" s="67" customFormat="1">
      <c r="A10"/>
      <c r="B10" s="149" t="s">
        <v>140</v>
      </c>
      <c r="C10" s="139">
        <v>292808493173</v>
      </c>
      <c r="D10" s="139">
        <v>294566825216.74994</v>
      </c>
      <c r="E10" s="139">
        <v>21484322613.630001</v>
      </c>
      <c r="F10" s="139">
        <v>21865579347.410007</v>
      </c>
      <c r="G10" s="139">
        <v>22343833141.080002</v>
      </c>
      <c r="H10" s="139">
        <v>22604474826.149998</v>
      </c>
      <c r="I10" s="139">
        <v>22434755130.909996</v>
      </c>
      <c r="J10" s="139">
        <v>22965363144.579994</v>
      </c>
      <c r="K10" s="139">
        <v>22187085518.690002</v>
      </c>
      <c r="L10" s="139">
        <v>22423701643.090004</v>
      </c>
      <c r="M10" s="139">
        <v>23056295921.099995</v>
      </c>
      <c r="N10" s="139">
        <v>23670037028.850002</v>
      </c>
      <c r="O10" s="139">
        <v>40361824143.580002</v>
      </c>
      <c r="P10" s="134">
        <v>28371337767.120007</v>
      </c>
      <c r="Q10" s="134">
        <f t="shared" si="0"/>
        <v>293768610226.19</v>
      </c>
      <c r="R10" s="3"/>
      <c r="S10" s="7"/>
      <c r="T10" s="118"/>
      <c r="X10"/>
      <c r="Y10"/>
      <c r="Z10"/>
      <c r="AA10"/>
      <c r="AB10"/>
      <c r="AC10"/>
      <c r="AD10"/>
      <c r="AE10"/>
      <c r="AF10"/>
      <c r="AG10"/>
      <c r="AH10"/>
    </row>
    <row r="11" spans="1:34" s="67" customFormat="1">
      <c r="A11"/>
      <c r="B11" s="150" t="s">
        <v>311</v>
      </c>
      <c r="C11" s="139">
        <v>242411787883</v>
      </c>
      <c r="D11" s="139">
        <v>240764895816.29999</v>
      </c>
      <c r="E11" s="139">
        <v>19446727089.830002</v>
      </c>
      <c r="F11" s="139">
        <v>19515952195.200001</v>
      </c>
      <c r="G11" s="139">
        <v>19754964048.580002</v>
      </c>
      <c r="H11" s="139">
        <v>19969999321.579998</v>
      </c>
      <c r="I11" s="139">
        <v>19714903059.829998</v>
      </c>
      <c r="J11" s="139">
        <v>20051575178.91</v>
      </c>
      <c r="K11" s="139">
        <v>19661287887.330002</v>
      </c>
      <c r="L11" s="139">
        <v>19878016188.700001</v>
      </c>
      <c r="M11" s="139">
        <v>20438582211.079998</v>
      </c>
      <c r="N11" s="139">
        <v>20549958121.549999</v>
      </c>
      <c r="O11" s="139">
        <v>20457295687.210003</v>
      </c>
      <c r="P11" s="134">
        <v>20968801865.610001</v>
      </c>
      <c r="Q11" s="134">
        <f t="shared" si="0"/>
        <v>240408062855.40997</v>
      </c>
      <c r="R11" s="3"/>
      <c r="S11" s="7"/>
      <c r="T11" s="118"/>
      <c r="X11"/>
      <c r="Y11"/>
      <c r="Z11"/>
      <c r="AA11"/>
      <c r="AB11"/>
      <c r="AC11"/>
      <c r="AD11"/>
      <c r="AE11"/>
      <c r="AF11"/>
      <c r="AG11"/>
      <c r="AH11"/>
    </row>
    <row r="12" spans="1:34">
      <c r="B12" s="151" t="s">
        <v>312</v>
      </c>
      <c r="C12" s="123">
        <v>182595032790</v>
      </c>
      <c r="D12" s="123">
        <v>187318609374.48001</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v>16434344577.110001</v>
      </c>
      <c r="Q12" s="125">
        <f t="shared" si="0"/>
        <v>187129898815.61005</v>
      </c>
      <c r="R12" s="3"/>
      <c r="S12" s="7"/>
      <c r="T12" s="118"/>
    </row>
    <row r="13" spans="1:34">
      <c r="B13" s="151" t="s">
        <v>314</v>
      </c>
      <c r="C13" s="123">
        <v>334772897</v>
      </c>
      <c r="D13" s="123">
        <v>0</v>
      </c>
      <c r="E13" s="123">
        <v>0</v>
      </c>
      <c r="F13" s="123"/>
      <c r="G13" s="123">
        <v>0</v>
      </c>
      <c r="H13" s="123">
        <v>0</v>
      </c>
      <c r="I13" s="123">
        <v>0</v>
      </c>
      <c r="J13" s="123">
        <v>0</v>
      </c>
      <c r="K13" s="123"/>
      <c r="L13" s="123">
        <v>0</v>
      </c>
      <c r="M13" s="123">
        <v>0</v>
      </c>
      <c r="N13" s="123"/>
      <c r="O13" s="123"/>
      <c r="P13" s="125">
        <v>0</v>
      </c>
      <c r="Q13" s="125">
        <f t="shared" si="0"/>
        <v>0</v>
      </c>
      <c r="R13" s="3"/>
      <c r="S13" s="7"/>
      <c r="T13" s="118"/>
    </row>
    <row r="14" spans="1:34">
      <c r="B14" s="151" t="s">
        <v>315</v>
      </c>
      <c r="C14" s="123">
        <v>4107354645</v>
      </c>
      <c r="D14" s="123">
        <v>0.48999977111816406</v>
      </c>
      <c r="E14" s="123">
        <v>0</v>
      </c>
      <c r="F14" s="123">
        <v>0</v>
      </c>
      <c r="G14" s="123">
        <v>0</v>
      </c>
      <c r="H14" s="123">
        <v>0</v>
      </c>
      <c r="I14" s="123">
        <v>0</v>
      </c>
      <c r="J14" s="123">
        <v>0</v>
      </c>
      <c r="K14" s="123">
        <v>0</v>
      </c>
      <c r="L14" s="123"/>
      <c r="M14" s="123"/>
      <c r="N14" s="123"/>
      <c r="O14" s="123"/>
      <c r="P14" s="125"/>
      <c r="Q14" s="125">
        <f t="shared" si="0"/>
        <v>0</v>
      </c>
      <c r="R14" s="3"/>
      <c r="S14" s="7"/>
      <c r="T14" s="118"/>
    </row>
    <row r="15" spans="1:34">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v>3868100</v>
      </c>
      <c r="Q15" s="125">
        <f t="shared" si="0"/>
        <v>57834100</v>
      </c>
      <c r="R15" s="3"/>
      <c r="S15" s="7"/>
      <c r="T15" s="118"/>
      <c r="U15" s="118"/>
      <c r="V15" s="118"/>
      <c r="W15" s="118"/>
    </row>
    <row r="16" spans="1:34">
      <c r="B16" s="151" t="s">
        <v>317</v>
      </c>
      <c r="C16" s="123">
        <v>43086281289</v>
      </c>
      <c r="D16" s="123">
        <v>40982006222.309998</v>
      </c>
      <c r="E16" s="123">
        <v>3330548780.52</v>
      </c>
      <c r="F16" s="123">
        <v>3331327087.6900001</v>
      </c>
      <c r="G16" s="123">
        <v>3386087780.71</v>
      </c>
      <c r="H16" s="123">
        <v>3457980816.2599998</v>
      </c>
      <c r="I16" s="123">
        <v>3379103038.0099998</v>
      </c>
      <c r="J16" s="123">
        <v>3372362594.5599999</v>
      </c>
      <c r="K16" s="123">
        <v>3387465890.23</v>
      </c>
      <c r="L16" s="123">
        <v>3388511750</v>
      </c>
      <c r="M16" s="125">
        <v>3380736129.9699998</v>
      </c>
      <c r="N16" s="125">
        <v>3591544055.73</v>
      </c>
      <c r="O16" s="125">
        <v>3444878052.0799999</v>
      </c>
      <c r="P16" s="125">
        <v>3472620187.3699999</v>
      </c>
      <c r="Q16" s="125">
        <f t="shared" si="0"/>
        <v>40923166163.130005</v>
      </c>
      <c r="R16" s="3"/>
      <c r="S16" s="7"/>
      <c r="T16" s="118"/>
      <c r="U16" s="118"/>
      <c r="V16" s="118"/>
      <c r="W16" s="118"/>
    </row>
    <row r="17" spans="1:34">
      <c r="B17" s="151" t="s">
        <v>318</v>
      </c>
      <c r="C17" s="123">
        <v>24320266</v>
      </c>
      <c r="D17" s="123">
        <v>0</v>
      </c>
      <c r="E17" s="123">
        <v>0</v>
      </c>
      <c r="F17" s="123"/>
      <c r="G17" s="123">
        <v>0</v>
      </c>
      <c r="H17" s="123"/>
      <c r="I17" s="123">
        <v>0</v>
      </c>
      <c r="J17" s="123"/>
      <c r="K17" s="123">
        <v>0</v>
      </c>
      <c r="L17" s="123"/>
      <c r="M17" s="125"/>
      <c r="N17" s="125"/>
      <c r="O17" s="125"/>
      <c r="P17" s="125">
        <v>0</v>
      </c>
      <c r="Q17" s="125">
        <f t="shared" si="0"/>
        <v>0</v>
      </c>
      <c r="R17" s="3"/>
      <c r="S17" s="7"/>
      <c r="T17" s="118"/>
      <c r="U17" s="118"/>
      <c r="V17" s="118"/>
      <c r="W17" s="118"/>
    </row>
    <row r="18" spans="1:34">
      <c r="B18" s="151" t="s">
        <v>319</v>
      </c>
      <c r="C18" s="123">
        <v>12217604196</v>
      </c>
      <c r="D18" s="123">
        <v>12406446119.019999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v>1057969001.13</v>
      </c>
      <c r="Q18" s="125">
        <f t="shared" si="0"/>
        <v>12297163776.669998</v>
      </c>
      <c r="R18" s="3"/>
      <c r="S18" s="7"/>
      <c r="T18" s="118"/>
      <c r="U18" s="118"/>
      <c r="V18" s="118"/>
      <c r="W18" s="118"/>
    </row>
    <row r="19" spans="1:34" s="67" customFormat="1">
      <c r="A19"/>
      <c r="B19" s="150" t="s">
        <v>320</v>
      </c>
      <c r="C19" s="139">
        <v>26443140376</v>
      </c>
      <c r="D19" s="139">
        <v>28811194885.489998</v>
      </c>
      <c r="E19" s="139">
        <v>1872305709.8199999</v>
      </c>
      <c r="F19" s="139">
        <v>2056108987.3200002</v>
      </c>
      <c r="G19" s="139">
        <v>2214884076.1800003</v>
      </c>
      <c r="H19" s="139">
        <v>2213906020.6600003</v>
      </c>
      <c r="I19" s="139">
        <v>2329230069.8600001</v>
      </c>
      <c r="J19" s="139">
        <v>2459547348.8499999</v>
      </c>
      <c r="K19" s="139">
        <v>2220086150.5700002</v>
      </c>
      <c r="L19" s="139">
        <v>2272759450.2399998</v>
      </c>
      <c r="M19" s="139">
        <v>2311676279.1599998</v>
      </c>
      <c r="N19" s="139">
        <v>2802949217.6400003</v>
      </c>
      <c r="O19" s="139">
        <v>2613204007.8699999</v>
      </c>
      <c r="P19" s="134">
        <v>3319820115.9200001</v>
      </c>
      <c r="Q19" s="134">
        <f t="shared" si="0"/>
        <v>28686477434.089996</v>
      </c>
      <c r="R19" s="3"/>
      <c r="S19" s="7"/>
      <c r="T19" s="118"/>
      <c r="U19" s="141"/>
      <c r="V19" s="141"/>
      <c r="W19" s="141"/>
      <c r="X19"/>
      <c r="Y19"/>
      <c r="Z19"/>
      <c r="AA19"/>
      <c r="AB19"/>
      <c r="AC19"/>
      <c r="AD19"/>
      <c r="AE19"/>
      <c r="AF19"/>
      <c r="AG19"/>
      <c r="AH19"/>
    </row>
    <row r="20" spans="1:34">
      <c r="B20" s="151" t="s">
        <v>323</v>
      </c>
      <c r="C20" s="123">
        <v>207037118</v>
      </c>
      <c r="D20" s="123">
        <v>198636886.19999999</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v>12685039.52</v>
      </c>
      <c r="Q20" s="125">
        <f t="shared" si="0"/>
        <v>275850099.46999997</v>
      </c>
      <c r="R20" s="3"/>
      <c r="S20" s="7"/>
      <c r="T20" s="118"/>
      <c r="U20" s="118"/>
      <c r="V20" s="118"/>
      <c r="W20" s="118"/>
    </row>
    <row r="21" spans="1:34">
      <c r="B21" s="151" t="s">
        <v>324</v>
      </c>
      <c r="C21" s="123">
        <v>1479946071</v>
      </c>
      <c r="D21" s="123">
        <v>1739469071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v>303922213.31999999</v>
      </c>
      <c r="Q21" s="125">
        <f t="shared" si="0"/>
        <v>1747699245.9899998</v>
      </c>
      <c r="R21" s="3"/>
      <c r="S21" s="7"/>
      <c r="T21" s="118"/>
      <c r="U21" s="118"/>
      <c r="V21" s="118"/>
      <c r="W21" s="118"/>
    </row>
    <row r="22" spans="1:34">
      <c r="B22" s="151" t="s">
        <v>325</v>
      </c>
      <c r="C22" s="123">
        <v>116145822</v>
      </c>
      <c r="D22" s="123">
        <v>76556008.090000004</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v>5621800</v>
      </c>
      <c r="Q22" s="125">
        <f t="shared" si="0"/>
        <v>64539111.359999999</v>
      </c>
      <c r="R22" s="3"/>
      <c r="S22" s="7"/>
      <c r="T22" s="118"/>
      <c r="U22" s="118"/>
      <c r="V22" s="118"/>
      <c r="W22" s="118"/>
    </row>
    <row r="23" spans="1:34">
      <c r="B23" s="151" t="s">
        <v>326</v>
      </c>
      <c r="C23" s="123">
        <v>3163756546</v>
      </c>
      <c r="D23" s="123">
        <v>3309566273.3399997</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v>719905637.20000005</v>
      </c>
      <c r="Q23" s="125">
        <f t="shared" si="0"/>
        <v>3269615046.2600002</v>
      </c>
      <c r="R23" s="3"/>
      <c r="S23" s="7"/>
      <c r="T23" s="118"/>
      <c r="U23" s="118"/>
      <c r="V23" s="118"/>
      <c r="W23" s="118"/>
    </row>
    <row r="24" spans="1:34">
      <c r="B24" s="151" t="s">
        <v>327</v>
      </c>
      <c r="C24" s="123">
        <v>18671067045</v>
      </c>
      <c r="D24" s="123">
        <v>20656508460.299999</v>
      </c>
      <c r="E24" s="123">
        <v>1478611265.25</v>
      </c>
      <c r="F24" s="123">
        <v>1510451620.0100002</v>
      </c>
      <c r="G24" s="123">
        <v>1523220398.8599999</v>
      </c>
      <c r="H24" s="123">
        <v>1542885895.74</v>
      </c>
      <c r="I24" s="123">
        <v>1713291873.05</v>
      </c>
      <c r="J24" s="123">
        <v>1662356958.8999999</v>
      </c>
      <c r="K24" s="123">
        <v>1615946437.1800001</v>
      </c>
      <c r="L24" s="123">
        <v>1703962968.04</v>
      </c>
      <c r="M24" s="125">
        <v>1633375500.6900001</v>
      </c>
      <c r="N24" s="125">
        <v>2172244068.5100002</v>
      </c>
      <c r="O24" s="125">
        <v>2003111179.6300001</v>
      </c>
      <c r="P24" s="125">
        <v>2034633803.9999998</v>
      </c>
      <c r="Q24" s="125">
        <f t="shared" si="0"/>
        <v>20594091969.860001</v>
      </c>
      <c r="R24" s="3"/>
      <c r="S24" s="7"/>
      <c r="T24" s="118"/>
      <c r="U24" s="118"/>
      <c r="V24" s="118"/>
      <c r="W24" s="118"/>
    </row>
    <row r="25" spans="1:34">
      <c r="B25" s="151" t="s">
        <v>328</v>
      </c>
      <c r="C25" s="123">
        <v>2422693231</v>
      </c>
      <c r="D25" s="123">
        <v>2349671108.3899999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v>197912575</v>
      </c>
      <c r="Q25" s="125">
        <f t="shared" si="0"/>
        <v>2249321398.23</v>
      </c>
      <c r="R25" s="3"/>
      <c r="S25" s="7"/>
      <c r="T25" s="118"/>
      <c r="U25" s="118"/>
      <c r="V25" s="118"/>
      <c r="W25" s="118"/>
    </row>
    <row r="26" spans="1:34">
      <c r="B26" s="151" t="s">
        <v>330</v>
      </c>
      <c r="C26" s="123">
        <v>382494543</v>
      </c>
      <c r="D26" s="123">
        <v>480787078.16999996</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v>45139046.880000003</v>
      </c>
      <c r="Q26" s="125">
        <f t="shared" si="0"/>
        <v>485360562.92000002</v>
      </c>
      <c r="R26" s="3"/>
      <c r="S26" s="7"/>
      <c r="T26" s="118"/>
      <c r="U26" s="118"/>
      <c r="V26" s="118"/>
      <c r="W26" s="118"/>
    </row>
    <row r="27" spans="1:34" s="67" customFormat="1">
      <c r="A27"/>
      <c r="B27" s="150" t="s">
        <v>331</v>
      </c>
      <c r="C27" s="139">
        <v>449233758</v>
      </c>
      <c r="D27" s="139">
        <v>561057209.2700001</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v>28084197.73</v>
      </c>
      <c r="Q27" s="139">
        <f t="shared" si="0"/>
        <v>538633290.01999998</v>
      </c>
      <c r="R27" s="3"/>
      <c r="S27" s="7"/>
      <c r="T27" s="118"/>
      <c r="U27" s="141"/>
      <c r="V27" s="141"/>
      <c r="W27" s="141"/>
      <c r="X27"/>
      <c r="Y27"/>
      <c r="Z27"/>
      <c r="AA27"/>
      <c r="AB27"/>
      <c r="AC27"/>
      <c r="AD27"/>
      <c r="AE27"/>
      <c r="AF27"/>
      <c r="AG27"/>
      <c r="AH27"/>
    </row>
    <row r="28" spans="1:34">
      <c r="B28" s="151" t="s">
        <v>332</v>
      </c>
      <c r="C28" s="123">
        <v>449233758</v>
      </c>
      <c r="D28" s="123">
        <v>561057209.2700001</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v>28084197.73</v>
      </c>
      <c r="Q28" s="125">
        <f t="shared" si="0"/>
        <v>538633290.01999998</v>
      </c>
      <c r="R28" s="3"/>
      <c r="S28" s="7"/>
      <c r="T28" s="118"/>
      <c r="U28" s="118"/>
      <c r="V28" s="118"/>
      <c r="W28" s="118"/>
    </row>
    <row r="29" spans="1:34">
      <c r="B29" s="150" t="s">
        <v>333</v>
      </c>
      <c r="C29" s="139">
        <v>20741776077</v>
      </c>
      <c r="D29" s="139">
        <v>21732645591.839993</v>
      </c>
      <c r="E29" s="139">
        <v>60864226.840000004</v>
      </c>
      <c r="F29" s="139">
        <v>109047371.07000001</v>
      </c>
      <c r="G29" s="139">
        <v>120710479.2</v>
      </c>
      <c r="H29" s="139">
        <v>88064230.079999998</v>
      </c>
      <c r="I29" s="139">
        <v>98987970.640000001</v>
      </c>
      <c r="J29" s="139">
        <v>99363527.280000001</v>
      </c>
      <c r="K29" s="139">
        <v>97115515.879999995</v>
      </c>
      <c r="L29" s="139">
        <v>93959124.150000006</v>
      </c>
      <c r="M29" s="139">
        <v>100936307.40000001</v>
      </c>
      <c r="N29" s="139">
        <v>124889903.92</v>
      </c>
      <c r="O29" s="139">
        <v>17046974672.84</v>
      </c>
      <c r="P29" s="134">
        <v>3515113799.3900003</v>
      </c>
      <c r="Q29" s="134">
        <f t="shared" si="0"/>
        <v>21556027128.689999</v>
      </c>
      <c r="R29" s="3"/>
      <c r="S29" s="7"/>
      <c r="T29" s="118"/>
      <c r="U29" s="118"/>
      <c r="V29" s="118"/>
      <c r="W29" s="118"/>
    </row>
    <row r="30" spans="1:34">
      <c r="B30" s="151" t="s">
        <v>334</v>
      </c>
      <c r="C30" s="123">
        <v>20741776077</v>
      </c>
      <c r="D30" s="123">
        <v>21732645591.839993</v>
      </c>
      <c r="E30" s="123">
        <v>60864226.840000004</v>
      </c>
      <c r="F30" s="123">
        <v>109047371.07000001</v>
      </c>
      <c r="G30" s="123">
        <v>120710479.2</v>
      </c>
      <c r="H30" s="123">
        <v>88064230.079999998</v>
      </c>
      <c r="I30" s="123">
        <v>98987970.640000001</v>
      </c>
      <c r="J30" s="123">
        <v>99363527.280000001</v>
      </c>
      <c r="K30" s="123">
        <v>97115515.879999995</v>
      </c>
      <c r="L30" s="123">
        <v>93959124.150000006</v>
      </c>
      <c r="M30" s="125">
        <v>100936307.40000001</v>
      </c>
      <c r="N30" s="125">
        <v>124889903.92</v>
      </c>
      <c r="O30" s="125">
        <v>17046974672.84</v>
      </c>
      <c r="P30" s="125">
        <v>3515113799.3900003</v>
      </c>
      <c r="Q30" s="125">
        <f t="shared" si="0"/>
        <v>21556027128.689999</v>
      </c>
      <c r="R30" s="3"/>
      <c r="S30" s="7"/>
      <c r="T30" s="118"/>
      <c r="U30" s="118"/>
      <c r="V30" s="118"/>
      <c r="W30" s="118"/>
    </row>
    <row r="31" spans="1:34" s="67" customFormat="1">
      <c r="A31"/>
      <c r="B31" s="150" t="s">
        <v>335</v>
      </c>
      <c r="C31" s="139">
        <v>2279597630</v>
      </c>
      <c r="D31" s="139">
        <v>2227384264.8499994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v>492952467.98000002</v>
      </c>
      <c r="Q31" s="139">
        <f t="shared" si="0"/>
        <v>2109762068.98</v>
      </c>
      <c r="R31" s="3"/>
      <c r="S31" s="7"/>
      <c r="T31" s="118"/>
      <c r="U31" s="141"/>
      <c r="V31" s="141"/>
      <c r="W31" s="141"/>
      <c r="X31"/>
      <c r="Y31"/>
      <c r="Z31"/>
      <c r="AA31"/>
      <c r="AB31"/>
      <c r="AC31"/>
      <c r="AD31"/>
      <c r="AE31"/>
      <c r="AF31"/>
      <c r="AG31"/>
      <c r="AH31"/>
    </row>
    <row r="32" spans="1:34">
      <c r="B32" s="151" t="s">
        <v>336</v>
      </c>
      <c r="C32" s="123">
        <v>198792437</v>
      </c>
      <c r="D32" s="123">
        <v>185405599</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v>12236101.65</v>
      </c>
      <c r="Q32" s="125">
        <f t="shared" si="0"/>
        <v>133578519.25000001</v>
      </c>
      <c r="R32" s="3"/>
      <c r="S32" s="7"/>
      <c r="T32" s="118"/>
      <c r="U32" s="118"/>
      <c r="V32" s="118"/>
      <c r="W32" s="118"/>
    </row>
    <row r="33" spans="1:34">
      <c r="B33" s="151" t="s">
        <v>337</v>
      </c>
      <c r="C33" s="123">
        <v>4030570</v>
      </c>
      <c r="D33" s="123">
        <v>453926.96999999974</v>
      </c>
      <c r="E33" s="123">
        <v>0</v>
      </c>
      <c r="F33" s="123">
        <v>0</v>
      </c>
      <c r="G33" s="123"/>
      <c r="H33" s="123"/>
      <c r="I33" s="123"/>
      <c r="J33" s="123"/>
      <c r="K33" s="123"/>
      <c r="L33" s="123"/>
      <c r="M33" s="125">
        <v>0</v>
      </c>
      <c r="N33" s="125">
        <v>0</v>
      </c>
      <c r="O33" s="125">
        <v>0</v>
      </c>
      <c r="P33" s="125">
        <v>0</v>
      </c>
      <c r="Q33" s="125">
        <f t="shared" si="0"/>
        <v>0</v>
      </c>
      <c r="R33" s="3"/>
      <c r="S33" s="7"/>
      <c r="T33" s="118"/>
      <c r="U33" s="118"/>
      <c r="V33" s="118"/>
      <c r="W33" s="118"/>
    </row>
    <row r="34" spans="1:34">
      <c r="B34" s="151" t="s">
        <v>338</v>
      </c>
      <c r="C34" s="123">
        <v>1611009315</v>
      </c>
      <c r="D34" s="123">
        <v>1383916275.7299995</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v>382365189.04000002</v>
      </c>
      <c r="Q34" s="125">
        <f t="shared" si="0"/>
        <v>1344567125.5</v>
      </c>
      <c r="R34" s="3"/>
      <c r="S34" s="7"/>
      <c r="T34" s="118"/>
      <c r="U34" s="118"/>
      <c r="V34" s="118"/>
      <c r="W34" s="118"/>
    </row>
    <row r="35" spans="1:34">
      <c r="B35" s="151" t="s">
        <v>339</v>
      </c>
      <c r="C35" s="123">
        <v>465765308</v>
      </c>
      <c r="D35" s="123">
        <v>657608463.1500001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v>98351177.289999992</v>
      </c>
      <c r="Q35" s="125">
        <f t="shared" si="0"/>
        <v>631616424.23000002</v>
      </c>
      <c r="R35" s="3"/>
      <c r="S35" s="7"/>
      <c r="T35" s="118"/>
      <c r="U35" s="118"/>
      <c r="V35" s="118"/>
      <c r="W35" s="118"/>
    </row>
    <row r="36" spans="1:34" s="67" customFormat="1">
      <c r="A36"/>
      <c r="B36" s="138" t="s">
        <v>340</v>
      </c>
      <c r="C36" s="139">
        <v>482957449</v>
      </c>
      <c r="D36" s="139">
        <v>469647449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v>46565320.490000002</v>
      </c>
      <c r="Q36" s="139">
        <f t="shared" si="0"/>
        <v>469647449</v>
      </c>
      <c r="R36" s="3"/>
      <c r="S36" s="7"/>
      <c r="T36" s="118"/>
      <c r="U36" s="141"/>
      <c r="V36" s="141"/>
      <c r="W36" s="141"/>
      <c r="X36"/>
      <c r="Y36"/>
      <c r="Z36"/>
      <c r="AA36"/>
      <c r="AB36"/>
      <c r="AC36"/>
      <c r="AD36"/>
      <c r="AE36"/>
      <c r="AF36"/>
      <c r="AG36"/>
      <c r="AH36"/>
    </row>
    <row r="37" spans="1:34">
      <c r="B37" s="151" t="s">
        <v>341</v>
      </c>
      <c r="C37" s="123">
        <v>482957449</v>
      </c>
      <c r="D37" s="123">
        <v>469647449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v>46565320.490000002</v>
      </c>
      <c r="Q37" s="125">
        <f t="shared" si="0"/>
        <v>469647449</v>
      </c>
      <c r="R37" s="3"/>
      <c r="S37" s="7"/>
      <c r="T37" s="118"/>
      <c r="U37" s="118"/>
      <c r="V37" s="118"/>
      <c r="W37" s="118"/>
    </row>
    <row r="38" spans="1:34" s="67" customFormat="1">
      <c r="A38"/>
      <c r="B38" s="149" t="s">
        <v>141</v>
      </c>
      <c r="C38" s="134">
        <v>24402035100</v>
      </c>
      <c r="D38" s="134">
        <v>27883814238.950001</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5207097199.3200006</v>
      </c>
      <c r="O38" s="134">
        <v>2142886120.8899999</v>
      </c>
      <c r="P38" s="134">
        <v>6219048211.7999992</v>
      </c>
      <c r="Q38" s="134">
        <f t="shared" si="0"/>
        <v>27543320067.93</v>
      </c>
      <c r="R38" s="3"/>
      <c r="S38" s="7"/>
      <c r="T38" s="118"/>
      <c r="U38" s="141"/>
      <c r="V38" s="141"/>
      <c r="W38" s="141"/>
      <c r="X38"/>
      <c r="Y38"/>
      <c r="Z38"/>
      <c r="AA38"/>
      <c r="AB38"/>
      <c r="AC38"/>
      <c r="AD38"/>
      <c r="AE38"/>
      <c r="AF38"/>
      <c r="AG38"/>
      <c r="AH38"/>
    </row>
    <row r="39" spans="1:34" s="67" customFormat="1">
      <c r="A39"/>
      <c r="B39" s="150" t="s">
        <v>342</v>
      </c>
      <c r="C39" s="139">
        <v>252619500</v>
      </c>
      <c r="D39" s="139">
        <v>431997126.85000002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v>21918519.129999999</v>
      </c>
      <c r="Q39" s="139">
        <f t="shared" si="0"/>
        <v>449065621.89999992</v>
      </c>
      <c r="R39" s="3"/>
      <c r="S39" s="7"/>
      <c r="T39" s="118"/>
      <c r="U39" s="141"/>
      <c r="V39" s="141"/>
      <c r="W39" s="141"/>
      <c r="X39"/>
      <c r="Y39"/>
      <c r="Z39"/>
      <c r="AA39"/>
      <c r="AB39"/>
      <c r="AC39"/>
      <c r="AD39"/>
      <c r="AE39"/>
      <c r="AF39"/>
      <c r="AG39"/>
      <c r="AH39"/>
    </row>
    <row r="40" spans="1:34">
      <c r="B40" s="151" t="s">
        <v>343</v>
      </c>
      <c r="C40" s="123">
        <v>252619500</v>
      </c>
      <c r="D40" s="123">
        <v>431997126.85000002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v>21918519.129999999</v>
      </c>
      <c r="Q40" s="123">
        <f t="shared" si="0"/>
        <v>449065621.89999992</v>
      </c>
      <c r="R40" s="3"/>
      <c r="S40" s="7"/>
      <c r="T40" s="118"/>
      <c r="U40" s="118"/>
      <c r="V40" s="118"/>
      <c r="W40" s="118"/>
    </row>
    <row r="41" spans="1:34" s="67" customFormat="1">
      <c r="A41"/>
      <c r="B41" s="150" t="s">
        <v>344</v>
      </c>
      <c r="C41" s="139">
        <v>24149415600</v>
      </c>
      <c r="D41" s="139">
        <v>27451817112.100002</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5187486648.3200006</v>
      </c>
      <c r="O41" s="139">
        <v>2121060768.5500002</v>
      </c>
      <c r="P41" s="139">
        <v>6197129692.6700001</v>
      </c>
      <c r="Q41" s="139">
        <f t="shared" si="0"/>
        <v>27094254446.029999</v>
      </c>
      <c r="R41" s="3"/>
      <c r="S41" s="7"/>
      <c r="T41" s="118"/>
      <c r="U41" s="141"/>
      <c r="V41" s="141"/>
      <c r="W41" s="141"/>
      <c r="X41"/>
      <c r="Y41"/>
      <c r="Z41"/>
      <c r="AA41"/>
      <c r="AB41"/>
      <c r="AC41"/>
      <c r="AD41"/>
      <c r="AE41"/>
      <c r="AF41"/>
      <c r="AG41"/>
      <c r="AH41"/>
    </row>
    <row r="42" spans="1:34">
      <c r="B42" s="151" t="s">
        <v>345</v>
      </c>
      <c r="C42" s="123">
        <v>671863835</v>
      </c>
      <c r="D42" s="123">
        <v>803693042.15999997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v>127314685.16</v>
      </c>
      <c r="Q42" s="123">
        <f t="shared" si="0"/>
        <v>802942399.25999999</v>
      </c>
      <c r="R42" s="3"/>
      <c r="S42" s="7"/>
      <c r="T42" s="118"/>
      <c r="U42" s="118"/>
      <c r="V42" s="118"/>
      <c r="W42" s="118"/>
    </row>
    <row r="43" spans="1:34">
      <c r="B43" s="151" t="s">
        <v>346</v>
      </c>
      <c r="C43" s="123">
        <v>397743236</v>
      </c>
      <c r="D43" s="123">
        <v>198114917.32000005</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16945174.25</v>
      </c>
      <c r="O43" s="123">
        <v>15215029.48</v>
      </c>
      <c r="P43" s="123">
        <v>33418304.539999999</v>
      </c>
      <c r="Q43" s="123">
        <f t="shared" si="0"/>
        <v>178200951.54999998</v>
      </c>
      <c r="R43" s="3"/>
      <c r="S43" s="7"/>
      <c r="T43" s="118"/>
      <c r="U43" s="118"/>
      <c r="V43" s="118"/>
      <c r="W43" s="118"/>
    </row>
    <row r="44" spans="1:34">
      <c r="B44" s="151" t="s">
        <v>347</v>
      </c>
      <c r="C44" s="123">
        <v>386550731</v>
      </c>
      <c r="D44" s="123">
        <v>395458760</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v>37239497.590000004</v>
      </c>
      <c r="Q44" s="123">
        <f t="shared" si="0"/>
        <v>391153342.69000006</v>
      </c>
      <c r="R44" s="3"/>
      <c r="S44" s="7"/>
      <c r="T44" s="118"/>
      <c r="U44" s="118"/>
      <c r="V44" s="118"/>
      <c r="W44" s="118"/>
    </row>
    <row r="45" spans="1:34">
      <c r="B45" s="151" t="s">
        <v>348</v>
      </c>
      <c r="C45" s="123">
        <v>4477045605</v>
      </c>
      <c r="D45" s="123">
        <v>4406539464.7900009</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v>387130311.08999997</v>
      </c>
      <c r="Q45" s="123">
        <f t="shared" si="0"/>
        <v>4389924028.999999</v>
      </c>
      <c r="R45" s="3"/>
      <c r="S45" s="7"/>
      <c r="T45" s="118"/>
      <c r="U45" s="118"/>
      <c r="V45" s="118"/>
      <c r="W45" s="118"/>
    </row>
    <row r="46" spans="1:34">
      <c r="B46" s="151" t="s">
        <v>349</v>
      </c>
      <c r="C46" s="123">
        <v>4490781603</v>
      </c>
      <c r="D46" s="123">
        <v>4339476344.8400002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v>4642597.32</v>
      </c>
      <c r="Q46" s="123">
        <f t="shared" si="0"/>
        <v>4259724545.4400001</v>
      </c>
      <c r="R46" s="3"/>
      <c r="S46" s="7"/>
      <c r="T46" s="118"/>
      <c r="U46" s="118"/>
      <c r="V46" s="118"/>
      <c r="W46" s="118"/>
    </row>
    <row r="47" spans="1:34">
      <c r="B47" s="151" t="s">
        <v>350</v>
      </c>
      <c r="C47" s="123">
        <v>2632000</v>
      </c>
      <c r="D47" s="123">
        <v>2632000</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v>230376.3</v>
      </c>
      <c r="Q47" s="123">
        <f t="shared" si="0"/>
        <v>2670351.8999999994</v>
      </c>
      <c r="R47" s="3"/>
      <c r="S47" s="7"/>
      <c r="T47" s="118"/>
      <c r="U47" s="118"/>
      <c r="V47" s="118"/>
      <c r="W47" s="118"/>
    </row>
    <row r="48" spans="1:34">
      <c r="B48" s="151" t="s">
        <v>351</v>
      </c>
      <c r="C48" s="123">
        <v>451482890</v>
      </c>
      <c r="D48" s="123">
        <v>243060838.27999997</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v>37390137.310000002</v>
      </c>
      <c r="Q48" s="123">
        <f t="shared" si="0"/>
        <v>251415873.19000003</v>
      </c>
      <c r="R48" s="3"/>
      <c r="S48" s="7"/>
      <c r="T48" s="118"/>
      <c r="U48" s="118"/>
      <c r="V48" s="118"/>
      <c r="W48" s="118"/>
    </row>
    <row r="49" spans="1:34">
      <c r="B49" s="151" t="s">
        <v>352</v>
      </c>
      <c r="C49" s="123">
        <v>1464935312</v>
      </c>
      <c r="D49" s="123">
        <v>1332864173.9199998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v>62861234.710000001</v>
      </c>
      <c r="Q49" s="123">
        <f t="shared" si="0"/>
        <v>1309699254.3599999</v>
      </c>
      <c r="R49" s="3"/>
      <c r="S49" s="7"/>
      <c r="T49" s="118"/>
      <c r="U49" s="118"/>
      <c r="V49" s="118"/>
      <c r="W49" s="118"/>
    </row>
    <row r="50" spans="1:34">
      <c r="B50" s="151" t="s">
        <v>353</v>
      </c>
      <c r="C50" s="123">
        <v>5564090291</v>
      </c>
      <c r="D50" s="123">
        <v>5565334518.1900005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v>193475913.22999999</v>
      </c>
      <c r="Q50" s="123">
        <f t="shared" si="0"/>
        <v>5456552803.6599998</v>
      </c>
      <c r="R50" s="3"/>
      <c r="S50" s="7"/>
      <c r="T50" s="118"/>
      <c r="U50" s="118"/>
      <c r="V50" s="118"/>
      <c r="W50" s="118"/>
    </row>
    <row r="51" spans="1:34">
      <c r="B51" s="151" t="s">
        <v>354</v>
      </c>
      <c r="C51" s="123">
        <v>10026008</v>
      </c>
      <c r="D51" s="123">
        <v>8072656.25</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v>569829.12</v>
      </c>
      <c r="Q51" s="123">
        <f t="shared" si="0"/>
        <v>6944399.040000001</v>
      </c>
      <c r="R51" s="3"/>
      <c r="S51" s="7"/>
      <c r="T51" s="118"/>
      <c r="U51" s="118"/>
      <c r="V51" s="118"/>
      <c r="W51" s="118"/>
    </row>
    <row r="52" spans="1:34">
      <c r="B52" s="151" t="s">
        <v>355</v>
      </c>
      <c r="C52" s="123">
        <v>2000000</v>
      </c>
      <c r="D52" s="123">
        <v>0</v>
      </c>
      <c r="E52" s="123">
        <v>0</v>
      </c>
      <c r="F52" s="123"/>
      <c r="G52" s="123"/>
      <c r="H52" s="123"/>
      <c r="I52" s="123"/>
      <c r="J52" s="123"/>
      <c r="K52" s="123"/>
      <c r="L52" s="123"/>
      <c r="M52" s="123"/>
      <c r="N52" s="123"/>
      <c r="O52" s="123"/>
      <c r="P52" s="123">
        <v>0</v>
      </c>
      <c r="Q52" s="123">
        <f t="shared" si="0"/>
        <v>0</v>
      </c>
      <c r="R52" s="3"/>
      <c r="S52" s="7"/>
      <c r="T52" s="118"/>
      <c r="U52" s="118"/>
      <c r="V52" s="118"/>
      <c r="W52" s="118"/>
    </row>
    <row r="53" spans="1:34">
      <c r="B53" s="151" t="s">
        <v>356</v>
      </c>
      <c r="C53" s="123">
        <v>1087389220</v>
      </c>
      <c r="D53" s="123">
        <v>1013773804.3299999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v>83721397.730000004</v>
      </c>
      <c r="Q53" s="123">
        <f t="shared" si="0"/>
        <v>1009398955.0300001</v>
      </c>
      <c r="R53" s="3"/>
      <c r="S53" s="7"/>
      <c r="T53" s="118"/>
      <c r="U53" s="118"/>
      <c r="V53" s="118"/>
      <c r="W53" s="118"/>
    </row>
    <row r="54" spans="1:34">
      <c r="B54" s="151" t="s">
        <v>357</v>
      </c>
      <c r="C54" s="123">
        <v>1016650700</v>
      </c>
      <c r="D54" s="123">
        <v>1422153533.1200004</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v>173259748</v>
      </c>
      <c r="Q54" s="123">
        <f t="shared" si="0"/>
        <v>1412245598</v>
      </c>
      <c r="R54" s="3"/>
      <c r="S54" s="7"/>
      <c r="T54" s="118"/>
      <c r="U54" s="118"/>
      <c r="V54" s="118"/>
      <c r="W54" s="118"/>
    </row>
    <row r="55" spans="1:34">
      <c r="B55" s="151" t="s">
        <v>358</v>
      </c>
      <c r="C55" s="123">
        <v>2762163852</v>
      </c>
      <c r="D55" s="123">
        <v>6171660577.5</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v>4917875310.5</v>
      </c>
      <c r="Q55" s="123">
        <f t="shared" si="0"/>
        <v>6074071957.1199999</v>
      </c>
      <c r="R55" s="3"/>
      <c r="S55" s="7"/>
      <c r="T55" s="118"/>
      <c r="U55" s="118"/>
      <c r="V55" s="118"/>
      <c r="W55" s="118"/>
    </row>
    <row r="56" spans="1:34">
      <c r="B56" s="151" t="s">
        <v>360</v>
      </c>
      <c r="C56" s="123">
        <v>1364060317</v>
      </c>
      <c r="D56" s="123">
        <v>1548982481.3999999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v>138000350.06999999</v>
      </c>
      <c r="Q56" s="123">
        <f t="shared" si="0"/>
        <v>1549309985.7900002</v>
      </c>
      <c r="R56" s="3"/>
      <c r="S56" s="7"/>
      <c r="T56" s="118"/>
      <c r="U56" s="118"/>
      <c r="V56" s="118"/>
      <c r="W56" s="118"/>
    </row>
    <row r="57" spans="1:34" s="188" customFormat="1">
      <c r="A57"/>
      <c r="B57" s="184" t="s">
        <v>142</v>
      </c>
      <c r="C57" s="139">
        <v>1099164830</v>
      </c>
      <c r="D57" s="139">
        <v>709220736.4000001</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v>47621758.079999998</v>
      </c>
      <c r="Q57" s="185">
        <f t="shared" si="0"/>
        <v>698282636.64999998</v>
      </c>
      <c r="R57" s="3"/>
      <c r="S57" s="7"/>
      <c r="T57" s="118"/>
      <c r="U57" s="187"/>
      <c r="V57" s="187"/>
      <c r="W57" s="187"/>
      <c r="X57"/>
      <c r="Y57"/>
      <c r="Z57"/>
      <c r="AA57"/>
      <c r="AB57"/>
      <c r="AC57"/>
      <c r="AD57"/>
      <c r="AE57"/>
      <c r="AF57"/>
      <c r="AG57"/>
      <c r="AH57"/>
    </row>
    <row r="58" spans="1:34" s="67" customFormat="1">
      <c r="A58"/>
      <c r="B58" s="150" t="s">
        <v>363</v>
      </c>
      <c r="C58" s="139">
        <v>197832265</v>
      </c>
      <c r="D58" s="139">
        <v>205605592</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v>8145200.3300000001</v>
      </c>
      <c r="Q58" s="139">
        <f t="shared" si="0"/>
        <v>197988345.00000003</v>
      </c>
      <c r="R58" s="3"/>
      <c r="S58" s="7"/>
      <c r="T58" s="118"/>
      <c r="U58" s="141"/>
      <c r="V58" s="141"/>
      <c r="W58" s="141"/>
      <c r="X58"/>
      <c r="Y58"/>
      <c r="Z58"/>
      <c r="AA58"/>
      <c r="AB58"/>
      <c r="AC58"/>
      <c r="AD58"/>
      <c r="AE58"/>
      <c r="AF58"/>
      <c r="AG58"/>
      <c r="AH58"/>
    </row>
    <row r="59" spans="1:34">
      <c r="B59" s="151" t="s">
        <v>364</v>
      </c>
      <c r="C59" s="123">
        <v>197332265</v>
      </c>
      <c r="D59" s="123">
        <v>205105592</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v>8145200.3300000001</v>
      </c>
      <c r="Q59" s="123">
        <f t="shared" si="0"/>
        <v>197281678.33000004</v>
      </c>
      <c r="R59" s="3"/>
      <c r="S59" s="7"/>
      <c r="T59" s="118"/>
      <c r="U59" s="118"/>
      <c r="V59" s="118"/>
      <c r="W59" s="118"/>
    </row>
    <row r="60" spans="1:34">
      <c r="B60" s="151" t="s">
        <v>365</v>
      </c>
      <c r="C60" s="123">
        <v>500000</v>
      </c>
      <c r="D60" s="123">
        <v>500000</v>
      </c>
      <c r="E60" s="123">
        <v>41666.67</v>
      </c>
      <c r="F60" s="123">
        <v>50000</v>
      </c>
      <c r="G60" s="123">
        <v>370000</v>
      </c>
      <c r="H60" s="123">
        <v>45000</v>
      </c>
      <c r="I60" s="123">
        <v>200000</v>
      </c>
      <c r="J60" s="123">
        <v>0</v>
      </c>
      <c r="K60" s="123"/>
      <c r="L60" s="123"/>
      <c r="M60" s="123"/>
      <c r="N60" s="123"/>
      <c r="O60" s="123"/>
      <c r="P60" s="123"/>
      <c r="Q60" s="123">
        <f t="shared" si="0"/>
        <v>706666.66999999993</v>
      </c>
      <c r="R60" s="3"/>
      <c r="S60" s="7"/>
      <c r="T60" s="118"/>
      <c r="U60" s="118"/>
      <c r="V60" s="118"/>
      <c r="W60" s="118"/>
    </row>
    <row r="61" spans="1:34" s="67" customFormat="1">
      <c r="A61"/>
      <c r="B61" s="150" t="s">
        <v>366</v>
      </c>
      <c r="C61" s="139">
        <v>901332565</v>
      </c>
      <c r="D61" s="139">
        <v>503615144.40000004</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v>39476557.75</v>
      </c>
      <c r="Q61" s="139">
        <f t="shared" si="0"/>
        <v>500294291.65000004</v>
      </c>
      <c r="R61" s="3"/>
      <c r="S61" s="7"/>
      <c r="T61" s="118"/>
      <c r="U61" s="141"/>
      <c r="V61" s="141"/>
      <c r="W61" s="141"/>
      <c r="X61"/>
      <c r="Y61"/>
      <c r="Z61"/>
      <c r="AA61"/>
      <c r="AB61"/>
      <c r="AC61"/>
      <c r="AD61"/>
      <c r="AE61"/>
      <c r="AF61"/>
      <c r="AG61"/>
      <c r="AH61"/>
    </row>
    <row r="62" spans="1:34">
      <c r="B62" s="151" t="s">
        <v>367</v>
      </c>
      <c r="C62" s="123">
        <v>436322845</v>
      </c>
      <c r="D62" s="123">
        <v>417598725.46000004</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v>38856974.75</v>
      </c>
      <c r="Q62" s="123">
        <f t="shared" si="0"/>
        <v>414917543.37</v>
      </c>
      <c r="R62" s="3"/>
      <c r="S62" s="7"/>
      <c r="T62" s="118"/>
      <c r="U62" s="118"/>
      <c r="V62" s="118"/>
      <c r="W62" s="118"/>
    </row>
    <row r="63" spans="1:34">
      <c r="B63" s="151" t="s">
        <v>368</v>
      </c>
      <c r="C63" s="123">
        <v>465009720</v>
      </c>
      <c r="D63" s="123">
        <v>86016418.939999998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v>619583</v>
      </c>
      <c r="Q63" s="123">
        <f t="shared" si="0"/>
        <v>85376748.280000001</v>
      </c>
      <c r="R63" s="3"/>
      <c r="S63" s="7"/>
      <c r="T63" s="118"/>
      <c r="U63" s="118"/>
      <c r="V63" s="118"/>
      <c r="W63" s="118"/>
    </row>
    <row r="64" spans="1:34" s="67" customFormat="1">
      <c r="A64"/>
      <c r="B64" s="138" t="s">
        <v>143</v>
      </c>
      <c r="C64" s="139">
        <v>3422949480</v>
      </c>
      <c r="D64" s="139">
        <v>1998400906.6300001</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v>223640733.12</v>
      </c>
      <c r="Q64" s="134">
        <f t="shared" si="0"/>
        <v>1917511501.7600002</v>
      </c>
      <c r="R64" s="3"/>
      <c r="S64" s="7"/>
      <c r="T64" s="118"/>
      <c r="U64" s="141"/>
      <c r="V64" s="141"/>
      <c r="W64" s="141"/>
      <c r="X64"/>
      <c r="Y64"/>
      <c r="Z64"/>
      <c r="AA64"/>
      <c r="AB64"/>
      <c r="AC64"/>
      <c r="AD64"/>
      <c r="AE64"/>
      <c r="AF64"/>
      <c r="AG64"/>
      <c r="AH64"/>
    </row>
    <row r="65" spans="1:34" s="67" customFormat="1">
      <c r="A65"/>
      <c r="B65" s="150" t="s">
        <v>916</v>
      </c>
      <c r="C65" s="134">
        <v>230743332</v>
      </c>
      <c r="D65" s="134">
        <v>226252000.44999999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v>17330057.239999998</v>
      </c>
      <c r="Q65" s="134">
        <f t="shared" si="0"/>
        <v>225733083.59</v>
      </c>
      <c r="R65" s="3"/>
      <c r="S65" s="7"/>
      <c r="T65" s="118"/>
      <c r="U65" s="141"/>
      <c r="V65" s="141"/>
      <c r="W65" s="141"/>
      <c r="X65"/>
      <c r="Y65"/>
      <c r="Z65"/>
      <c r="AA65"/>
      <c r="AB65"/>
      <c r="AC65"/>
      <c r="AD65"/>
      <c r="AE65"/>
      <c r="AF65"/>
      <c r="AG65"/>
      <c r="AH65"/>
    </row>
    <row r="66" spans="1:34" s="67" customFormat="1">
      <c r="A66"/>
      <c r="B66" s="151" t="s">
        <v>917</v>
      </c>
      <c r="C66" s="143">
        <v>230743332</v>
      </c>
      <c r="D66" s="143">
        <v>226252000.44999999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v>17330057.239999998</v>
      </c>
      <c r="Q66" s="143">
        <f t="shared" si="0"/>
        <v>225733083.59</v>
      </c>
      <c r="R66" s="3"/>
      <c r="S66" s="7"/>
      <c r="T66" s="118"/>
      <c r="U66" s="141"/>
      <c r="V66" s="141"/>
      <c r="W66" s="141"/>
      <c r="X66"/>
      <c r="Y66"/>
      <c r="Z66"/>
      <c r="AA66"/>
      <c r="AB66"/>
      <c r="AC66"/>
      <c r="AD66"/>
      <c r="AE66"/>
      <c r="AF66"/>
      <c r="AG66"/>
      <c r="AH66"/>
    </row>
    <row r="67" spans="1:34" s="67" customFormat="1">
      <c r="A67"/>
      <c r="B67" s="150" t="s">
        <v>369</v>
      </c>
      <c r="C67" s="134">
        <v>3192206148</v>
      </c>
      <c r="D67" s="134">
        <v>1772148906.1800001</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v>206310675.88</v>
      </c>
      <c r="Q67" s="152">
        <f t="shared" si="0"/>
        <v>1691778418.1700001</v>
      </c>
      <c r="R67" s="3"/>
      <c r="S67" s="7"/>
      <c r="T67" s="118"/>
      <c r="U67" s="141"/>
      <c r="V67" s="141"/>
      <c r="W67" s="141"/>
      <c r="X67"/>
      <c r="Y67"/>
      <c r="Z67"/>
      <c r="AA67"/>
      <c r="AB67"/>
      <c r="AC67"/>
      <c r="AD67"/>
      <c r="AE67"/>
      <c r="AF67"/>
      <c r="AG67"/>
      <c r="AH67"/>
    </row>
    <row r="68" spans="1:34">
      <c r="B68" s="151" t="s">
        <v>370</v>
      </c>
      <c r="C68" s="153">
        <v>504987197</v>
      </c>
      <c r="D68" s="153">
        <v>502136044.68000007</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v>1058054.8</v>
      </c>
      <c r="Q68" s="153">
        <f t="shared" si="0"/>
        <v>509219502.12</v>
      </c>
      <c r="R68" s="3"/>
      <c r="S68" s="7"/>
      <c r="T68" s="118"/>
      <c r="U68" s="118"/>
      <c r="V68" s="118"/>
      <c r="W68" s="118"/>
    </row>
    <row r="69" spans="1:34">
      <c r="B69" s="151" t="s">
        <v>371</v>
      </c>
      <c r="C69" s="153">
        <v>4387800</v>
      </c>
      <c r="D69" s="153">
        <v>2698278.3100000005</v>
      </c>
      <c r="E69" s="153">
        <v>59167</v>
      </c>
      <c r="F69" s="153">
        <v>79167</v>
      </c>
      <c r="G69" s="153">
        <v>49167</v>
      </c>
      <c r="H69" s="153">
        <v>49167</v>
      </c>
      <c r="I69" s="153">
        <v>124167</v>
      </c>
      <c r="J69" s="153">
        <v>49167</v>
      </c>
      <c r="K69" s="153">
        <v>94166</v>
      </c>
      <c r="L69" s="153">
        <v>64166</v>
      </c>
      <c r="M69" s="153">
        <v>149166</v>
      </c>
      <c r="N69" s="153">
        <v>49167</v>
      </c>
      <c r="O69" s="153">
        <v>274167</v>
      </c>
      <c r="P69" s="153">
        <v>213012.33</v>
      </c>
      <c r="Q69" s="153">
        <f t="shared" si="0"/>
        <v>1253846.33</v>
      </c>
      <c r="R69" s="3"/>
      <c r="S69" s="7"/>
      <c r="T69" s="118"/>
      <c r="U69" s="118"/>
      <c r="V69" s="118"/>
      <c r="W69" s="118"/>
    </row>
    <row r="70" spans="1:34">
      <c r="B70" s="151" t="s">
        <v>372</v>
      </c>
      <c r="C70" s="153">
        <v>611416781</v>
      </c>
      <c r="D70" s="153">
        <v>561672711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v>43795199.119999997</v>
      </c>
      <c r="Q70" s="153">
        <f t="shared" si="0"/>
        <v>561659670.92999995</v>
      </c>
      <c r="R70" s="3"/>
      <c r="S70" s="7"/>
      <c r="T70" s="118"/>
      <c r="U70" s="118"/>
      <c r="V70" s="118"/>
      <c r="W70" s="118"/>
    </row>
    <row r="71" spans="1:34">
      <c r="B71" s="151" t="s">
        <v>373</v>
      </c>
      <c r="C71" s="153">
        <v>2071414370</v>
      </c>
      <c r="D71" s="153">
        <v>705641872.19000006</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v>161244409.63</v>
      </c>
      <c r="Q71" s="153">
        <f t="shared" si="0"/>
        <v>619645398.78999996</v>
      </c>
      <c r="R71" s="3"/>
      <c r="S71" s="7"/>
      <c r="T71" s="118"/>
      <c r="U71" s="118"/>
      <c r="V71" s="118"/>
      <c r="W71" s="118"/>
    </row>
    <row r="72" spans="1:34" s="67" customFormat="1">
      <c r="A72"/>
      <c r="B72" s="138" t="s">
        <v>144</v>
      </c>
      <c r="C72" s="152">
        <v>37397282217</v>
      </c>
      <c r="D72" s="152">
        <v>38221308297.190002</v>
      </c>
      <c r="E72" s="152">
        <v>3078393204.4200001</v>
      </c>
      <c r="F72" s="152">
        <v>3095345500.2000003</v>
      </c>
      <c r="G72" s="152">
        <v>3150788943.96</v>
      </c>
      <c r="H72" s="152">
        <v>3112371110.9400001</v>
      </c>
      <c r="I72" s="152">
        <v>3134605072.8499999</v>
      </c>
      <c r="J72" s="152">
        <v>3129397526.5699997</v>
      </c>
      <c r="K72" s="152">
        <v>3113346273.6300001</v>
      </c>
      <c r="L72" s="152">
        <v>3148806839.4500003</v>
      </c>
      <c r="M72" s="152">
        <v>3176483374.1100001</v>
      </c>
      <c r="N72" s="152">
        <v>3285902804.04</v>
      </c>
      <c r="O72" s="152">
        <v>3252123092.0599999</v>
      </c>
      <c r="P72" s="134">
        <v>3292329957.6900001</v>
      </c>
      <c r="Q72" s="134">
        <f t="shared" si="0"/>
        <v>37969893699.920006</v>
      </c>
      <c r="R72" s="3"/>
      <c r="S72" s="7"/>
      <c r="T72" s="118"/>
      <c r="U72" s="141"/>
      <c r="V72" s="141"/>
      <c r="W72" s="141"/>
      <c r="X72"/>
      <c r="Y72"/>
      <c r="Z72"/>
      <c r="AA72"/>
      <c r="AB72"/>
      <c r="AC72"/>
      <c r="AD72"/>
      <c r="AE72"/>
      <c r="AF72"/>
      <c r="AG72"/>
      <c r="AH72"/>
    </row>
    <row r="73" spans="1:34" s="67" customFormat="1">
      <c r="A73"/>
      <c r="B73" s="150" t="s">
        <v>374</v>
      </c>
      <c r="C73" s="134">
        <v>16721090209</v>
      </c>
      <c r="D73" s="134">
        <v>17018147079.450003</v>
      </c>
      <c r="E73" s="134">
        <v>1362393087.4900002</v>
      </c>
      <c r="F73" s="134">
        <v>1376489325.5800002</v>
      </c>
      <c r="G73" s="134">
        <v>1393024877.55</v>
      </c>
      <c r="H73" s="134">
        <v>1403040365.3099999</v>
      </c>
      <c r="I73" s="134">
        <v>1394741313.6400001</v>
      </c>
      <c r="J73" s="134">
        <v>1400242295.97</v>
      </c>
      <c r="K73" s="134">
        <v>1386858048.9799998</v>
      </c>
      <c r="L73" s="134">
        <v>1401553963.3299999</v>
      </c>
      <c r="M73" s="134">
        <v>1420579376.74</v>
      </c>
      <c r="N73" s="134">
        <v>1465630299.76</v>
      </c>
      <c r="O73" s="134">
        <v>1449853339.75</v>
      </c>
      <c r="P73" s="139">
        <v>1465945886.9200001</v>
      </c>
      <c r="Q73" s="139">
        <f t="shared" ref="Q73:Q136" si="1">SUM(E73:P73)</f>
        <v>16920352181.02</v>
      </c>
      <c r="R73" s="3"/>
      <c r="S73" s="7"/>
      <c r="T73" s="118"/>
      <c r="U73" s="140"/>
      <c r="V73" s="140"/>
      <c r="W73" s="140"/>
      <c r="X73"/>
      <c r="Y73"/>
      <c r="Z73"/>
      <c r="AA73"/>
      <c r="AB73"/>
      <c r="AC73"/>
      <c r="AD73"/>
      <c r="AE73"/>
      <c r="AF73"/>
      <c r="AG73"/>
      <c r="AH73"/>
    </row>
    <row r="74" spans="1:34">
      <c r="B74" s="151" t="s">
        <v>375</v>
      </c>
      <c r="C74" s="123">
        <v>16721090209</v>
      </c>
      <c r="D74" s="123">
        <v>17018147079.450003</v>
      </c>
      <c r="E74" s="123">
        <v>1362393087.4900002</v>
      </c>
      <c r="F74" s="123">
        <v>1376489325.5800002</v>
      </c>
      <c r="G74" s="123">
        <v>1393024877.55</v>
      </c>
      <c r="H74" s="123">
        <v>1403040365.3099999</v>
      </c>
      <c r="I74" s="123">
        <v>1394741313.6400001</v>
      </c>
      <c r="J74" s="123">
        <v>1400242295.97</v>
      </c>
      <c r="K74" s="123">
        <v>1386858048.9799998</v>
      </c>
      <c r="L74" s="123">
        <v>1401553963.3299999</v>
      </c>
      <c r="M74" s="123">
        <v>1420579376.74</v>
      </c>
      <c r="N74" s="123">
        <v>1465630299.76</v>
      </c>
      <c r="O74" s="123">
        <v>1449853339.75</v>
      </c>
      <c r="P74" s="123">
        <v>1465945886.9200001</v>
      </c>
      <c r="Q74" s="123">
        <f t="shared" si="1"/>
        <v>16920352181.02</v>
      </c>
      <c r="R74" s="3"/>
      <c r="S74" s="7"/>
      <c r="T74" s="118"/>
      <c r="U74" s="140"/>
      <c r="V74" s="140"/>
      <c r="W74" s="140"/>
    </row>
    <row r="75" spans="1:34" s="67" customFormat="1">
      <c r="A75"/>
      <c r="B75" s="150" t="s">
        <v>376</v>
      </c>
      <c r="C75" s="139">
        <v>15420895703</v>
      </c>
      <c r="D75" s="139">
        <v>15839006736.550001</v>
      </c>
      <c r="E75" s="139">
        <v>1282424966.01</v>
      </c>
      <c r="F75" s="139">
        <v>1282716429.3799999</v>
      </c>
      <c r="G75" s="139">
        <v>1318387515.3500001</v>
      </c>
      <c r="H75" s="139">
        <v>1265644970.1000001</v>
      </c>
      <c r="I75" s="139">
        <v>1302101411.1900001</v>
      </c>
      <c r="J75" s="139">
        <v>1289591891.6099999</v>
      </c>
      <c r="K75" s="139">
        <v>1289728068.6500001</v>
      </c>
      <c r="L75" s="139">
        <v>1305993879.6400001</v>
      </c>
      <c r="M75" s="139">
        <v>1310185488.55</v>
      </c>
      <c r="N75" s="139">
        <v>1365484400.99</v>
      </c>
      <c r="O75" s="139">
        <v>1350626719.3499999</v>
      </c>
      <c r="P75" s="139">
        <v>1369206840.5800002</v>
      </c>
      <c r="Q75" s="139">
        <f t="shared" si="1"/>
        <v>15732092581.4</v>
      </c>
      <c r="R75" s="3"/>
      <c r="S75" s="7"/>
      <c r="T75" s="118"/>
      <c r="U75" s="140"/>
      <c r="V75" s="140"/>
      <c r="W75" s="140"/>
      <c r="X75"/>
      <c r="Y75"/>
      <c r="Z75"/>
      <c r="AA75"/>
      <c r="AB75"/>
      <c r="AC75"/>
      <c r="AD75"/>
      <c r="AE75"/>
      <c r="AF75"/>
      <c r="AG75"/>
      <c r="AH75"/>
    </row>
    <row r="76" spans="1:34">
      <c r="B76" s="151" t="s">
        <v>377</v>
      </c>
      <c r="C76" s="123">
        <v>15420895703</v>
      </c>
      <c r="D76" s="123">
        <v>15839006736.550001</v>
      </c>
      <c r="E76" s="123">
        <v>1282424966.01</v>
      </c>
      <c r="F76" s="123">
        <v>1282716429.3799999</v>
      </c>
      <c r="G76" s="123">
        <v>1318387515.3500001</v>
      </c>
      <c r="H76" s="123">
        <v>1265644970.1000001</v>
      </c>
      <c r="I76" s="123">
        <v>1302101411.1900001</v>
      </c>
      <c r="J76" s="123">
        <v>1289591891.6099999</v>
      </c>
      <c r="K76" s="123">
        <v>1289728068.6500001</v>
      </c>
      <c r="L76" s="123">
        <v>1305993879.6400001</v>
      </c>
      <c r="M76" s="123">
        <v>1310185488.55</v>
      </c>
      <c r="N76" s="123">
        <v>1365484400.99</v>
      </c>
      <c r="O76" s="123">
        <v>1350626719.3499999</v>
      </c>
      <c r="P76" s="123">
        <v>1369206840.5800002</v>
      </c>
      <c r="Q76" s="123">
        <f t="shared" si="1"/>
        <v>15732092581.4</v>
      </c>
      <c r="R76" s="3"/>
      <c r="S76" s="7"/>
      <c r="T76" s="118"/>
      <c r="U76" s="140"/>
      <c r="V76" s="140"/>
      <c r="W76" s="140"/>
    </row>
    <row r="77" spans="1:34" s="67" customFormat="1">
      <c r="A77"/>
      <c r="B77" s="150" t="s">
        <v>378</v>
      </c>
      <c r="C77" s="139">
        <v>2649557787</v>
      </c>
      <c r="D77" s="139">
        <v>2708708331.4799991</v>
      </c>
      <c r="E77" s="139">
        <v>212721055.35000002</v>
      </c>
      <c r="F77" s="139">
        <v>215011354.95999998</v>
      </c>
      <c r="G77" s="139">
        <v>217633434.91</v>
      </c>
      <c r="H77" s="139">
        <v>221578458.03</v>
      </c>
      <c r="I77" s="139">
        <v>219790082</v>
      </c>
      <c r="J77" s="139">
        <v>221314613.24000001</v>
      </c>
      <c r="K77" s="139">
        <v>218971891.91</v>
      </c>
      <c r="L77" s="139">
        <v>221353048.47999999</v>
      </c>
      <c r="M77" s="139">
        <v>223834334.47999999</v>
      </c>
      <c r="N77" s="139">
        <v>231947461.00999999</v>
      </c>
      <c r="O77" s="139">
        <v>228330728.63000003</v>
      </c>
      <c r="P77" s="139">
        <v>233709640.88000003</v>
      </c>
      <c r="Q77" s="139">
        <f t="shared" si="1"/>
        <v>2666196103.8800001</v>
      </c>
      <c r="R77" s="3"/>
      <c r="S77" s="7"/>
      <c r="T77" s="118"/>
      <c r="U77" s="140"/>
      <c r="V77" s="140"/>
      <c r="W77" s="140"/>
      <c r="X77"/>
      <c r="Y77"/>
      <c r="Z77"/>
      <c r="AA77"/>
      <c r="AB77"/>
      <c r="AC77"/>
      <c r="AD77"/>
      <c r="AE77"/>
      <c r="AF77"/>
      <c r="AG77"/>
      <c r="AH77"/>
    </row>
    <row r="78" spans="1:34">
      <c r="B78" s="151" t="s">
        <v>379</v>
      </c>
      <c r="C78" s="123">
        <v>2649557787</v>
      </c>
      <c r="D78" s="123">
        <v>2708708331.4799991</v>
      </c>
      <c r="E78" s="123">
        <v>212721055.35000002</v>
      </c>
      <c r="F78" s="123">
        <v>215011354.95999998</v>
      </c>
      <c r="G78" s="123">
        <v>217633434.91</v>
      </c>
      <c r="H78" s="123">
        <v>221578458.03</v>
      </c>
      <c r="I78" s="123">
        <v>219790082</v>
      </c>
      <c r="J78" s="123">
        <v>221314613.24000001</v>
      </c>
      <c r="K78" s="123">
        <v>218971891.91</v>
      </c>
      <c r="L78" s="123">
        <v>221353048.47999999</v>
      </c>
      <c r="M78" s="123">
        <v>223834334.47999999</v>
      </c>
      <c r="N78" s="123">
        <v>231947461.00999999</v>
      </c>
      <c r="O78" s="123">
        <v>228330728.63000003</v>
      </c>
      <c r="P78" s="123">
        <v>233709640.88000003</v>
      </c>
      <c r="Q78" s="123">
        <f t="shared" si="1"/>
        <v>2666196103.8800001</v>
      </c>
      <c r="R78" s="3"/>
      <c r="S78" s="7"/>
      <c r="T78" s="118"/>
      <c r="U78" s="140"/>
      <c r="V78" s="140"/>
      <c r="W78" s="140"/>
    </row>
    <row r="79" spans="1:34" s="67" customFormat="1">
      <c r="A79"/>
      <c r="B79" s="150" t="s">
        <v>380</v>
      </c>
      <c r="C79" s="139">
        <v>2605738518</v>
      </c>
      <c r="D79" s="139">
        <v>2655446149.71</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v>223467589.31</v>
      </c>
      <c r="Q79" s="139">
        <f t="shared" si="1"/>
        <v>2651252833.6199999</v>
      </c>
      <c r="R79" s="3"/>
      <c r="S79" s="7"/>
      <c r="T79" s="118"/>
      <c r="U79" s="140"/>
      <c r="V79" s="140"/>
      <c r="W79" s="140"/>
      <c r="X79"/>
      <c r="Y79"/>
      <c r="Z79"/>
      <c r="AA79"/>
      <c r="AB79"/>
      <c r="AC79"/>
      <c r="AD79"/>
      <c r="AE79"/>
      <c r="AF79"/>
      <c r="AG79"/>
      <c r="AH79"/>
    </row>
    <row r="80" spans="1:34">
      <c r="B80" s="151" t="s">
        <v>381</v>
      </c>
      <c r="C80" s="123">
        <v>2176738518</v>
      </c>
      <c r="D80" s="123">
        <v>2226446149.71</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v>187897722.65000001</v>
      </c>
      <c r="Q80" s="123">
        <f t="shared" si="1"/>
        <v>2222252833.6199999</v>
      </c>
      <c r="R80" s="3"/>
      <c r="S80" s="7"/>
      <c r="T80" s="118"/>
      <c r="U80" s="140"/>
      <c r="V80" s="140"/>
      <c r="W80" s="140"/>
    </row>
    <row r="81" spans="1:34">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v>35569866.659999996</v>
      </c>
      <c r="Q81" s="123">
        <f t="shared" si="1"/>
        <v>429000000.00000012</v>
      </c>
      <c r="R81" s="3"/>
      <c r="S81" s="7"/>
      <c r="T81" s="118"/>
      <c r="U81" s="140"/>
      <c r="V81" s="140"/>
      <c r="W81" s="140"/>
    </row>
    <row r="82" spans="1:34">
      <c r="B82" s="23" t="s">
        <v>145</v>
      </c>
      <c r="C82" s="124">
        <v>99817643203</v>
      </c>
      <c r="D82" s="124">
        <v>123392718321.27003</v>
      </c>
      <c r="E82" s="124">
        <v>8051717114.8100004</v>
      </c>
      <c r="F82" s="124">
        <v>7467997791.9299984</v>
      </c>
      <c r="G82" s="124">
        <v>9027435980.1799965</v>
      </c>
      <c r="H82" s="124">
        <v>7894134517.420001</v>
      </c>
      <c r="I82" s="124">
        <v>8944638829.3799973</v>
      </c>
      <c r="J82" s="124">
        <v>8908198706.2099991</v>
      </c>
      <c r="K82" s="124">
        <v>8777366715.3999977</v>
      </c>
      <c r="L82" s="124">
        <v>11109299101.350002</v>
      </c>
      <c r="M82" s="124">
        <v>8780958573.3899956</v>
      </c>
      <c r="N82" s="124">
        <v>8668520659.8500004</v>
      </c>
      <c r="O82" s="124">
        <v>8756868904.4400005</v>
      </c>
      <c r="P82" s="124">
        <v>17306213420.899998</v>
      </c>
      <c r="Q82" s="124">
        <f t="shared" si="1"/>
        <v>113693350315.25999</v>
      </c>
      <c r="R82" s="3"/>
      <c r="S82" s="7"/>
      <c r="T82" s="118"/>
      <c r="U82" s="140"/>
      <c r="V82" s="140"/>
      <c r="W82" s="140"/>
    </row>
    <row r="83" spans="1:34" s="67" customFormat="1">
      <c r="A83"/>
      <c r="B83" s="149" t="s">
        <v>146</v>
      </c>
      <c r="C83" s="134">
        <v>13742110765</v>
      </c>
      <c r="D83" s="134">
        <v>15872608271.200001</v>
      </c>
      <c r="E83" s="134">
        <v>1293270593.5599997</v>
      </c>
      <c r="F83" s="134">
        <v>1202137430.8599997</v>
      </c>
      <c r="G83" s="192">
        <v>946115004.71000004</v>
      </c>
      <c r="H83" s="134">
        <v>1015619172.84</v>
      </c>
      <c r="I83" s="134">
        <v>2012115754.7799997</v>
      </c>
      <c r="J83" s="134">
        <v>1351212870.6500001</v>
      </c>
      <c r="K83" s="134">
        <v>1333804272.8499999</v>
      </c>
      <c r="L83" s="134">
        <v>1458473462.4100001</v>
      </c>
      <c r="M83" s="134">
        <v>1050234802.77</v>
      </c>
      <c r="N83" s="134">
        <v>1243318659.26</v>
      </c>
      <c r="O83" s="134">
        <v>1297949181.0500002</v>
      </c>
      <c r="P83" s="134">
        <v>1359472380.1800001</v>
      </c>
      <c r="Q83" s="134">
        <f t="shared" si="1"/>
        <v>15563723585.920002</v>
      </c>
      <c r="R83" s="3"/>
      <c r="S83" s="7"/>
      <c r="T83" s="118"/>
      <c r="U83" s="140"/>
      <c r="V83" s="140"/>
      <c r="W83" s="140"/>
      <c r="X83"/>
      <c r="Y83"/>
      <c r="Z83"/>
      <c r="AA83"/>
      <c r="AB83"/>
      <c r="AC83"/>
      <c r="AD83"/>
      <c r="AE83"/>
      <c r="AF83"/>
      <c r="AG83"/>
      <c r="AH83"/>
    </row>
    <row r="84" spans="1:34" s="67" customFormat="1">
      <c r="A84"/>
      <c r="B84" s="150" t="s">
        <v>382</v>
      </c>
      <c r="C84" s="134">
        <v>2713887</v>
      </c>
      <c r="D84" s="134">
        <v>2220450</v>
      </c>
      <c r="E84" s="134">
        <v>25833.33</v>
      </c>
      <c r="F84" s="134">
        <v>30000</v>
      </c>
      <c r="G84" s="134">
        <v>163060</v>
      </c>
      <c r="H84" s="134">
        <v>74686.67</v>
      </c>
      <c r="I84" s="134">
        <v>105467</v>
      </c>
      <c r="J84" s="134">
        <v>76020</v>
      </c>
      <c r="K84" s="134">
        <v>69436.67</v>
      </c>
      <c r="L84" s="134">
        <v>69436.67</v>
      </c>
      <c r="M84" s="134">
        <v>69436.67</v>
      </c>
      <c r="N84" s="134">
        <v>69436.66</v>
      </c>
      <c r="O84" s="134">
        <v>98793.76</v>
      </c>
      <c r="P84" s="134">
        <v>69436.66</v>
      </c>
      <c r="Q84" s="134">
        <f t="shared" si="1"/>
        <v>921044.0900000002</v>
      </c>
      <c r="R84" s="3"/>
      <c r="S84" s="7"/>
      <c r="T84" s="118"/>
      <c r="U84" s="140"/>
      <c r="V84" s="140"/>
      <c r="W84" s="140"/>
      <c r="X84"/>
      <c r="Y84"/>
      <c r="Z84"/>
      <c r="AA84"/>
      <c r="AB84"/>
      <c r="AC84"/>
      <c r="AD84"/>
      <c r="AE84"/>
      <c r="AF84"/>
      <c r="AG84"/>
      <c r="AH84"/>
    </row>
    <row r="85" spans="1:34">
      <c r="B85" s="151" t="s">
        <v>383</v>
      </c>
      <c r="C85" s="125">
        <v>2713887</v>
      </c>
      <c r="D85" s="125">
        <v>2220450</v>
      </c>
      <c r="E85" s="125">
        <v>25833.33</v>
      </c>
      <c r="F85" s="125">
        <v>30000</v>
      </c>
      <c r="G85" s="125">
        <v>163060</v>
      </c>
      <c r="H85" s="125">
        <v>74686.67</v>
      </c>
      <c r="I85" s="125">
        <v>105467</v>
      </c>
      <c r="J85" s="125">
        <v>76020</v>
      </c>
      <c r="K85" s="125">
        <v>69436.67</v>
      </c>
      <c r="L85" s="125">
        <v>69436.67</v>
      </c>
      <c r="M85" s="125">
        <v>69436.67</v>
      </c>
      <c r="N85" s="125">
        <v>69436.66</v>
      </c>
      <c r="O85" s="125">
        <v>98793.76</v>
      </c>
      <c r="P85" s="125">
        <v>69436.66</v>
      </c>
      <c r="Q85" s="125">
        <f t="shared" si="1"/>
        <v>921044.0900000002</v>
      </c>
      <c r="R85" s="3"/>
      <c r="S85" s="7"/>
      <c r="T85" s="118"/>
      <c r="U85" s="140"/>
      <c r="V85" s="140"/>
      <c r="W85" s="140"/>
    </row>
    <row r="86" spans="1:34" s="67" customFormat="1">
      <c r="A86"/>
      <c r="B86" s="150" t="s">
        <v>384</v>
      </c>
      <c r="C86" s="134">
        <v>96920215</v>
      </c>
      <c r="D86" s="134">
        <v>89002149.99000001</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v>11737042.890000001</v>
      </c>
      <c r="Q86" s="134">
        <f t="shared" si="1"/>
        <v>66941240.890000001</v>
      </c>
      <c r="R86" s="3"/>
      <c r="S86" s="7"/>
      <c r="T86" s="118"/>
      <c r="U86" s="140"/>
      <c r="V86" s="140"/>
      <c r="W86" s="140"/>
      <c r="X86"/>
      <c r="Y86"/>
      <c r="Z86"/>
      <c r="AA86"/>
      <c r="AB86"/>
      <c r="AC86"/>
      <c r="AD86"/>
      <c r="AE86"/>
      <c r="AF86"/>
      <c r="AG86"/>
      <c r="AH86"/>
    </row>
    <row r="87" spans="1:34">
      <c r="B87" s="151" t="s">
        <v>385</v>
      </c>
      <c r="C87" s="125">
        <v>96920215</v>
      </c>
      <c r="D87" s="125">
        <v>89002149.99000001</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v>11737042.890000001</v>
      </c>
      <c r="Q87" s="125">
        <f t="shared" si="1"/>
        <v>66941240.890000001</v>
      </c>
      <c r="R87" s="3"/>
      <c r="S87" s="7"/>
      <c r="T87" s="118"/>
      <c r="U87" s="140"/>
      <c r="V87" s="140"/>
      <c r="W87" s="140"/>
    </row>
    <row r="88" spans="1:34" s="67" customFormat="1">
      <c r="A88"/>
      <c r="B88" s="150" t="s">
        <v>386</v>
      </c>
      <c r="C88" s="134">
        <v>1731304432</v>
      </c>
      <c r="D88" s="134">
        <v>1795132725.8899999</v>
      </c>
      <c r="E88" s="134">
        <v>140675519.53999999</v>
      </c>
      <c r="F88" s="134">
        <v>116668349.41999999</v>
      </c>
      <c r="G88" s="134">
        <v>121810546.94999999</v>
      </c>
      <c r="H88" s="134">
        <v>151313046.44</v>
      </c>
      <c r="I88" s="134">
        <v>162169204.86000001</v>
      </c>
      <c r="J88" s="134">
        <v>128150757.22000001</v>
      </c>
      <c r="K88" s="134">
        <v>147944922.01999998</v>
      </c>
      <c r="L88" s="134">
        <v>151642422.61000001</v>
      </c>
      <c r="M88" s="134">
        <v>140652184.61000001</v>
      </c>
      <c r="N88" s="134">
        <v>147025021.57999998</v>
      </c>
      <c r="O88" s="134">
        <v>139982784.78999999</v>
      </c>
      <c r="P88" s="134">
        <v>173830381.66999999</v>
      </c>
      <c r="Q88" s="134">
        <f t="shared" si="1"/>
        <v>1721865141.71</v>
      </c>
      <c r="R88" s="3"/>
      <c r="S88" s="7"/>
      <c r="T88" s="118"/>
      <c r="U88" s="140"/>
      <c r="V88" s="140"/>
      <c r="W88" s="140"/>
      <c r="X88"/>
      <c r="Y88"/>
      <c r="Z88"/>
      <c r="AA88"/>
      <c r="AB88"/>
      <c r="AC88"/>
      <c r="AD88"/>
      <c r="AE88"/>
      <c r="AF88"/>
      <c r="AG88"/>
      <c r="AH88"/>
    </row>
    <row r="89" spans="1:34">
      <c r="B89" s="151" t="s">
        <v>387</v>
      </c>
      <c r="C89" s="125">
        <v>1731304432</v>
      </c>
      <c r="D89" s="125">
        <v>1795132725.8899999</v>
      </c>
      <c r="E89" s="125">
        <v>140675519.53999999</v>
      </c>
      <c r="F89" s="125">
        <v>116668349.41999999</v>
      </c>
      <c r="G89" s="125">
        <v>121810546.94999999</v>
      </c>
      <c r="H89" s="125">
        <v>151313046.44</v>
      </c>
      <c r="I89" s="125">
        <v>162169204.86000001</v>
      </c>
      <c r="J89" s="125">
        <v>128150757.22000001</v>
      </c>
      <c r="K89" s="125">
        <v>147944922.01999998</v>
      </c>
      <c r="L89" s="125">
        <v>151642422.61000001</v>
      </c>
      <c r="M89" s="125">
        <v>140652184.61000001</v>
      </c>
      <c r="N89" s="125">
        <v>147025021.57999998</v>
      </c>
      <c r="O89" s="125">
        <v>139982784.78999999</v>
      </c>
      <c r="P89" s="125">
        <v>173830381.66999999</v>
      </c>
      <c r="Q89" s="125">
        <f t="shared" si="1"/>
        <v>1721865141.71</v>
      </c>
      <c r="R89" s="3"/>
      <c r="S89" s="7"/>
      <c r="T89" s="118"/>
      <c r="U89" s="140"/>
      <c r="V89" s="140"/>
      <c r="W89" s="140"/>
    </row>
    <row r="90" spans="1:34" s="67" customFormat="1">
      <c r="A90"/>
      <c r="B90" s="150" t="s">
        <v>388</v>
      </c>
      <c r="C90" s="134">
        <v>11049109</v>
      </c>
      <c r="D90" s="134">
        <v>26400713.050000004</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v>2132024.89</v>
      </c>
      <c r="Q90" s="134">
        <f t="shared" si="1"/>
        <v>22687483.57</v>
      </c>
      <c r="R90" s="3"/>
      <c r="S90" s="7"/>
      <c r="T90" s="118"/>
      <c r="U90" s="140"/>
      <c r="V90" s="140"/>
      <c r="W90" s="140"/>
      <c r="X90"/>
      <c r="Y90"/>
      <c r="Z90"/>
      <c r="AA90"/>
      <c r="AB90"/>
      <c r="AC90"/>
      <c r="AD90"/>
      <c r="AE90"/>
      <c r="AF90"/>
      <c r="AG90"/>
      <c r="AH90"/>
    </row>
    <row r="91" spans="1:34">
      <c r="B91" s="151" t="s">
        <v>389</v>
      </c>
      <c r="C91" s="125">
        <v>11049109</v>
      </c>
      <c r="D91" s="125">
        <v>26400713.050000004</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v>2132024.89</v>
      </c>
      <c r="Q91" s="125">
        <f t="shared" si="1"/>
        <v>22687483.57</v>
      </c>
      <c r="R91" s="3"/>
      <c r="S91" s="7"/>
      <c r="T91" s="118"/>
      <c r="U91" s="140"/>
      <c r="V91" s="140"/>
      <c r="W91" s="140"/>
    </row>
    <row r="92" spans="1:34" s="67" customFormat="1">
      <c r="A92"/>
      <c r="B92" s="150" t="s">
        <v>390</v>
      </c>
      <c r="C92" s="134">
        <v>5362385695</v>
      </c>
      <c r="D92" s="134">
        <v>5763244505.96</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287911237.01999998</v>
      </c>
      <c r="N92" s="134">
        <v>374739321.15000004</v>
      </c>
      <c r="O92" s="134">
        <v>490460845.31999999</v>
      </c>
      <c r="P92" s="134">
        <v>494815128.75</v>
      </c>
      <c r="Q92" s="134">
        <f t="shared" si="1"/>
        <v>6152780736.5799999</v>
      </c>
      <c r="R92" s="3"/>
      <c r="S92" s="7"/>
      <c r="T92" s="118"/>
      <c r="U92" s="140"/>
      <c r="V92" s="140"/>
      <c r="W92" s="140"/>
      <c r="X92"/>
      <c r="Y92"/>
      <c r="Z92"/>
      <c r="AA92"/>
      <c r="AB92"/>
      <c r="AC92"/>
      <c r="AD92"/>
      <c r="AE92"/>
      <c r="AF92"/>
      <c r="AG92"/>
      <c r="AH92"/>
    </row>
    <row r="93" spans="1:34">
      <c r="B93" s="151" t="s">
        <v>391</v>
      </c>
      <c r="C93" s="125">
        <v>5362385695</v>
      </c>
      <c r="D93" s="125">
        <v>5763244505.96</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287911237.01999998</v>
      </c>
      <c r="N93" s="125">
        <v>374739321.15000004</v>
      </c>
      <c r="O93" s="125">
        <v>490460845.31999999</v>
      </c>
      <c r="P93" s="125">
        <v>494815128.75</v>
      </c>
      <c r="Q93" s="125">
        <f t="shared" si="1"/>
        <v>6152780736.5799999</v>
      </c>
      <c r="R93" s="3"/>
      <c r="S93" s="7"/>
      <c r="T93" s="118"/>
      <c r="U93" s="140"/>
      <c r="V93" s="140"/>
      <c r="W93" s="140"/>
    </row>
    <row r="94" spans="1:34" s="67" customFormat="1">
      <c r="A94"/>
      <c r="B94" s="150" t="s">
        <v>392</v>
      </c>
      <c r="C94" s="134">
        <v>5019869167</v>
      </c>
      <c r="D94" s="134">
        <v>5926548975.46</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495369187.23000002</v>
      </c>
      <c r="P94" s="134">
        <v>531579814.24000001</v>
      </c>
      <c r="Q94" s="134">
        <f t="shared" si="1"/>
        <v>5546394877.1700001</v>
      </c>
      <c r="R94" s="3"/>
      <c r="S94" s="7"/>
      <c r="T94" s="118"/>
      <c r="U94" s="140"/>
      <c r="V94" s="140"/>
      <c r="W94" s="140"/>
      <c r="X94"/>
      <c r="Y94"/>
      <c r="Z94"/>
      <c r="AA94"/>
      <c r="AB94"/>
      <c r="AC94"/>
      <c r="AD94"/>
      <c r="AE94"/>
      <c r="AF94"/>
      <c r="AG94"/>
      <c r="AH94"/>
    </row>
    <row r="95" spans="1:34">
      <c r="B95" s="151" t="s">
        <v>393</v>
      </c>
      <c r="C95" s="125">
        <v>4172926528</v>
      </c>
      <c r="D95" s="125">
        <v>5077590574.3599997</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417142809.88999999</v>
      </c>
      <c r="P95" s="125">
        <v>463169266.83999997</v>
      </c>
      <c r="Q95" s="125">
        <f t="shared" si="1"/>
        <v>4704622971.8100004</v>
      </c>
      <c r="R95" s="3"/>
      <c r="S95" s="7"/>
      <c r="T95" s="118"/>
      <c r="U95" s="140"/>
      <c r="V95" s="140"/>
      <c r="W95" s="140"/>
    </row>
    <row r="96" spans="1:34">
      <c r="B96" s="151" t="s">
        <v>394</v>
      </c>
      <c r="C96" s="125">
        <v>846942639</v>
      </c>
      <c r="D96" s="125">
        <v>848958401.10000002</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v>68410547.400000006</v>
      </c>
      <c r="Q96" s="125">
        <f t="shared" si="1"/>
        <v>841771905.36000013</v>
      </c>
      <c r="R96" s="3"/>
      <c r="S96" s="7"/>
      <c r="T96" s="118"/>
      <c r="U96" s="140"/>
      <c r="V96" s="140"/>
      <c r="W96" s="140"/>
    </row>
    <row r="97" spans="1:34" s="67" customFormat="1">
      <c r="A97"/>
      <c r="B97" s="150" t="s">
        <v>395</v>
      </c>
      <c r="C97" s="134">
        <v>868055967</v>
      </c>
      <c r="D97" s="134">
        <v>1502118008.28</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v>96380259.609999999</v>
      </c>
      <c r="Q97" s="134">
        <f t="shared" si="1"/>
        <v>1318606497.3099999</v>
      </c>
      <c r="R97" s="3"/>
      <c r="S97" s="7"/>
      <c r="T97" s="118"/>
      <c r="U97" s="140"/>
      <c r="V97" s="140"/>
      <c r="W97" s="140"/>
      <c r="X97"/>
      <c r="Y97"/>
      <c r="Z97"/>
      <c r="AA97"/>
      <c r="AB97"/>
      <c r="AC97"/>
      <c r="AD97"/>
      <c r="AE97"/>
      <c r="AF97"/>
      <c r="AG97"/>
      <c r="AH97"/>
    </row>
    <row r="98" spans="1:34">
      <c r="B98" s="151" t="s">
        <v>396</v>
      </c>
      <c r="C98" s="125">
        <v>868055967</v>
      </c>
      <c r="D98" s="125">
        <v>1502118008.28</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v>96380259.609999999</v>
      </c>
      <c r="Q98" s="125">
        <f t="shared" si="1"/>
        <v>1318606497.3099999</v>
      </c>
      <c r="R98" s="3"/>
      <c r="S98" s="7"/>
      <c r="T98" s="118"/>
      <c r="U98" s="140"/>
      <c r="V98" s="140"/>
      <c r="W98" s="140"/>
    </row>
    <row r="99" spans="1:34" s="67" customFormat="1">
      <c r="A99"/>
      <c r="B99" s="150" t="s">
        <v>397</v>
      </c>
      <c r="C99" s="134">
        <v>649812293</v>
      </c>
      <c r="D99" s="134">
        <v>767940742.57000005</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55340148.649999999</v>
      </c>
      <c r="P99" s="134">
        <v>48928291.469999999</v>
      </c>
      <c r="Q99" s="134">
        <f t="shared" si="1"/>
        <v>733526564.60000014</v>
      </c>
      <c r="R99" s="3"/>
      <c r="S99" s="7"/>
      <c r="T99" s="118"/>
      <c r="U99" s="140"/>
      <c r="V99" s="140"/>
      <c r="W99" s="140"/>
      <c r="X99"/>
      <c r="Y99"/>
      <c r="Z99"/>
      <c r="AA99"/>
      <c r="AB99"/>
      <c r="AC99"/>
      <c r="AD99"/>
      <c r="AE99"/>
      <c r="AF99"/>
      <c r="AG99"/>
      <c r="AH99"/>
    </row>
    <row r="100" spans="1:34">
      <c r="B100" s="151" t="s">
        <v>398</v>
      </c>
      <c r="C100" s="125">
        <v>649812293</v>
      </c>
      <c r="D100" s="125">
        <v>767940742.57000005</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55340148.649999999</v>
      </c>
      <c r="P100" s="125">
        <v>48928291.469999999</v>
      </c>
      <c r="Q100" s="125">
        <f t="shared" si="1"/>
        <v>733526564.60000014</v>
      </c>
      <c r="R100" s="3"/>
      <c r="S100" s="7"/>
      <c r="T100" s="118"/>
      <c r="U100" s="140"/>
      <c r="V100" s="140"/>
      <c r="W100" s="140"/>
    </row>
    <row r="101" spans="1:34" s="67" customFormat="1">
      <c r="A101"/>
      <c r="B101" s="149" t="s">
        <v>147</v>
      </c>
      <c r="C101" s="134">
        <v>8656922363</v>
      </c>
      <c r="D101" s="134">
        <v>10545794170.219997</v>
      </c>
      <c r="E101" s="134">
        <v>91598293.780000001</v>
      </c>
      <c r="F101" s="134">
        <v>457936955.72999996</v>
      </c>
      <c r="G101" s="134">
        <v>1394062215.8399999</v>
      </c>
      <c r="H101" s="134">
        <v>462559523.37</v>
      </c>
      <c r="I101" s="134">
        <v>574293967.25</v>
      </c>
      <c r="J101" s="134">
        <v>811078716.36999989</v>
      </c>
      <c r="K101" s="134">
        <v>409929930.85999995</v>
      </c>
      <c r="L101" s="134">
        <v>1253725423.0700002</v>
      </c>
      <c r="M101" s="134">
        <v>330053699.36000007</v>
      </c>
      <c r="N101" s="134">
        <v>346108810.42000002</v>
      </c>
      <c r="O101" s="134">
        <v>834831248.53000009</v>
      </c>
      <c r="P101" s="134">
        <v>2831766852.4799995</v>
      </c>
      <c r="Q101" s="134">
        <f t="shared" si="1"/>
        <v>9797945637.0599995</v>
      </c>
      <c r="R101" s="3"/>
      <c r="S101" s="7"/>
      <c r="T101" s="118"/>
      <c r="U101" s="140"/>
      <c r="V101" s="140"/>
      <c r="W101" s="140"/>
      <c r="X101"/>
      <c r="Y101"/>
      <c r="Z101"/>
      <c r="AA101"/>
      <c r="AB101"/>
      <c r="AC101"/>
      <c r="AD101"/>
      <c r="AE101"/>
      <c r="AF101"/>
      <c r="AG101"/>
      <c r="AH101"/>
    </row>
    <row r="102" spans="1:34" s="67" customFormat="1">
      <c r="A102"/>
      <c r="B102" s="150" t="s">
        <v>399</v>
      </c>
      <c r="C102" s="134">
        <v>5470059469</v>
      </c>
      <c r="D102" s="134">
        <v>8270543243.619998</v>
      </c>
      <c r="E102" s="134">
        <v>84587813.299999997</v>
      </c>
      <c r="F102" s="134">
        <v>138374023.69</v>
      </c>
      <c r="G102" s="134">
        <v>1130007961.1599998</v>
      </c>
      <c r="H102" s="134">
        <v>177356645.40999997</v>
      </c>
      <c r="I102" s="134">
        <v>456625834.14999998</v>
      </c>
      <c r="J102" s="134">
        <v>750309146.81999993</v>
      </c>
      <c r="K102" s="134">
        <v>385241005.77999997</v>
      </c>
      <c r="L102" s="134">
        <v>1127292959.6900001</v>
      </c>
      <c r="M102" s="134">
        <v>292951737.45000005</v>
      </c>
      <c r="N102" s="134">
        <v>298537884.46000004</v>
      </c>
      <c r="O102" s="134">
        <v>753809609.16000009</v>
      </c>
      <c r="P102" s="134">
        <v>2187404616.4699998</v>
      </c>
      <c r="Q102" s="134">
        <f t="shared" si="1"/>
        <v>7782499237.539999</v>
      </c>
      <c r="R102" s="3"/>
      <c r="S102" s="7"/>
      <c r="T102" s="118"/>
      <c r="U102" s="140"/>
      <c r="V102" s="140"/>
      <c r="W102" s="140"/>
      <c r="X102"/>
      <c r="Y102"/>
      <c r="Z102"/>
      <c r="AA102"/>
      <c r="AB102"/>
      <c r="AC102"/>
      <c r="AD102"/>
      <c r="AE102"/>
      <c r="AF102"/>
      <c r="AG102"/>
      <c r="AH102"/>
    </row>
    <row r="103" spans="1:34">
      <c r="B103" s="151" t="s">
        <v>400</v>
      </c>
      <c r="C103" s="125">
        <v>4221596450</v>
      </c>
      <c r="D103" s="125">
        <v>6288255626.5299988</v>
      </c>
      <c r="E103" s="125">
        <v>78845679.75</v>
      </c>
      <c r="F103" s="125">
        <v>94928062.079999998</v>
      </c>
      <c r="G103" s="125">
        <v>1060426014.62</v>
      </c>
      <c r="H103" s="125">
        <v>82649390.849999994</v>
      </c>
      <c r="I103" s="125">
        <v>384151328.14999998</v>
      </c>
      <c r="J103" s="125">
        <v>564552223.01999998</v>
      </c>
      <c r="K103" s="125">
        <v>311338417.89999998</v>
      </c>
      <c r="L103" s="125">
        <v>905120456.81000006</v>
      </c>
      <c r="M103" s="125">
        <v>89040566.269999996</v>
      </c>
      <c r="N103" s="125">
        <v>167128791.57000002</v>
      </c>
      <c r="O103" s="125">
        <v>537830562.73000002</v>
      </c>
      <c r="P103" s="125">
        <v>1705043595.28</v>
      </c>
      <c r="Q103" s="125">
        <f t="shared" si="1"/>
        <v>5981055089.0299997</v>
      </c>
      <c r="R103" s="3"/>
      <c r="S103" s="7"/>
      <c r="T103" s="118"/>
      <c r="U103" s="140"/>
      <c r="V103" s="140"/>
      <c r="W103" s="140"/>
    </row>
    <row r="104" spans="1:34">
      <c r="B104" s="151" t="s">
        <v>919</v>
      </c>
      <c r="C104" s="125">
        <v>1097936621</v>
      </c>
      <c r="D104" s="125">
        <v>1888988371.4699998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v>475413325.75</v>
      </c>
      <c r="Q104" s="125">
        <f t="shared" si="1"/>
        <v>1754889615.7</v>
      </c>
      <c r="R104" s="3"/>
      <c r="S104" s="7"/>
      <c r="T104" s="118"/>
      <c r="U104" s="140"/>
      <c r="V104" s="140"/>
      <c r="W104" s="140"/>
    </row>
    <row r="105" spans="1:34">
      <c r="B105" s="151" t="s">
        <v>920</v>
      </c>
      <c r="C105" s="125">
        <v>150526398</v>
      </c>
      <c r="D105" s="125">
        <v>93299245.620000005</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v>6947695.4400000004</v>
      </c>
      <c r="Q105" s="125">
        <f t="shared" si="1"/>
        <v>46554532.809999995</v>
      </c>
      <c r="R105" s="3"/>
      <c r="S105" s="7"/>
      <c r="T105" s="118"/>
      <c r="U105" s="140"/>
      <c r="V105" s="140"/>
      <c r="W105" s="140"/>
    </row>
    <row r="106" spans="1:34" s="67" customFormat="1">
      <c r="A106"/>
      <c r="B106" s="150" t="s">
        <v>401</v>
      </c>
      <c r="C106" s="134">
        <v>3186862894</v>
      </c>
      <c r="D106" s="134">
        <v>2275250926.5999999</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37101961.910000004</v>
      </c>
      <c r="N106" s="134">
        <v>47570925.960000001</v>
      </c>
      <c r="O106" s="134">
        <v>81021639.370000005</v>
      </c>
      <c r="P106" s="134">
        <v>644362236.00999987</v>
      </c>
      <c r="Q106" s="134">
        <f t="shared" si="1"/>
        <v>2015446399.52</v>
      </c>
      <c r="R106" s="3"/>
      <c r="S106" s="7"/>
      <c r="T106" s="118"/>
      <c r="U106" s="140"/>
      <c r="V106" s="140"/>
      <c r="W106" s="140"/>
      <c r="X106"/>
      <c r="Y106"/>
      <c r="Z106"/>
      <c r="AA106"/>
      <c r="AB106"/>
      <c r="AC106"/>
      <c r="AD106"/>
      <c r="AE106"/>
      <c r="AF106"/>
      <c r="AG106"/>
      <c r="AH106"/>
    </row>
    <row r="107" spans="1:34">
      <c r="B107" s="151" t="s">
        <v>402</v>
      </c>
      <c r="C107" s="125">
        <v>3186862894</v>
      </c>
      <c r="D107" s="125">
        <v>2275250926.5999999</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37101961.910000004</v>
      </c>
      <c r="N107" s="125">
        <v>47570925.960000001</v>
      </c>
      <c r="O107" s="125">
        <v>81021639.370000005</v>
      </c>
      <c r="P107" s="125">
        <v>644362236.00999987</v>
      </c>
      <c r="Q107" s="125">
        <f t="shared" si="1"/>
        <v>2015446399.52</v>
      </c>
      <c r="R107" s="3"/>
      <c r="S107" s="7"/>
      <c r="T107" s="118"/>
      <c r="U107" s="140"/>
      <c r="V107" s="140"/>
      <c r="W107" s="140"/>
    </row>
    <row r="108" spans="1:34" s="67" customFormat="1">
      <c r="A108"/>
      <c r="B108" s="149" t="s">
        <v>148</v>
      </c>
      <c r="C108" s="134">
        <v>4877527982</v>
      </c>
      <c r="D108" s="134">
        <v>4466141636.6500006</v>
      </c>
      <c r="E108" s="134">
        <v>200283495.73000002</v>
      </c>
      <c r="F108" s="134">
        <v>255334978.47</v>
      </c>
      <c r="G108" s="134">
        <v>313003983.74000001</v>
      </c>
      <c r="H108" s="134">
        <v>304467144.77999997</v>
      </c>
      <c r="I108" s="134">
        <v>336313187.88999999</v>
      </c>
      <c r="J108" s="134">
        <v>339071395.63999999</v>
      </c>
      <c r="K108" s="134">
        <v>377693805.79999995</v>
      </c>
      <c r="L108" s="134">
        <v>304658919.79999995</v>
      </c>
      <c r="M108" s="134">
        <v>347544275.00999999</v>
      </c>
      <c r="N108" s="134">
        <v>351379059.60999995</v>
      </c>
      <c r="O108" s="134">
        <v>353796472.75999999</v>
      </c>
      <c r="P108" s="134">
        <v>744492656.96999991</v>
      </c>
      <c r="Q108" s="134">
        <f t="shared" si="1"/>
        <v>4228039376.1999993</v>
      </c>
      <c r="R108" s="3"/>
      <c r="S108" s="7"/>
      <c r="T108" s="118"/>
      <c r="U108" s="140"/>
      <c r="V108" s="140"/>
      <c r="W108" s="140"/>
      <c r="X108"/>
      <c r="Y108"/>
      <c r="Z108"/>
      <c r="AA108"/>
      <c r="AB108"/>
      <c r="AC108"/>
      <c r="AD108"/>
      <c r="AE108"/>
      <c r="AF108"/>
      <c r="AG108"/>
      <c r="AH108"/>
    </row>
    <row r="109" spans="1:34" s="67" customFormat="1">
      <c r="A109"/>
      <c r="B109" s="150" t="s">
        <v>403</v>
      </c>
      <c r="C109" s="134">
        <v>3073394313</v>
      </c>
      <c r="D109" s="134">
        <v>2566241542.2100005</v>
      </c>
      <c r="E109" s="134">
        <v>90969312.450000003</v>
      </c>
      <c r="F109" s="134">
        <v>117258399.69</v>
      </c>
      <c r="G109" s="134">
        <v>148271045.22</v>
      </c>
      <c r="H109" s="134">
        <v>152782028.28999999</v>
      </c>
      <c r="I109" s="134">
        <v>171155419.71000001</v>
      </c>
      <c r="J109" s="134">
        <v>163843590.63999999</v>
      </c>
      <c r="K109" s="134">
        <v>235413468.13</v>
      </c>
      <c r="L109" s="134">
        <v>165545219.85999998</v>
      </c>
      <c r="M109" s="134">
        <v>179353082.38</v>
      </c>
      <c r="N109" s="134">
        <v>152088560.61999997</v>
      </c>
      <c r="O109" s="134">
        <v>195197480.98999998</v>
      </c>
      <c r="P109" s="134">
        <v>605294075.98999989</v>
      </c>
      <c r="Q109" s="134">
        <f t="shared" si="1"/>
        <v>2377171683.9699998</v>
      </c>
      <c r="R109" s="3"/>
      <c r="S109" s="7"/>
      <c r="T109" s="118"/>
      <c r="U109" s="140"/>
      <c r="V109" s="140"/>
      <c r="W109" s="140"/>
      <c r="X109"/>
      <c r="Y109"/>
      <c r="Z109"/>
      <c r="AA109"/>
      <c r="AB109"/>
      <c r="AC109"/>
      <c r="AD109"/>
      <c r="AE109"/>
      <c r="AF109"/>
      <c r="AG109"/>
      <c r="AH109"/>
    </row>
    <row r="110" spans="1:34">
      <c r="B110" s="151" t="s">
        <v>404</v>
      </c>
      <c r="C110" s="125">
        <v>3073394313</v>
      </c>
      <c r="D110" s="125">
        <v>2566241542.2100005</v>
      </c>
      <c r="E110" s="125">
        <v>90969312.450000003</v>
      </c>
      <c r="F110" s="125">
        <v>117258399.69</v>
      </c>
      <c r="G110" s="125">
        <v>148271045.22</v>
      </c>
      <c r="H110" s="125">
        <v>152782028.28999999</v>
      </c>
      <c r="I110" s="125">
        <v>171155419.71000001</v>
      </c>
      <c r="J110" s="125">
        <v>163843590.63999999</v>
      </c>
      <c r="K110" s="125">
        <v>235413468.13</v>
      </c>
      <c r="L110" s="125">
        <v>165545219.85999998</v>
      </c>
      <c r="M110" s="125">
        <v>179353082.38</v>
      </c>
      <c r="N110" s="125">
        <v>152088560.61999997</v>
      </c>
      <c r="O110" s="125">
        <v>195197480.98999998</v>
      </c>
      <c r="P110" s="125">
        <v>605294075.98999989</v>
      </c>
      <c r="Q110" s="125">
        <f t="shared" si="1"/>
        <v>2377171683.9699998</v>
      </c>
      <c r="R110" s="3"/>
      <c r="S110" s="7"/>
      <c r="T110" s="118"/>
      <c r="U110" s="140"/>
      <c r="V110" s="140"/>
      <c r="W110" s="140"/>
    </row>
    <row r="111" spans="1:34" s="67" customFormat="1">
      <c r="A111"/>
      <c r="B111" s="150" t="s">
        <v>405</v>
      </c>
      <c r="C111" s="134">
        <v>1804050419</v>
      </c>
      <c r="D111" s="134">
        <v>1893361704.4400001</v>
      </c>
      <c r="E111" s="134">
        <v>109314183.28</v>
      </c>
      <c r="F111" s="134">
        <v>138076578.78</v>
      </c>
      <c r="G111" s="134">
        <v>164732938.51999998</v>
      </c>
      <c r="H111" s="134">
        <v>150674616.49000001</v>
      </c>
      <c r="I111" s="134">
        <v>165157768.18000001</v>
      </c>
      <c r="J111" s="134">
        <v>175227805</v>
      </c>
      <c r="K111" s="134">
        <v>142280337.67000002</v>
      </c>
      <c r="L111" s="134">
        <v>139113699.94</v>
      </c>
      <c r="M111" s="134">
        <v>168191192.63</v>
      </c>
      <c r="N111" s="134">
        <v>195261498.99000001</v>
      </c>
      <c r="O111" s="134">
        <v>158586991.76999998</v>
      </c>
      <c r="P111" s="134">
        <v>139194643.47999999</v>
      </c>
      <c r="Q111" s="134">
        <f t="shared" si="1"/>
        <v>1845812254.7300003</v>
      </c>
      <c r="R111" s="3"/>
      <c r="S111" s="7"/>
      <c r="T111" s="118"/>
      <c r="U111" s="140"/>
      <c r="V111" s="140"/>
      <c r="W111" s="140"/>
      <c r="X111"/>
      <c r="Y111"/>
      <c r="Z111"/>
      <c r="AA111"/>
      <c r="AB111"/>
      <c r="AC111"/>
      <c r="AD111"/>
      <c r="AE111"/>
      <c r="AF111"/>
      <c r="AG111"/>
      <c r="AH111"/>
    </row>
    <row r="112" spans="1:34">
      <c r="B112" s="151" t="s">
        <v>406</v>
      </c>
      <c r="C112" s="125">
        <v>768722983</v>
      </c>
      <c r="D112" s="125">
        <v>879098597.88</v>
      </c>
      <c r="E112" s="125">
        <v>30676608.799999997</v>
      </c>
      <c r="F112" s="125">
        <v>58637894.710000001</v>
      </c>
      <c r="G112" s="125">
        <v>84045732.829999998</v>
      </c>
      <c r="H112" s="125">
        <v>66838897.960000001</v>
      </c>
      <c r="I112" s="125">
        <v>77981677.310000002</v>
      </c>
      <c r="J112" s="125">
        <v>93877776.829999998</v>
      </c>
      <c r="K112" s="125">
        <v>60077853.519999996</v>
      </c>
      <c r="L112" s="125">
        <v>56697843</v>
      </c>
      <c r="M112" s="125">
        <v>81940048.200000003</v>
      </c>
      <c r="N112" s="125">
        <v>98702579.059999987</v>
      </c>
      <c r="O112" s="125">
        <v>70752158.700000003</v>
      </c>
      <c r="P112" s="125">
        <v>51588848.880000003</v>
      </c>
      <c r="Q112" s="125">
        <f t="shared" si="1"/>
        <v>831817919.79999995</v>
      </c>
      <c r="R112" s="3"/>
      <c r="S112" s="7"/>
      <c r="T112" s="118"/>
      <c r="U112" s="140"/>
      <c r="V112" s="140"/>
      <c r="W112" s="140"/>
    </row>
    <row r="113" spans="1:34">
      <c r="B113" s="151" t="s">
        <v>407</v>
      </c>
      <c r="C113" s="125">
        <v>1035327436</v>
      </c>
      <c r="D113" s="125">
        <v>1014263106.5599999</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v>87605794.599999994</v>
      </c>
      <c r="Q113" s="125">
        <f t="shared" si="1"/>
        <v>1013994334.9300002</v>
      </c>
      <c r="R113" s="3"/>
      <c r="S113" s="7"/>
      <c r="T113" s="118"/>
      <c r="U113" s="140"/>
      <c r="V113" s="140"/>
      <c r="W113" s="140"/>
    </row>
    <row r="114" spans="1:34" s="67" customFormat="1">
      <c r="A114"/>
      <c r="B114" s="150" t="s">
        <v>408</v>
      </c>
      <c r="C114" s="134">
        <v>83250</v>
      </c>
      <c r="D114" s="134">
        <v>6538390</v>
      </c>
      <c r="E114" s="134">
        <v>0</v>
      </c>
      <c r="F114" s="134"/>
      <c r="G114" s="134"/>
      <c r="H114" s="134">
        <v>1010500</v>
      </c>
      <c r="I114" s="134">
        <v>0</v>
      </c>
      <c r="J114" s="134">
        <v>0</v>
      </c>
      <c r="K114" s="134">
        <v>0</v>
      </c>
      <c r="L114" s="134"/>
      <c r="M114" s="134">
        <v>0</v>
      </c>
      <c r="N114" s="134">
        <v>4029000</v>
      </c>
      <c r="O114" s="134">
        <v>12000</v>
      </c>
      <c r="P114" s="134">
        <v>3937.5</v>
      </c>
      <c r="Q114" s="134">
        <f t="shared" si="1"/>
        <v>5055437.5</v>
      </c>
      <c r="R114" s="3"/>
      <c r="S114" s="7"/>
      <c r="T114" s="118"/>
      <c r="U114" s="140"/>
      <c r="V114" s="140"/>
      <c r="W114" s="140"/>
      <c r="X114"/>
      <c r="Y114"/>
      <c r="Z114"/>
      <c r="AA114"/>
      <c r="AB114"/>
      <c r="AC114"/>
      <c r="AD114"/>
      <c r="AE114"/>
      <c r="AF114"/>
      <c r="AG114"/>
      <c r="AH114"/>
    </row>
    <row r="115" spans="1:34">
      <c r="B115" s="151" t="s">
        <v>409</v>
      </c>
      <c r="C115" s="125">
        <v>83250</v>
      </c>
      <c r="D115" s="125">
        <v>6538390</v>
      </c>
      <c r="E115" s="125">
        <v>0</v>
      </c>
      <c r="F115" s="125"/>
      <c r="G115" s="125"/>
      <c r="H115" s="125">
        <v>1010500</v>
      </c>
      <c r="I115" s="125">
        <v>0</v>
      </c>
      <c r="J115" s="125">
        <v>0</v>
      </c>
      <c r="K115" s="125">
        <v>0</v>
      </c>
      <c r="L115" s="125"/>
      <c r="M115" s="125">
        <v>0</v>
      </c>
      <c r="N115" s="125">
        <v>4029000</v>
      </c>
      <c r="O115" s="125">
        <v>12000</v>
      </c>
      <c r="P115" s="125">
        <v>3937.5</v>
      </c>
      <c r="Q115" s="125">
        <f t="shared" si="1"/>
        <v>5055437.5</v>
      </c>
      <c r="R115" s="3"/>
      <c r="S115" s="7"/>
      <c r="T115" s="118"/>
      <c r="U115" s="140"/>
      <c r="V115" s="140"/>
      <c r="W115" s="140"/>
    </row>
    <row r="116" spans="1:34" s="67" customFormat="1">
      <c r="A116"/>
      <c r="B116" s="138" t="s">
        <v>149</v>
      </c>
      <c r="C116" s="134">
        <v>1402437570</v>
      </c>
      <c r="D116" s="134">
        <v>3319269827.3899999</v>
      </c>
      <c r="E116" s="134">
        <v>21124006.340000004</v>
      </c>
      <c r="F116" s="134">
        <v>258968565.37</v>
      </c>
      <c r="G116" s="134">
        <v>233190952.77000001</v>
      </c>
      <c r="H116" s="134">
        <v>178837692.06000003</v>
      </c>
      <c r="I116" s="134">
        <v>345203758.28000003</v>
      </c>
      <c r="J116" s="134">
        <v>235660588.17999998</v>
      </c>
      <c r="K116" s="134">
        <v>249501464.61000001</v>
      </c>
      <c r="L116" s="134">
        <v>191846596.26999998</v>
      </c>
      <c r="M116" s="134">
        <v>480372922.38</v>
      </c>
      <c r="N116" s="134">
        <v>235673016.47999999</v>
      </c>
      <c r="O116" s="134">
        <v>228930329.16</v>
      </c>
      <c r="P116" s="134">
        <v>453201429.04000002</v>
      </c>
      <c r="Q116" s="134">
        <f t="shared" si="1"/>
        <v>3112511320.9400001</v>
      </c>
      <c r="R116" s="3"/>
      <c r="S116" s="7"/>
      <c r="T116" s="118"/>
      <c r="U116" s="141"/>
      <c r="V116" s="141"/>
      <c r="W116" s="141"/>
      <c r="X116"/>
      <c r="Y116"/>
      <c r="Z116"/>
      <c r="AA116"/>
      <c r="AB116"/>
      <c r="AC116"/>
      <c r="AD116"/>
      <c r="AE116"/>
      <c r="AF116"/>
      <c r="AG116"/>
      <c r="AH116"/>
    </row>
    <row r="117" spans="1:34" s="67" customFormat="1">
      <c r="A117"/>
      <c r="B117" s="150" t="s">
        <v>410</v>
      </c>
      <c r="C117" s="134">
        <v>1145366270</v>
      </c>
      <c r="D117" s="134">
        <v>2416393383.8400002</v>
      </c>
      <c r="E117" s="134">
        <v>12864848.57</v>
      </c>
      <c r="F117" s="134">
        <v>225879975.59</v>
      </c>
      <c r="G117" s="134">
        <v>223645426.34000003</v>
      </c>
      <c r="H117" s="134">
        <v>124661007.80999999</v>
      </c>
      <c r="I117" s="134">
        <v>319603071.57999998</v>
      </c>
      <c r="J117" s="134">
        <v>198411631.46000001</v>
      </c>
      <c r="K117" s="134">
        <v>179844587.84999999</v>
      </c>
      <c r="L117" s="134">
        <v>124174023.36999999</v>
      </c>
      <c r="M117" s="134">
        <v>243458687.41999999</v>
      </c>
      <c r="N117" s="134">
        <v>157155098.07999998</v>
      </c>
      <c r="O117" s="134">
        <v>148155008.97</v>
      </c>
      <c r="P117" s="134">
        <v>303170135.47000003</v>
      </c>
      <c r="Q117" s="134">
        <f t="shared" si="1"/>
        <v>2261023502.5099998</v>
      </c>
      <c r="R117" s="3"/>
      <c r="S117" s="7"/>
      <c r="T117" s="118"/>
      <c r="U117" s="141"/>
      <c r="V117" s="141"/>
      <c r="W117" s="141"/>
      <c r="X117"/>
      <c r="Y117"/>
      <c r="Z117"/>
      <c r="AA117"/>
      <c r="AB117"/>
      <c r="AC117"/>
      <c r="AD117"/>
      <c r="AE117"/>
      <c r="AF117"/>
      <c r="AG117"/>
      <c r="AH117"/>
    </row>
    <row r="118" spans="1:34">
      <c r="B118" s="151" t="s">
        <v>411</v>
      </c>
      <c r="C118" s="125">
        <v>1145366270</v>
      </c>
      <c r="D118" s="125">
        <v>2416393383.8400002</v>
      </c>
      <c r="E118" s="125">
        <v>12864848.57</v>
      </c>
      <c r="F118" s="125">
        <v>225879975.59</v>
      </c>
      <c r="G118" s="125">
        <v>223645426.34000003</v>
      </c>
      <c r="H118" s="125">
        <v>124661007.80999999</v>
      </c>
      <c r="I118" s="125">
        <v>319603071.57999998</v>
      </c>
      <c r="J118" s="125">
        <v>198411631.46000001</v>
      </c>
      <c r="K118" s="125">
        <v>179844587.84999999</v>
      </c>
      <c r="L118" s="125">
        <v>124174023.36999999</v>
      </c>
      <c r="M118" s="125">
        <v>243458687.41999999</v>
      </c>
      <c r="N118" s="125">
        <v>157155098.07999998</v>
      </c>
      <c r="O118" s="125">
        <v>148155008.97</v>
      </c>
      <c r="P118" s="125">
        <v>303170135.47000003</v>
      </c>
      <c r="Q118" s="125">
        <f t="shared" si="1"/>
        <v>2261023502.5099998</v>
      </c>
      <c r="R118" s="3"/>
      <c r="S118" s="7"/>
      <c r="T118" s="118"/>
      <c r="U118" s="118"/>
      <c r="V118" s="118"/>
      <c r="W118" s="118"/>
    </row>
    <row r="119" spans="1:34" s="67" customFormat="1">
      <c r="A119"/>
      <c r="B119" s="150" t="s">
        <v>412</v>
      </c>
      <c r="C119" s="134">
        <v>100702720</v>
      </c>
      <c r="D119" s="134">
        <v>474334485.09999996</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v>92814786.969999984</v>
      </c>
      <c r="Q119" s="134">
        <f t="shared" si="1"/>
        <v>450243836.39999998</v>
      </c>
      <c r="R119" s="3"/>
      <c r="S119" s="7"/>
      <c r="T119" s="118"/>
      <c r="U119" s="141"/>
      <c r="V119" s="141"/>
      <c r="W119" s="141"/>
      <c r="X119"/>
      <c r="Y119"/>
      <c r="Z119"/>
      <c r="AA119"/>
      <c r="AB119"/>
      <c r="AC119"/>
      <c r="AD119"/>
      <c r="AE119"/>
      <c r="AF119"/>
      <c r="AG119"/>
      <c r="AH119"/>
    </row>
    <row r="120" spans="1:34">
      <c r="B120" s="151" t="s">
        <v>413</v>
      </c>
      <c r="C120" s="125">
        <v>100702720</v>
      </c>
      <c r="D120" s="125">
        <v>474334485.09999996</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v>92814786.969999984</v>
      </c>
      <c r="Q120" s="125">
        <f t="shared" si="1"/>
        <v>450243836.39999998</v>
      </c>
      <c r="R120" s="3"/>
      <c r="S120" s="7"/>
      <c r="T120" s="118"/>
      <c r="U120" s="118"/>
      <c r="V120" s="118"/>
      <c r="W120" s="118"/>
    </row>
    <row r="121" spans="1:34" s="67" customFormat="1">
      <c r="A121"/>
      <c r="B121" s="150" t="s">
        <v>414</v>
      </c>
      <c r="C121" s="134">
        <v>93043955</v>
      </c>
      <c r="D121" s="134">
        <v>338537728.80999994</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v>43909628.280000001</v>
      </c>
      <c r="Q121" s="134">
        <f t="shared" si="1"/>
        <v>318677704.23000002</v>
      </c>
      <c r="R121" s="3"/>
      <c r="S121" s="7"/>
      <c r="T121" s="118"/>
      <c r="U121" s="141"/>
      <c r="V121" s="141"/>
      <c r="W121" s="141"/>
      <c r="X121"/>
      <c r="Y121"/>
      <c r="Z121"/>
      <c r="AA121"/>
      <c r="AB121"/>
      <c r="AC121"/>
      <c r="AD121"/>
      <c r="AE121"/>
      <c r="AF121"/>
      <c r="AG121"/>
      <c r="AH121"/>
    </row>
    <row r="122" spans="1:34">
      <c r="B122" s="151" t="s">
        <v>415</v>
      </c>
      <c r="C122" s="125">
        <v>87443955</v>
      </c>
      <c r="D122" s="125">
        <v>335578881.80999994</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v>43879628.280000001</v>
      </c>
      <c r="Q122" s="125">
        <f t="shared" si="1"/>
        <v>317095342.02999997</v>
      </c>
      <c r="R122" s="3"/>
      <c r="S122" s="7"/>
      <c r="T122" s="118"/>
      <c r="U122" s="118"/>
      <c r="V122" s="118"/>
      <c r="W122" s="118"/>
    </row>
    <row r="123" spans="1:34">
      <c r="B123" s="151" t="s">
        <v>416</v>
      </c>
      <c r="C123" s="125">
        <v>5600000</v>
      </c>
      <c r="D123" s="125">
        <v>2958847</v>
      </c>
      <c r="E123" s="125">
        <v>0</v>
      </c>
      <c r="F123" s="125"/>
      <c r="G123" s="125">
        <v>85000</v>
      </c>
      <c r="H123" s="125">
        <v>0</v>
      </c>
      <c r="I123" s="125">
        <v>0</v>
      </c>
      <c r="J123" s="125">
        <v>225641.1</v>
      </c>
      <c r="K123" s="125">
        <v>441581.1</v>
      </c>
      <c r="L123" s="125">
        <v>215940</v>
      </c>
      <c r="M123" s="125"/>
      <c r="N123" s="125">
        <v>451200</v>
      </c>
      <c r="O123" s="125">
        <v>133000</v>
      </c>
      <c r="P123" s="125">
        <v>30000</v>
      </c>
      <c r="Q123" s="125">
        <f t="shared" si="1"/>
        <v>1582362.2</v>
      </c>
      <c r="R123" s="3"/>
      <c r="S123" s="7"/>
      <c r="T123" s="118"/>
      <c r="U123" s="118"/>
      <c r="V123" s="118"/>
      <c r="W123" s="118"/>
    </row>
    <row r="124" spans="1:34" s="67" customFormat="1">
      <c r="A124"/>
      <c r="B124" s="150" t="s">
        <v>417</v>
      </c>
      <c r="C124" s="134">
        <v>63324625</v>
      </c>
      <c r="D124" s="134">
        <v>90004229.639999986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v>13306878.32</v>
      </c>
      <c r="Q124" s="134">
        <f t="shared" si="1"/>
        <v>82566277.800000012</v>
      </c>
      <c r="R124" s="3"/>
      <c r="S124" s="7"/>
      <c r="T124" s="118"/>
      <c r="U124" s="141"/>
      <c r="V124" s="141"/>
      <c r="W124" s="141"/>
      <c r="X124"/>
      <c r="Y124"/>
      <c r="Z124"/>
      <c r="AA124"/>
      <c r="AB124"/>
      <c r="AC124"/>
      <c r="AD124"/>
      <c r="AE124"/>
      <c r="AF124"/>
      <c r="AG124"/>
      <c r="AH124"/>
    </row>
    <row r="125" spans="1:34">
      <c r="B125" s="151" t="s">
        <v>418</v>
      </c>
      <c r="C125" s="125">
        <v>63324625</v>
      </c>
      <c r="D125" s="125">
        <v>90004229.639999986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v>13306878.32</v>
      </c>
      <c r="Q125" s="125">
        <f t="shared" si="1"/>
        <v>82566277.800000012</v>
      </c>
      <c r="R125" s="3"/>
      <c r="S125" s="7"/>
      <c r="T125" s="118"/>
      <c r="U125" s="118"/>
      <c r="V125" s="118"/>
      <c r="W125" s="118"/>
    </row>
    <row r="126" spans="1:34" s="67" customFormat="1">
      <c r="A126"/>
      <c r="B126" s="149" t="s">
        <v>150</v>
      </c>
      <c r="C126" s="192">
        <v>11699573503</v>
      </c>
      <c r="D126" s="192">
        <v>12506057654.01</v>
      </c>
      <c r="E126" s="192">
        <v>367469917.05999994</v>
      </c>
      <c r="F126" s="192">
        <v>535324064.58000004</v>
      </c>
      <c r="G126" s="192">
        <v>636621642.38</v>
      </c>
      <c r="H126" s="192">
        <v>785589976.44000006</v>
      </c>
      <c r="I126" s="192">
        <v>1170499158.6500001</v>
      </c>
      <c r="J126" s="192">
        <v>873464924.31000018</v>
      </c>
      <c r="K126" s="192">
        <v>780670596.27999997</v>
      </c>
      <c r="L126" s="192">
        <v>672175269.91999984</v>
      </c>
      <c r="M126" s="192">
        <v>940547506.92000008</v>
      </c>
      <c r="N126" s="192">
        <v>1138939185.01</v>
      </c>
      <c r="O126" s="192">
        <v>889233112.59000003</v>
      </c>
      <c r="P126" s="134">
        <v>2110447749.1799998</v>
      </c>
      <c r="Q126" s="134">
        <f t="shared" si="1"/>
        <v>10900983103.32</v>
      </c>
      <c r="R126" s="3"/>
      <c r="S126" s="7"/>
      <c r="T126" s="118"/>
      <c r="U126" s="141"/>
      <c r="V126" s="141"/>
      <c r="W126" s="141"/>
      <c r="X126"/>
      <c r="Y126"/>
      <c r="Z126"/>
      <c r="AA126"/>
      <c r="AB126"/>
      <c r="AC126"/>
      <c r="AD126"/>
      <c r="AE126"/>
      <c r="AF126"/>
      <c r="AG126"/>
      <c r="AH126"/>
    </row>
    <row r="127" spans="1:34" s="67" customFormat="1">
      <c r="A127"/>
      <c r="B127" s="150" t="s">
        <v>419</v>
      </c>
      <c r="C127" s="134">
        <v>6922725484</v>
      </c>
      <c r="D127" s="134">
        <v>6076164734.9499998</v>
      </c>
      <c r="E127" s="134">
        <v>285309945.12</v>
      </c>
      <c r="F127" s="134">
        <v>441416963.17000002</v>
      </c>
      <c r="G127" s="134">
        <v>352969690.61000001</v>
      </c>
      <c r="H127" s="134">
        <v>448874129.69999999</v>
      </c>
      <c r="I127" s="134">
        <v>373631173.73000008</v>
      </c>
      <c r="J127" s="134">
        <v>493340120.48000008</v>
      </c>
      <c r="K127" s="134">
        <v>535246679.08999997</v>
      </c>
      <c r="L127" s="134">
        <v>459608017.32999998</v>
      </c>
      <c r="M127" s="134">
        <v>480884813.27999997</v>
      </c>
      <c r="N127" s="134">
        <v>527073531.42000002</v>
      </c>
      <c r="O127" s="134">
        <v>422823862.70000005</v>
      </c>
      <c r="P127" s="134">
        <v>735593602.11999989</v>
      </c>
      <c r="Q127" s="134">
        <f t="shared" si="1"/>
        <v>5556772528.75</v>
      </c>
      <c r="R127" s="3"/>
      <c r="S127" s="7"/>
      <c r="T127" s="118"/>
      <c r="U127" s="141"/>
      <c r="V127" s="141"/>
      <c r="W127" s="141"/>
      <c r="X127"/>
      <c r="Y127"/>
      <c r="Z127"/>
      <c r="AA127"/>
      <c r="AB127"/>
      <c r="AC127"/>
      <c r="AD127"/>
      <c r="AE127"/>
      <c r="AF127"/>
      <c r="AG127"/>
      <c r="AH127"/>
    </row>
    <row r="128" spans="1:34">
      <c r="B128" s="151" t="s">
        <v>420</v>
      </c>
      <c r="C128" s="125">
        <v>6115057174</v>
      </c>
      <c r="D128" s="125">
        <v>5715845736.5500002</v>
      </c>
      <c r="E128" s="125">
        <v>281258273.48000002</v>
      </c>
      <c r="F128" s="125">
        <v>412669489.24000001</v>
      </c>
      <c r="G128" s="125">
        <v>349694306.87</v>
      </c>
      <c r="H128" s="125">
        <v>441016200.19999999</v>
      </c>
      <c r="I128" s="125">
        <v>359079378.37000006</v>
      </c>
      <c r="J128" s="125">
        <v>474735745.03000009</v>
      </c>
      <c r="K128" s="125">
        <v>498748837.39999998</v>
      </c>
      <c r="L128" s="125">
        <v>424089397.31999999</v>
      </c>
      <c r="M128" s="125">
        <v>476425701.42999995</v>
      </c>
      <c r="N128" s="125">
        <v>489845887.81</v>
      </c>
      <c r="O128" s="125">
        <v>400465011.72000003</v>
      </c>
      <c r="P128" s="125">
        <v>631273669.55999982</v>
      </c>
      <c r="Q128" s="125">
        <f t="shared" si="1"/>
        <v>5239301898.4299994</v>
      </c>
      <c r="R128" s="3"/>
      <c r="S128" s="7"/>
      <c r="T128" s="118"/>
      <c r="U128" s="118"/>
      <c r="V128" s="118"/>
      <c r="W128" s="118"/>
    </row>
    <row r="129" spans="1:34">
      <c r="B129" s="151" t="s">
        <v>921</v>
      </c>
      <c r="C129" s="125">
        <v>807668310</v>
      </c>
      <c r="D129" s="125">
        <v>360318998.39999992</v>
      </c>
      <c r="E129" s="125">
        <v>4051671.64</v>
      </c>
      <c r="F129" s="125">
        <v>28747473.93</v>
      </c>
      <c r="G129" s="125">
        <v>3275383.74</v>
      </c>
      <c r="H129" s="125">
        <v>7857929.5</v>
      </c>
      <c r="I129" s="125">
        <v>14551795.359999999</v>
      </c>
      <c r="J129" s="125">
        <v>18604375.449999999</v>
      </c>
      <c r="K129" s="125">
        <v>36497841.689999998</v>
      </c>
      <c r="L129" s="125">
        <v>35518620.009999998</v>
      </c>
      <c r="M129" s="125">
        <v>4459111.8499999996</v>
      </c>
      <c r="N129" s="125">
        <v>37227643.609999999</v>
      </c>
      <c r="O129" s="125">
        <v>22358850.98</v>
      </c>
      <c r="P129" s="125">
        <v>104319932.56</v>
      </c>
      <c r="Q129" s="125">
        <f t="shared" si="1"/>
        <v>317470630.31999993</v>
      </c>
      <c r="R129" s="3"/>
      <c r="S129" s="7"/>
      <c r="T129" s="118"/>
      <c r="U129" s="118"/>
      <c r="V129" s="118"/>
      <c r="W129" s="118"/>
    </row>
    <row r="130" spans="1:34" s="67" customFormat="1">
      <c r="A130"/>
      <c r="B130" s="150" t="s">
        <v>421</v>
      </c>
      <c r="C130" s="134">
        <v>6566000</v>
      </c>
      <c r="D130" s="134">
        <v>17316127.099999998</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v>9560171.0399999991</v>
      </c>
      <c r="Q130" s="134">
        <f t="shared" si="1"/>
        <v>15272030.34</v>
      </c>
      <c r="R130" s="3"/>
      <c r="S130" s="7"/>
      <c r="T130" s="118"/>
      <c r="U130" s="141"/>
      <c r="V130" s="141"/>
      <c r="W130" s="141"/>
      <c r="X130"/>
      <c r="Y130"/>
      <c r="Z130"/>
      <c r="AA130"/>
      <c r="AB130"/>
      <c r="AC130"/>
      <c r="AD130"/>
      <c r="AE130"/>
      <c r="AF130"/>
      <c r="AG130"/>
      <c r="AH130"/>
    </row>
    <row r="131" spans="1:34">
      <c r="B131" s="151" t="s">
        <v>422</v>
      </c>
      <c r="C131" s="125">
        <v>475000</v>
      </c>
      <c r="D131" s="125">
        <v>200000</v>
      </c>
      <c r="E131" s="125">
        <v>0</v>
      </c>
      <c r="F131" s="125"/>
      <c r="G131" s="125"/>
      <c r="H131" s="125"/>
      <c r="I131" s="125">
        <v>0</v>
      </c>
      <c r="J131" s="125"/>
      <c r="K131" s="125"/>
      <c r="L131" s="125"/>
      <c r="M131" s="125">
        <v>0</v>
      </c>
      <c r="N131" s="125"/>
      <c r="O131" s="125">
        <v>0</v>
      </c>
      <c r="P131" s="125">
        <v>0</v>
      </c>
      <c r="Q131" s="125">
        <f t="shared" si="1"/>
        <v>0</v>
      </c>
      <c r="R131" s="3"/>
      <c r="S131" s="7"/>
      <c r="T131" s="118"/>
      <c r="U131" s="118"/>
      <c r="V131" s="118"/>
      <c r="W131" s="118"/>
    </row>
    <row r="132" spans="1:34">
      <c r="B132" s="151" t="s">
        <v>423</v>
      </c>
      <c r="C132" s="125">
        <v>6091000</v>
      </c>
      <c r="D132" s="125">
        <v>17116127.099999998</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v>9560171.0399999991</v>
      </c>
      <c r="Q132" s="125">
        <f t="shared" si="1"/>
        <v>15272030.34</v>
      </c>
      <c r="R132" s="3"/>
      <c r="S132" s="7"/>
      <c r="T132" s="118"/>
      <c r="U132" s="118"/>
      <c r="V132" s="118"/>
      <c r="W132" s="118"/>
    </row>
    <row r="133" spans="1:34" s="67" customFormat="1">
      <c r="A133"/>
      <c r="B133" s="150" t="s">
        <v>424</v>
      </c>
      <c r="C133" s="134">
        <v>356628313</v>
      </c>
      <c r="D133" s="134">
        <v>305931553.27999997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39550204.630000003</v>
      </c>
      <c r="P133" s="134">
        <v>40434221.560000002</v>
      </c>
      <c r="Q133" s="134">
        <f t="shared" si="1"/>
        <v>260982975.75</v>
      </c>
      <c r="R133" s="3"/>
      <c r="S133" s="7"/>
      <c r="T133" s="118"/>
      <c r="U133" s="141"/>
      <c r="V133" s="141"/>
      <c r="W133" s="141"/>
      <c r="X133"/>
      <c r="Y133"/>
      <c r="Z133"/>
      <c r="AA133"/>
      <c r="AB133"/>
      <c r="AC133"/>
      <c r="AD133"/>
      <c r="AE133"/>
      <c r="AF133"/>
      <c r="AG133"/>
      <c r="AH133"/>
    </row>
    <row r="134" spans="1:34">
      <c r="B134" s="151" t="s">
        <v>425</v>
      </c>
      <c r="C134" s="125">
        <v>5109932</v>
      </c>
      <c r="D134" s="125">
        <v>3965211.8000000003</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v>564785.82999999996</v>
      </c>
      <c r="Q134" s="125">
        <f t="shared" si="1"/>
        <v>3904133.64</v>
      </c>
      <c r="R134" s="3"/>
      <c r="S134" s="7"/>
      <c r="T134" s="118"/>
      <c r="U134" s="118"/>
      <c r="V134" s="118"/>
      <c r="W134" s="118"/>
    </row>
    <row r="135" spans="1:34">
      <c r="B135" s="151" t="s">
        <v>426</v>
      </c>
      <c r="C135" s="125">
        <v>121089341</v>
      </c>
      <c r="D135" s="125">
        <v>130981015.61000001</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v>16375803.34</v>
      </c>
      <c r="Q135" s="125">
        <f t="shared" si="1"/>
        <v>117544271.63</v>
      </c>
      <c r="R135" s="3"/>
      <c r="S135" s="7"/>
      <c r="T135" s="118"/>
      <c r="U135" s="118"/>
      <c r="V135" s="118"/>
      <c r="W135" s="118"/>
    </row>
    <row r="136" spans="1:34">
      <c r="B136" s="151" t="s">
        <v>427</v>
      </c>
      <c r="C136" s="125">
        <v>12569211</v>
      </c>
      <c r="D136" s="125">
        <v>19119672</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v>3573522.88</v>
      </c>
      <c r="Q136" s="125">
        <f t="shared" si="1"/>
        <v>10685145.01</v>
      </c>
      <c r="R136" s="3"/>
      <c r="S136" s="7"/>
      <c r="T136" s="118"/>
      <c r="U136" s="118"/>
      <c r="V136" s="118"/>
      <c r="W136" s="118"/>
    </row>
    <row r="137" spans="1:34">
      <c r="B137" s="151" t="s">
        <v>428</v>
      </c>
      <c r="C137" s="125">
        <v>215359829</v>
      </c>
      <c r="D137" s="125">
        <v>148817193.84999996</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27418170.760000002</v>
      </c>
      <c r="P137" s="125">
        <v>19908309.510000002</v>
      </c>
      <c r="Q137" s="125">
        <f t="shared" ref="Q137:Q202" si="2">SUM(E137:P137)</f>
        <v>126876491.63000001</v>
      </c>
      <c r="R137" s="3"/>
      <c r="S137" s="7"/>
      <c r="T137" s="118"/>
      <c r="U137" s="118"/>
      <c r="V137" s="118"/>
      <c r="W137" s="118"/>
    </row>
    <row r="138" spans="1:34">
      <c r="B138" s="151" t="s">
        <v>429</v>
      </c>
      <c r="C138" s="125">
        <v>2500000</v>
      </c>
      <c r="D138" s="125">
        <v>3048460.0199999996</v>
      </c>
      <c r="E138" s="125">
        <v>0</v>
      </c>
      <c r="F138" s="125"/>
      <c r="G138" s="125"/>
      <c r="H138" s="125"/>
      <c r="I138" s="125">
        <v>0</v>
      </c>
      <c r="J138" s="125">
        <v>0</v>
      </c>
      <c r="K138" s="125">
        <v>0</v>
      </c>
      <c r="L138" s="125">
        <v>1961133.84</v>
      </c>
      <c r="M138" s="125">
        <v>0</v>
      </c>
      <c r="N138" s="125">
        <v>0</v>
      </c>
      <c r="O138" s="125"/>
      <c r="P138" s="125">
        <v>11800</v>
      </c>
      <c r="Q138" s="125">
        <f t="shared" si="2"/>
        <v>1972933.84</v>
      </c>
      <c r="R138" s="3"/>
      <c r="S138" s="7"/>
      <c r="T138" s="118"/>
      <c r="U138" s="118"/>
      <c r="V138" s="118"/>
      <c r="W138" s="118"/>
    </row>
    <row r="139" spans="1:34" s="67" customFormat="1">
      <c r="A139"/>
      <c r="B139" s="150" t="s">
        <v>430</v>
      </c>
      <c r="C139" s="134">
        <v>364705038</v>
      </c>
      <c r="D139" s="134">
        <v>1121205808.47</v>
      </c>
      <c r="E139" s="134">
        <v>9116470.4900000002</v>
      </c>
      <c r="F139" s="134">
        <v>16127133.98</v>
      </c>
      <c r="G139" s="134">
        <v>20335935.110000003</v>
      </c>
      <c r="H139" s="134">
        <v>24654231.990000002</v>
      </c>
      <c r="I139" s="134">
        <v>229749728.47999999</v>
      </c>
      <c r="J139" s="134">
        <v>64350542.010000005</v>
      </c>
      <c r="K139" s="134">
        <v>53584185.469999999</v>
      </c>
      <c r="L139" s="134">
        <v>25409322.149999999</v>
      </c>
      <c r="M139" s="134">
        <v>46434497.259999998</v>
      </c>
      <c r="N139" s="134">
        <v>193678017.14999998</v>
      </c>
      <c r="O139" s="134">
        <v>130428817.34000002</v>
      </c>
      <c r="P139" s="134">
        <v>195087935.56</v>
      </c>
      <c r="Q139" s="134">
        <f t="shared" si="2"/>
        <v>1008956816.99</v>
      </c>
      <c r="R139" s="3"/>
      <c r="S139" s="7"/>
      <c r="T139" s="118"/>
      <c r="U139" s="141"/>
      <c r="V139" s="141"/>
      <c r="W139" s="141"/>
      <c r="X139"/>
      <c r="Y139"/>
      <c r="Z139"/>
      <c r="AA139"/>
      <c r="AB139"/>
      <c r="AC139"/>
      <c r="AD139"/>
      <c r="AE139"/>
      <c r="AF139"/>
      <c r="AG139"/>
      <c r="AH139"/>
    </row>
    <row r="140" spans="1:34">
      <c r="B140" s="151" t="s">
        <v>431</v>
      </c>
      <c r="C140" s="125">
        <v>364705038</v>
      </c>
      <c r="D140" s="125">
        <v>1121205808.47</v>
      </c>
      <c r="E140" s="125">
        <v>9116470.4900000002</v>
      </c>
      <c r="F140" s="125">
        <v>16127133.98</v>
      </c>
      <c r="G140" s="125">
        <v>20335935.110000003</v>
      </c>
      <c r="H140" s="125">
        <v>24654231.990000002</v>
      </c>
      <c r="I140" s="125">
        <v>229749728.47999999</v>
      </c>
      <c r="J140" s="125">
        <v>64350542.010000005</v>
      </c>
      <c r="K140" s="125">
        <v>53584185.469999999</v>
      </c>
      <c r="L140" s="125">
        <v>25409322.149999999</v>
      </c>
      <c r="M140" s="125">
        <v>46434497.259999998</v>
      </c>
      <c r="N140" s="125">
        <v>193678017.14999998</v>
      </c>
      <c r="O140" s="125">
        <v>130428817.34000002</v>
      </c>
      <c r="P140" s="125">
        <v>195087935.56</v>
      </c>
      <c r="Q140" s="125">
        <f t="shared" si="2"/>
        <v>1008956816.99</v>
      </c>
      <c r="R140" s="3"/>
      <c r="S140" s="7"/>
      <c r="T140" s="118"/>
      <c r="U140" s="118"/>
      <c r="V140" s="118"/>
      <c r="W140" s="118"/>
    </row>
    <row r="141" spans="1:34" s="67" customFormat="1">
      <c r="A141"/>
      <c r="B141" s="150" t="s">
        <v>432</v>
      </c>
      <c r="C141" s="134">
        <v>147287000</v>
      </c>
      <c r="D141" s="134">
        <v>142625851</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v>921800.02</v>
      </c>
      <c r="Q141" s="134">
        <f t="shared" si="2"/>
        <v>133164770.67</v>
      </c>
      <c r="R141" s="3"/>
      <c r="S141" s="7"/>
      <c r="T141" s="118"/>
      <c r="U141" s="141"/>
      <c r="V141" s="141"/>
      <c r="W141" s="141"/>
      <c r="X141"/>
      <c r="Y141"/>
      <c r="Z141"/>
      <c r="AA141"/>
      <c r="AB141"/>
      <c r="AC141"/>
      <c r="AD141"/>
      <c r="AE141"/>
      <c r="AF141"/>
      <c r="AG141"/>
      <c r="AH141"/>
    </row>
    <row r="142" spans="1:34">
      <c r="B142" s="151" t="s">
        <v>433</v>
      </c>
      <c r="C142" s="125">
        <v>147287000</v>
      </c>
      <c r="D142" s="125">
        <v>142625851</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v>921800.02</v>
      </c>
      <c r="Q142" s="125">
        <f t="shared" si="2"/>
        <v>133164770.67</v>
      </c>
      <c r="R142" s="3"/>
      <c r="S142" s="7"/>
      <c r="T142" s="118"/>
      <c r="U142" s="118"/>
      <c r="V142" s="118"/>
      <c r="W142" s="118"/>
    </row>
    <row r="143" spans="1:34" s="67" customFormat="1">
      <c r="A143"/>
      <c r="B143" s="150" t="s">
        <v>434</v>
      </c>
      <c r="C143" s="134">
        <v>18681600</v>
      </c>
      <c r="D143" s="134">
        <v>19235451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v>1331875.6200000001</v>
      </c>
      <c r="Q143" s="134">
        <f t="shared" si="2"/>
        <v>13515016.260000002</v>
      </c>
      <c r="R143" s="3"/>
      <c r="S143" s="7"/>
      <c r="T143" s="118"/>
      <c r="U143" s="141"/>
      <c r="V143" s="141"/>
      <c r="W143" s="141"/>
      <c r="X143"/>
      <c r="Y143"/>
      <c r="Z143"/>
      <c r="AA143"/>
      <c r="AB143"/>
      <c r="AC143"/>
      <c r="AD143"/>
      <c r="AE143"/>
      <c r="AF143"/>
      <c r="AG143"/>
      <c r="AH143"/>
    </row>
    <row r="144" spans="1:34">
      <c r="B144" s="151" t="s">
        <v>435</v>
      </c>
      <c r="C144" s="125">
        <v>18681600</v>
      </c>
      <c r="D144" s="125">
        <v>19235451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v>1331875.6200000001</v>
      </c>
      <c r="Q144" s="125">
        <f t="shared" si="2"/>
        <v>13515016.260000002</v>
      </c>
      <c r="R144" s="3"/>
      <c r="S144" s="7"/>
      <c r="T144" s="118"/>
      <c r="U144" s="118"/>
      <c r="V144" s="118"/>
      <c r="W144" s="118"/>
    </row>
    <row r="145" spans="1:34" s="67" customFormat="1">
      <c r="A145"/>
      <c r="B145" s="150" t="s">
        <v>436</v>
      </c>
      <c r="C145" s="134">
        <v>21524640</v>
      </c>
      <c r="D145" s="134">
        <v>119457375.65000001</v>
      </c>
      <c r="E145" s="134">
        <v>0</v>
      </c>
      <c r="F145" s="134">
        <v>0</v>
      </c>
      <c r="G145" s="134"/>
      <c r="H145" s="134">
        <v>0</v>
      </c>
      <c r="I145" s="134">
        <v>0</v>
      </c>
      <c r="J145" s="134">
        <v>0</v>
      </c>
      <c r="K145" s="134">
        <v>0</v>
      </c>
      <c r="L145" s="134">
        <v>0</v>
      </c>
      <c r="M145" s="134">
        <v>0</v>
      </c>
      <c r="N145" s="134">
        <v>1976051.6</v>
      </c>
      <c r="O145" s="134">
        <v>0</v>
      </c>
      <c r="P145" s="134">
        <v>0</v>
      </c>
      <c r="Q145" s="134">
        <f t="shared" si="2"/>
        <v>1976051.6</v>
      </c>
      <c r="R145" s="3"/>
      <c r="S145" s="7"/>
      <c r="T145" s="118"/>
      <c r="U145" s="141"/>
      <c r="V145" s="141"/>
      <c r="W145" s="141"/>
      <c r="X145"/>
      <c r="Y145"/>
      <c r="Z145"/>
      <c r="AA145"/>
      <c r="AB145"/>
      <c r="AC145"/>
      <c r="AD145"/>
      <c r="AE145"/>
      <c r="AF145"/>
      <c r="AG145"/>
      <c r="AH145"/>
    </row>
    <row r="146" spans="1:34">
      <c r="B146" s="151" t="s">
        <v>437</v>
      </c>
      <c r="C146" s="125">
        <v>21524640</v>
      </c>
      <c r="D146" s="125">
        <v>119457375.65000001</v>
      </c>
      <c r="E146" s="125">
        <v>0</v>
      </c>
      <c r="F146" s="125">
        <v>0</v>
      </c>
      <c r="G146" s="125"/>
      <c r="H146" s="125">
        <v>0</v>
      </c>
      <c r="I146" s="125">
        <v>0</v>
      </c>
      <c r="J146" s="125">
        <v>0</v>
      </c>
      <c r="K146" s="125">
        <v>0</v>
      </c>
      <c r="L146" s="125">
        <v>0</v>
      </c>
      <c r="M146" s="125">
        <v>0</v>
      </c>
      <c r="N146" s="125">
        <v>1976051.6</v>
      </c>
      <c r="O146" s="125">
        <v>0</v>
      </c>
      <c r="P146" s="125">
        <v>0</v>
      </c>
      <c r="Q146" s="125">
        <f t="shared" si="2"/>
        <v>1976051.6</v>
      </c>
      <c r="R146" s="3"/>
      <c r="S146" s="7"/>
      <c r="T146" s="118"/>
      <c r="U146" s="118"/>
      <c r="V146" s="118"/>
      <c r="W146" s="118"/>
    </row>
    <row r="147" spans="1:34" s="67" customFormat="1">
      <c r="A147"/>
      <c r="B147" s="150" t="s">
        <v>438</v>
      </c>
      <c r="C147" s="134">
        <v>163419153</v>
      </c>
      <c r="D147" s="134">
        <v>243735035.72999999</v>
      </c>
      <c r="E147" s="134">
        <v>1764065.33</v>
      </c>
      <c r="F147" s="134">
        <v>3599841.4</v>
      </c>
      <c r="G147" s="134">
        <v>15380895.220000001</v>
      </c>
      <c r="H147" s="134">
        <v>9529641.6799999997</v>
      </c>
      <c r="I147" s="134">
        <v>5612571.1399999987</v>
      </c>
      <c r="J147" s="134">
        <v>13078177.949999999</v>
      </c>
      <c r="K147" s="134">
        <v>12614462.15</v>
      </c>
      <c r="L147" s="134">
        <v>6553203</v>
      </c>
      <c r="M147" s="134">
        <v>20718055.469999999</v>
      </c>
      <c r="N147" s="134">
        <v>14900696.75</v>
      </c>
      <c r="O147" s="134">
        <v>32407106.629999999</v>
      </c>
      <c r="P147" s="134">
        <v>42866468.93</v>
      </c>
      <c r="Q147" s="134">
        <f t="shared" si="2"/>
        <v>179025185.65000001</v>
      </c>
      <c r="R147" s="3"/>
      <c r="S147" s="7"/>
      <c r="T147" s="118"/>
      <c r="U147" s="141"/>
      <c r="V147" s="141"/>
      <c r="W147" s="141"/>
      <c r="X147"/>
      <c r="Y147"/>
      <c r="Z147"/>
      <c r="AA147"/>
      <c r="AB147"/>
      <c r="AC147"/>
      <c r="AD147"/>
      <c r="AE147"/>
      <c r="AF147"/>
      <c r="AG147"/>
      <c r="AH147"/>
    </row>
    <row r="148" spans="1:34">
      <c r="B148" s="151" t="s">
        <v>439</v>
      </c>
      <c r="C148" s="125">
        <v>163419153</v>
      </c>
      <c r="D148" s="125">
        <v>243735035.72999999</v>
      </c>
      <c r="E148" s="125">
        <v>1764065.33</v>
      </c>
      <c r="F148" s="125">
        <v>3599841.4</v>
      </c>
      <c r="G148" s="125">
        <v>15380895.220000001</v>
      </c>
      <c r="H148" s="125">
        <v>9529641.6799999997</v>
      </c>
      <c r="I148" s="125">
        <v>5612571.1399999987</v>
      </c>
      <c r="J148" s="125">
        <v>13078177.949999999</v>
      </c>
      <c r="K148" s="125">
        <v>12614462.15</v>
      </c>
      <c r="L148" s="125">
        <v>6553203</v>
      </c>
      <c r="M148" s="125">
        <v>20718055.469999999</v>
      </c>
      <c r="N148" s="125">
        <v>14900696.75</v>
      </c>
      <c r="O148" s="125">
        <v>32407106.629999999</v>
      </c>
      <c r="P148" s="125">
        <v>42866468.93</v>
      </c>
      <c r="Q148" s="125">
        <f t="shared" si="2"/>
        <v>179025185.65000001</v>
      </c>
      <c r="R148" s="3"/>
      <c r="S148" s="7"/>
      <c r="T148" s="118"/>
      <c r="U148" s="118"/>
      <c r="V148" s="118"/>
      <c r="W148" s="118"/>
    </row>
    <row r="149" spans="1:34" s="67" customFormat="1">
      <c r="A149"/>
      <c r="B149" s="150" t="s">
        <v>440</v>
      </c>
      <c r="C149" s="134">
        <v>3698036275</v>
      </c>
      <c r="D149" s="134">
        <v>4460385716.8299999</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357793210.04999995</v>
      </c>
      <c r="N149" s="134">
        <v>377020322.92000002</v>
      </c>
      <c r="O149" s="134">
        <v>240725842.34</v>
      </c>
      <c r="P149" s="134">
        <v>1084651674.3299999</v>
      </c>
      <c r="Q149" s="134">
        <f t="shared" si="2"/>
        <v>3731317727.3099999</v>
      </c>
      <c r="R149" s="3"/>
      <c r="S149" s="7"/>
      <c r="T149" s="118"/>
      <c r="U149" s="141"/>
      <c r="V149" s="141"/>
      <c r="W149" s="141"/>
      <c r="X149"/>
      <c r="Y149"/>
      <c r="Z149"/>
      <c r="AA149"/>
      <c r="AB149"/>
      <c r="AC149"/>
      <c r="AD149"/>
      <c r="AE149"/>
      <c r="AF149"/>
      <c r="AG149"/>
      <c r="AH149"/>
    </row>
    <row r="150" spans="1:34">
      <c r="B150" s="151" t="s">
        <v>441</v>
      </c>
      <c r="C150" s="125">
        <v>3698036275</v>
      </c>
      <c r="D150" s="125">
        <v>4460385716.8299999</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357793210.04999995</v>
      </c>
      <c r="N150" s="125">
        <v>377020322.92000002</v>
      </c>
      <c r="O150" s="125">
        <v>240725842.34</v>
      </c>
      <c r="P150" s="125">
        <v>1084651674.3299999</v>
      </c>
      <c r="Q150" s="125">
        <f t="shared" si="2"/>
        <v>3731317727.3099999</v>
      </c>
      <c r="R150" s="3"/>
      <c r="S150" s="7"/>
      <c r="T150" s="118"/>
      <c r="U150" s="118"/>
      <c r="V150" s="118"/>
      <c r="W150" s="118"/>
    </row>
    <row r="151" spans="1:34" s="67" customFormat="1">
      <c r="A151"/>
      <c r="B151" s="149" t="s">
        <v>151</v>
      </c>
      <c r="C151" s="134">
        <v>7607648253</v>
      </c>
      <c r="D151" s="134">
        <v>9931858415.4700012</v>
      </c>
      <c r="E151" s="134">
        <v>773880322.57000005</v>
      </c>
      <c r="F151" s="134">
        <v>755927936.08000004</v>
      </c>
      <c r="G151" s="134">
        <v>617135636.94000006</v>
      </c>
      <c r="H151" s="134">
        <v>556833490.68999994</v>
      </c>
      <c r="I151" s="134">
        <v>753016317.94000006</v>
      </c>
      <c r="J151" s="134">
        <v>833268411.28999996</v>
      </c>
      <c r="K151" s="134">
        <v>783257806.26999998</v>
      </c>
      <c r="L151" s="134">
        <v>722743365.64999998</v>
      </c>
      <c r="M151" s="134">
        <v>1059470259.0200001</v>
      </c>
      <c r="N151" s="134">
        <v>858226402.28000009</v>
      </c>
      <c r="O151" s="134">
        <v>797583153.32999992</v>
      </c>
      <c r="P151" s="134">
        <v>1201686680.5700002</v>
      </c>
      <c r="Q151" s="134">
        <f t="shared" si="2"/>
        <v>9713029782.6300011</v>
      </c>
      <c r="R151" s="3"/>
      <c r="S151" s="7"/>
      <c r="T151" s="118"/>
      <c r="U151" s="141"/>
      <c r="V151" s="141"/>
      <c r="W151" s="141"/>
      <c r="X151"/>
      <c r="Y151"/>
      <c r="Z151"/>
      <c r="AA151"/>
      <c r="AB151"/>
      <c r="AC151"/>
      <c r="AD151"/>
      <c r="AE151"/>
      <c r="AF151"/>
      <c r="AG151"/>
      <c r="AH151"/>
    </row>
    <row r="152" spans="1:34" s="67" customFormat="1">
      <c r="A152"/>
      <c r="B152" s="150" t="s">
        <v>442</v>
      </c>
      <c r="C152" s="134">
        <v>269099946</v>
      </c>
      <c r="D152" s="134">
        <v>313364304.56999999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v>48523919.780000001</v>
      </c>
      <c r="Q152" s="134">
        <f t="shared" si="2"/>
        <v>263578257.10000002</v>
      </c>
      <c r="R152" s="3"/>
      <c r="S152" s="7"/>
      <c r="T152" s="118"/>
      <c r="U152" s="141"/>
      <c r="V152" s="141"/>
      <c r="W152" s="141"/>
      <c r="X152"/>
      <c r="Y152"/>
      <c r="Z152"/>
      <c r="AA152"/>
      <c r="AB152"/>
      <c r="AC152"/>
      <c r="AD152"/>
      <c r="AE152"/>
      <c r="AF152"/>
      <c r="AG152"/>
      <c r="AH152"/>
    </row>
    <row r="153" spans="1:34">
      <c r="B153" s="151" t="s">
        <v>443</v>
      </c>
      <c r="C153" s="143">
        <v>269099946</v>
      </c>
      <c r="D153" s="143">
        <v>313364304.56999999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v>48523919.780000001</v>
      </c>
      <c r="Q153" s="143">
        <f t="shared" si="2"/>
        <v>263578257.10000002</v>
      </c>
      <c r="R153" s="3"/>
      <c r="S153" s="7"/>
      <c r="T153" s="118"/>
      <c r="U153" s="118"/>
      <c r="V153" s="118"/>
      <c r="W153" s="118"/>
    </row>
    <row r="154" spans="1:34" s="67" customFormat="1">
      <c r="A154"/>
      <c r="B154" s="150" t="s">
        <v>444</v>
      </c>
      <c r="C154" s="134">
        <v>1965610455</v>
      </c>
      <c r="D154" s="134">
        <v>3456494064.1399999</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189504154.66999999</v>
      </c>
      <c r="P154" s="134">
        <v>420978143.42000002</v>
      </c>
      <c r="Q154" s="134">
        <f t="shared" si="2"/>
        <v>3423482624.6000004</v>
      </c>
      <c r="R154" s="3"/>
      <c r="S154" s="7"/>
      <c r="T154" s="118"/>
      <c r="U154" s="141"/>
      <c r="V154" s="141"/>
      <c r="W154" s="141"/>
      <c r="X154"/>
      <c r="Y154"/>
      <c r="Z154"/>
      <c r="AA154"/>
      <c r="AB154"/>
      <c r="AC154"/>
      <c r="AD154"/>
      <c r="AE154"/>
      <c r="AF154"/>
      <c r="AG154"/>
      <c r="AH154"/>
    </row>
    <row r="155" spans="1:34">
      <c r="B155" s="151" t="s">
        <v>445</v>
      </c>
      <c r="C155" s="125">
        <v>1965610455</v>
      </c>
      <c r="D155" s="125">
        <v>3456494064.1399999</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189504154.66999999</v>
      </c>
      <c r="P155" s="125">
        <v>420978143.42000002</v>
      </c>
      <c r="Q155" s="125">
        <f t="shared" si="2"/>
        <v>3423482624.6000004</v>
      </c>
      <c r="R155" s="3"/>
      <c r="S155" s="7"/>
      <c r="T155" s="118"/>
      <c r="U155" s="118"/>
      <c r="V155" s="118"/>
      <c r="W155" s="118"/>
    </row>
    <row r="156" spans="1:34" s="67" customFormat="1">
      <c r="A156"/>
      <c r="B156" s="150" t="s">
        <v>446</v>
      </c>
      <c r="C156" s="134">
        <v>4314314543</v>
      </c>
      <c r="D156" s="134">
        <v>5979523846.5500011</v>
      </c>
      <c r="E156" s="134">
        <v>404106997.13</v>
      </c>
      <c r="F156" s="134">
        <v>434722634.44999999</v>
      </c>
      <c r="G156" s="134">
        <v>387765740.01999998</v>
      </c>
      <c r="H156" s="134">
        <v>439718625.59999996</v>
      </c>
      <c r="I156" s="134">
        <v>614947986.86000001</v>
      </c>
      <c r="J156" s="134">
        <v>372157425.35000002</v>
      </c>
      <c r="K156" s="134">
        <v>516671131.58999997</v>
      </c>
      <c r="L156" s="134">
        <v>502710986.42000002</v>
      </c>
      <c r="M156" s="134">
        <v>385683124.19000006</v>
      </c>
      <c r="N156" s="134">
        <v>501872136.96000004</v>
      </c>
      <c r="O156" s="134">
        <v>586548878.19999993</v>
      </c>
      <c r="P156" s="134">
        <v>717089471.63000011</v>
      </c>
      <c r="Q156" s="134">
        <f t="shared" si="2"/>
        <v>5863995138.3999996</v>
      </c>
      <c r="R156" s="3"/>
      <c r="S156" s="7"/>
      <c r="T156" s="118"/>
      <c r="U156" s="141"/>
      <c r="V156" s="141"/>
      <c r="W156" s="141"/>
      <c r="X156"/>
      <c r="Y156"/>
      <c r="Z156"/>
      <c r="AA156"/>
      <c r="AB156"/>
      <c r="AC156"/>
      <c r="AD156"/>
      <c r="AE156"/>
      <c r="AF156"/>
      <c r="AG156"/>
      <c r="AH156"/>
    </row>
    <row r="157" spans="1:34">
      <c r="B157" s="151" t="s">
        <v>447</v>
      </c>
      <c r="C157" s="125">
        <v>4314314543</v>
      </c>
      <c r="D157" s="125">
        <v>5979523846.5500011</v>
      </c>
      <c r="E157" s="125">
        <v>404106997.13</v>
      </c>
      <c r="F157" s="125">
        <v>434722634.44999999</v>
      </c>
      <c r="G157" s="125">
        <v>387765740.01999998</v>
      </c>
      <c r="H157" s="125">
        <v>439718625.59999996</v>
      </c>
      <c r="I157" s="125">
        <v>614947986.86000001</v>
      </c>
      <c r="J157" s="125">
        <v>372157425.35000002</v>
      </c>
      <c r="K157" s="125">
        <v>516671131.58999997</v>
      </c>
      <c r="L157" s="125">
        <v>502710986.42000002</v>
      </c>
      <c r="M157" s="125">
        <v>385683124.19000006</v>
      </c>
      <c r="N157" s="125">
        <v>501872136.96000004</v>
      </c>
      <c r="O157" s="125">
        <v>586548878.19999993</v>
      </c>
      <c r="P157" s="125">
        <v>717089471.63000011</v>
      </c>
      <c r="Q157" s="125">
        <f t="shared" si="2"/>
        <v>5863995138.3999996</v>
      </c>
      <c r="R157" s="3"/>
      <c r="S157" s="7"/>
      <c r="T157" s="118"/>
      <c r="U157" s="118"/>
      <c r="V157" s="118"/>
      <c r="W157" s="118"/>
    </row>
    <row r="158" spans="1:34" s="67" customFormat="1">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v>12500000</v>
      </c>
      <c r="Q158" s="134">
        <f t="shared" si="2"/>
        <v>150000000</v>
      </c>
      <c r="R158" s="3"/>
      <c r="S158" s="7"/>
      <c r="T158" s="118"/>
      <c r="U158" s="141"/>
      <c r="V158" s="141"/>
      <c r="W158" s="141"/>
      <c r="X158"/>
      <c r="Y158"/>
      <c r="Z158"/>
      <c r="AA158"/>
      <c r="AB158"/>
      <c r="AC158"/>
      <c r="AD158"/>
      <c r="AE158"/>
      <c r="AF158"/>
      <c r="AG158"/>
      <c r="AH158"/>
    </row>
    <row r="159" spans="1:34">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v>12500000</v>
      </c>
      <c r="Q159" s="125">
        <f t="shared" si="2"/>
        <v>150000000</v>
      </c>
      <c r="R159" s="3"/>
      <c r="S159" s="7"/>
      <c r="T159" s="118"/>
      <c r="U159" s="118"/>
      <c r="V159" s="118"/>
      <c r="W159" s="118"/>
    </row>
    <row r="160" spans="1:34" s="67" customFormat="1">
      <c r="A160"/>
      <c r="B160" s="150" t="s">
        <v>450</v>
      </c>
      <c r="C160" s="134">
        <v>15163783</v>
      </c>
      <c r="D160" s="134">
        <v>0</v>
      </c>
      <c r="E160" s="134">
        <v>0</v>
      </c>
      <c r="F160" s="134">
        <v>0</v>
      </c>
      <c r="G160" s="134"/>
      <c r="H160" s="134">
        <v>0</v>
      </c>
      <c r="I160" s="134"/>
      <c r="J160" s="134"/>
      <c r="K160" s="134"/>
      <c r="L160" s="134"/>
      <c r="M160" s="134">
        <v>0</v>
      </c>
      <c r="N160" s="134">
        <v>0</v>
      </c>
      <c r="O160" s="134"/>
      <c r="P160" s="134"/>
      <c r="Q160" s="134">
        <f t="shared" si="2"/>
        <v>0</v>
      </c>
      <c r="R160" s="3"/>
      <c r="S160" s="7"/>
      <c r="T160" s="118"/>
      <c r="U160" s="141"/>
      <c r="V160" s="141"/>
      <c r="W160" s="141"/>
      <c r="X160"/>
      <c r="Y160"/>
      <c r="Z160"/>
      <c r="AA160"/>
      <c r="AB160"/>
      <c r="AC160"/>
      <c r="AD160"/>
      <c r="AE160"/>
      <c r="AF160"/>
      <c r="AG160"/>
      <c r="AH160"/>
    </row>
    <row r="161" spans="1:34">
      <c r="B161" s="151" t="s">
        <v>451</v>
      </c>
      <c r="C161" s="125">
        <v>15163783</v>
      </c>
      <c r="D161" s="125">
        <v>0</v>
      </c>
      <c r="E161" s="134">
        <v>0</v>
      </c>
      <c r="F161" s="125">
        <v>0</v>
      </c>
      <c r="G161" s="125"/>
      <c r="H161" s="125">
        <v>0</v>
      </c>
      <c r="I161" s="125"/>
      <c r="J161" s="125"/>
      <c r="K161" s="125"/>
      <c r="L161" s="125"/>
      <c r="M161" s="125">
        <v>0</v>
      </c>
      <c r="N161" s="125">
        <v>0</v>
      </c>
      <c r="O161" s="125"/>
      <c r="P161" s="125"/>
      <c r="Q161" s="134">
        <f t="shared" si="2"/>
        <v>0</v>
      </c>
      <c r="R161" s="3"/>
      <c r="S161" s="7"/>
      <c r="T161" s="118"/>
      <c r="U161" s="118"/>
      <c r="V161" s="118"/>
      <c r="W161" s="118"/>
    </row>
    <row r="162" spans="1:34">
      <c r="B162" s="150" t="s">
        <v>922</v>
      </c>
      <c r="C162" s="125">
        <v>100000</v>
      </c>
      <c r="D162" s="125">
        <v>100000</v>
      </c>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c r="B163" s="151" t="s">
        <v>923</v>
      </c>
      <c r="C163" s="125">
        <v>100000</v>
      </c>
      <c r="D163" s="125">
        <v>100000</v>
      </c>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s="67" customFormat="1">
      <c r="A164"/>
      <c r="B164" s="150" t="s">
        <v>452</v>
      </c>
      <c r="C164" s="134">
        <v>100000</v>
      </c>
      <c r="D164" s="134">
        <v>100000</v>
      </c>
      <c r="E164" s="134">
        <v>0</v>
      </c>
      <c r="F164" s="134"/>
      <c r="G164" s="134"/>
      <c r="H164" s="134"/>
      <c r="I164" s="134"/>
      <c r="J164" s="134"/>
      <c r="K164" s="134"/>
      <c r="L164" s="134"/>
      <c r="M164" s="134"/>
      <c r="N164" s="134"/>
      <c r="O164" s="134"/>
      <c r="P164" s="134"/>
      <c r="Q164" s="134">
        <f t="shared" si="2"/>
        <v>0</v>
      </c>
      <c r="R164" s="3"/>
      <c r="S164" s="7"/>
      <c r="T164" s="118"/>
      <c r="U164" s="141"/>
      <c r="V164" s="141"/>
      <c r="W164" s="141"/>
      <c r="X164"/>
      <c r="Y164"/>
      <c r="Z164"/>
      <c r="AA164"/>
      <c r="AB164"/>
      <c r="AC164"/>
      <c r="AD164"/>
      <c r="AE164"/>
      <c r="AF164"/>
      <c r="AG164"/>
      <c r="AH164"/>
    </row>
    <row r="165" spans="1:34">
      <c r="B165" s="151" t="s">
        <v>453</v>
      </c>
      <c r="C165" s="125">
        <v>100000</v>
      </c>
      <c r="D165" s="125">
        <v>100000</v>
      </c>
      <c r="E165" s="134">
        <v>0</v>
      </c>
      <c r="F165" s="125"/>
      <c r="G165" s="125"/>
      <c r="H165" s="125"/>
      <c r="I165" s="125"/>
      <c r="J165" s="125"/>
      <c r="K165" s="125"/>
      <c r="L165" s="125"/>
      <c r="M165" s="125"/>
      <c r="N165" s="125"/>
      <c r="O165" s="125"/>
      <c r="P165" s="125"/>
      <c r="Q165" s="134">
        <f t="shared" si="2"/>
        <v>0</v>
      </c>
      <c r="R165" s="3"/>
      <c r="S165" s="7"/>
      <c r="T165" s="118"/>
      <c r="U165" s="118"/>
      <c r="V165" s="118"/>
      <c r="W165" s="118"/>
    </row>
    <row r="166" spans="1:34" s="67" customFormat="1">
      <c r="A166"/>
      <c r="B166" s="150" t="s">
        <v>1031</v>
      </c>
      <c r="C166" s="125"/>
      <c r="D166" s="125">
        <v>90000</v>
      </c>
      <c r="E166" s="134"/>
      <c r="F166" s="125"/>
      <c r="G166" s="125">
        <v>87221</v>
      </c>
      <c r="H166" s="125">
        <v>0</v>
      </c>
      <c r="I166" s="125"/>
      <c r="J166" s="125"/>
      <c r="K166" s="125"/>
      <c r="L166" s="125"/>
      <c r="M166" s="125"/>
      <c r="N166" s="125"/>
      <c r="O166" s="125"/>
      <c r="P166" s="125"/>
      <c r="Q166" s="134">
        <f t="shared" si="2"/>
        <v>87221</v>
      </c>
      <c r="R166" s="3"/>
      <c r="S166" s="7"/>
      <c r="T166" s="118"/>
      <c r="U166" s="141"/>
      <c r="V166" s="141"/>
      <c r="W166" s="141"/>
      <c r="X166"/>
      <c r="Y166"/>
      <c r="Z166"/>
      <c r="AA166"/>
      <c r="AB166"/>
      <c r="AC166"/>
      <c r="AD166"/>
      <c r="AE166"/>
      <c r="AF166"/>
      <c r="AG166"/>
      <c r="AH166"/>
    </row>
    <row r="167" spans="1:34">
      <c r="B167" s="151" t="s">
        <v>1032</v>
      </c>
      <c r="C167" s="125"/>
      <c r="D167" s="125">
        <v>90000</v>
      </c>
      <c r="E167" s="134"/>
      <c r="F167" s="125"/>
      <c r="G167" s="125">
        <v>87221</v>
      </c>
      <c r="H167" s="125">
        <v>0</v>
      </c>
      <c r="I167" s="125"/>
      <c r="J167" s="125"/>
      <c r="K167" s="125"/>
      <c r="L167" s="125"/>
      <c r="M167" s="125"/>
      <c r="N167" s="125"/>
      <c r="O167" s="125"/>
      <c r="P167" s="125"/>
      <c r="Q167" s="134">
        <f t="shared" si="2"/>
        <v>87221</v>
      </c>
      <c r="R167" s="3"/>
      <c r="S167" s="7"/>
      <c r="T167" s="118"/>
      <c r="U167" s="118"/>
      <c r="V167" s="118"/>
      <c r="W167" s="118"/>
    </row>
    <row r="168" spans="1:34" s="67" customFormat="1">
      <c r="A168"/>
      <c r="B168" s="150" t="s">
        <v>454</v>
      </c>
      <c r="C168" s="134">
        <v>835258719</v>
      </c>
      <c r="D168" s="134">
        <v>32186200.210000008</v>
      </c>
      <c r="E168" s="134">
        <v>2354053.33</v>
      </c>
      <c r="F168" s="134">
        <v>172592.34</v>
      </c>
      <c r="G168" s="134">
        <v>50000</v>
      </c>
      <c r="H168" s="134">
        <v>0</v>
      </c>
      <c r="I168" s="134">
        <v>87400</v>
      </c>
      <c r="J168" s="134">
        <v>0</v>
      </c>
      <c r="K168" s="134">
        <v>5743725.25</v>
      </c>
      <c r="L168" s="134">
        <v>354261.52</v>
      </c>
      <c r="M168" s="134">
        <v>105253.26</v>
      </c>
      <c r="N168" s="134">
        <v>424110.09</v>
      </c>
      <c r="O168" s="134">
        <v>0</v>
      </c>
      <c r="P168" s="134">
        <v>2595145.7400000002</v>
      </c>
      <c r="Q168" s="134">
        <f t="shared" si="2"/>
        <v>11886541.529999999</v>
      </c>
      <c r="R168" s="3"/>
      <c r="S168" s="7"/>
      <c r="T168" s="118"/>
      <c r="U168" s="141"/>
      <c r="V168" s="141"/>
      <c r="W168" s="141"/>
      <c r="X168"/>
      <c r="Y168"/>
      <c r="Z168"/>
      <c r="AA168"/>
      <c r="AB168"/>
      <c r="AC168"/>
      <c r="AD168"/>
      <c r="AE168"/>
      <c r="AF168"/>
      <c r="AG168"/>
      <c r="AH168"/>
    </row>
    <row r="169" spans="1:34" s="67" customFormat="1">
      <c r="A169"/>
      <c r="B169" s="151" t="s">
        <v>455</v>
      </c>
      <c r="C169" s="125">
        <v>835258719</v>
      </c>
      <c r="D169" s="125">
        <v>32186200.210000008</v>
      </c>
      <c r="E169" s="125">
        <v>2354053.33</v>
      </c>
      <c r="F169" s="125">
        <v>172592.34</v>
      </c>
      <c r="G169" s="125">
        <v>50000</v>
      </c>
      <c r="H169" s="125">
        <v>0</v>
      </c>
      <c r="I169" s="125">
        <v>87400</v>
      </c>
      <c r="J169" s="125">
        <v>0</v>
      </c>
      <c r="K169" s="125">
        <v>5743725.25</v>
      </c>
      <c r="L169" s="125">
        <v>354261.52</v>
      </c>
      <c r="M169" s="125">
        <v>105253.26</v>
      </c>
      <c r="N169" s="125">
        <v>424110.09</v>
      </c>
      <c r="O169" s="125">
        <v>0</v>
      </c>
      <c r="P169" s="125">
        <v>2595145.7400000002</v>
      </c>
      <c r="Q169" s="125">
        <f t="shared" si="2"/>
        <v>11886541.529999999</v>
      </c>
      <c r="R169" s="3"/>
      <c r="S169" s="7"/>
      <c r="T169" s="118"/>
      <c r="U169" s="141"/>
      <c r="V169" s="141"/>
      <c r="W169" s="141"/>
      <c r="X169"/>
      <c r="Y169"/>
      <c r="Z169"/>
      <c r="AA169"/>
      <c r="AB169"/>
      <c r="AC169"/>
      <c r="AD169"/>
      <c r="AE169"/>
      <c r="AF169"/>
      <c r="AG169"/>
      <c r="AH169"/>
    </row>
    <row r="170" spans="1:34">
      <c r="B170" s="149" t="s">
        <v>152</v>
      </c>
      <c r="C170" s="134">
        <v>5769953612</v>
      </c>
      <c r="D170" s="134">
        <v>6842245068.3699989</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788358378.63</v>
      </c>
      <c r="O170" s="134">
        <v>263611807.78</v>
      </c>
      <c r="P170" s="134">
        <v>771203158.30000007</v>
      </c>
      <c r="Q170" s="134">
        <f t="shared" si="2"/>
        <v>5123164003.8400002</v>
      </c>
      <c r="R170" s="3"/>
      <c r="S170" s="7"/>
      <c r="T170" s="118"/>
      <c r="U170" s="118"/>
      <c r="V170" s="118"/>
      <c r="W170" s="118"/>
    </row>
    <row r="171" spans="1:34">
      <c r="B171" s="150" t="s">
        <v>456</v>
      </c>
      <c r="C171" s="134">
        <v>1794842075</v>
      </c>
      <c r="D171" s="134">
        <v>2108586996.9300001</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86799497.61999999</v>
      </c>
      <c r="P171" s="134">
        <v>178496885.77000004</v>
      </c>
      <c r="Q171" s="134">
        <f t="shared" si="2"/>
        <v>1433374329.5099998</v>
      </c>
      <c r="R171" s="3"/>
      <c r="S171" s="7"/>
      <c r="T171" s="118"/>
      <c r="U171" s="118"/>
      <c r="V171" s="118"/>
      <c r="W171" s="118"/>
    </row>
    <row r="172" spans="1:34">
      <c r="B172" s="151" t="s">
        <v>457</v>
      </c>
      <c r="C172" s="125">
        <v>918297140</v>
      </c>
      <c r="D172" s="125">
        <v>954758020.70000005</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73449518.899999991</v>
      </c>
      <c r="P172" s="125">
        <v>109018116.72000001</v>
      </c>
      <c r="Q172" s="125">
        <f t="shared" si="2"/>
        <v>678929209.38999999</v>
      </c>
      <c r="R172" s="3"/>
      <c r="S172" s="7"/>
      <c r="T172" s="118"/>
      <c r="U172" s="118"/>
      <c r="V172" s="118"/>
      <c r="W172" s="118"/>
    </row>
    <row r="173" spans="1:34">
      <c r="B173" s="151" t="s">
        <v>458</v>
      </c>
      <c r="C173" s="125">
        <v>122138937</v>
      </c>
      <c r="D173" s="125">
        <v>118016862.55999997</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v>13078226.75</v>
      </c>
      <c r="Q173" s="125">
        <f t="shared" si="2"/>
        <v>71858791.580000013</v>
      </c>
      <c r="R173" s="3"/>
      <c r="S173" s="7"/>
      <c r="T173" s="118"/>
      <c r="U173" s="118"/>
      <c r="V173" s="118"/>
      <c r="W173" s="118"/>
    </row>
    <row r="174" spans="1:34">
      <c r="B174" s="151" t="s">
        <v>459</v>
      </c>
      <c r="C174" s="125">
        <v>48461264</v>
      </c>
      <c r="D174" s="125">
        <v>48776552.390000001</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v>9942349.0899999999</v>
      </c>
      <c r="Q174" s="125">
        <f t="shared" si="2"/>
        <v>13449547.199999999</v>
      </c>
      <c r="R174" s="3"/>
      <c r="S174" s="7"/>
      <c r="T174" s="118"/>
      <c r="U174" s="118"/>
      <c r="V174" s="118"/>
      <c r="W174" s="118"/>
    </row>
    <row r="175" spans="1:34">
      <c r="B175" s="151" t="s">
        <v>460</v>
      </c>
      <c r="C175" s="125">
        <v>319619372</v>
      </c>
      <c r="D175" s="125">
        <v>428737455.31999993</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v>25419739.239999998</v>
      </c>
      <c r="Q175" s="125">
        <f t="shared" si="2"/>
        <v>349765591.53000003</v>
      </c>
      <c r="R175" s="3"/>
      <c r="S175" s="7"/>
      <c r="T175" s="118"/>
      <c r="U175" s="118"/>
      <c r="V175" s="118"/>
      <c r="W175" s="118"/>
    </row>
    <row r="176" spans="1:34">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v>8611.11</v>
      </c>
      <c r="Q176" s="125">
        <f t="shared" si="2"/>
        <v>90000</v>
      </c>
      <c r="R176" s="3"/>
      <c r="S176" s="7"/>
      <c r="T176" s="118"/>
      <c r="U176" s="118"/>
      <c r="V176" s="118"/>
      <c r="W176" s="118"/>
    </row>
    <row r="177" spans="1:34">
      <c r="B177" s="151" t="s">
        <v>462</v>
      </c>
      <c r="C177" s="125">
        <v>294776297</v>
      </c>
      <c r="D177" s="125">
        <v>303863211.97999996</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v>12901950.060000002</v>
      </c>
      <c r="Q177" s="125">
        <f t="shared" si="2"/>
        <v>237010815</v>
      </c>
      <c r="R177" s="3"/>
      <c r="S177" s="7"/>
      <c r="T177" s="118"/>
      <c r="U177" s="118"/>
      <c r="V177" s="118"/>
      <c r="W177" s="118"/>
    </row>
    <row r="178" spans="1:34" s="67" customFormat="1">
      <c r="A178"/>
      <c r="B178" s="151" t="s">
        <v>463</v>
      </c>
      <c r="C178" s="125">
        <v>73195499</v>
      </c>
      <c r="D178" s="125">
        <v>246593392.97999996</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v>8034628.3599999994</v>
      </c>
      <c r="Q178" s="125">
        <f t="shared" si="2"/>
        <v>81879846.489999995</v>
      </c>
      <c r="R178" s="3"/>
      <c r="S178" s="7"/>
      <c r="T178" s="118"/>
      <c r="U178" s="141"/>
      <c r="V178" s="141"/>
      <c r="W178" s="141"/>
      <c r="X178"/>
      <c r="Y178"/>
      <c r="Z178"/>
      <c r="AA178"/>
      <c r="AB178"/>
      <c r="AC178"/>
      <c r="AD178"/>
      <c r="AE178"/>
      <c r="AF178"/>
      <c r="AG178"/>
      <c r="AH178"/>
    </row>
    <row r="179" spans="1:34">
      <c r="B179" s="151" t="s">
        <v>464</v>
      </c>
      <c r="C179" s="125">
        <v>18008566</v>
      </c>
      <c r="D179" s="125">
        <v>7750501</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v>93264.44</v>
      </c>
      <c r="Q179" s="125">
        <f t="shared" si="2"/>
        <v>390528.31999999995</v>
      </c>
      <c r="R179" s="3"/>
      <c r="S179" s="7"/>
      <c r="T179" s="118"/>
      <c r="U179" s="118"/>
      <c r="V179" s="118"/>
      <c r="W179" s="118"/>
    </row>
    <row r="180" spans="1:34">
      <c r="B180" s="150" t="s">
        <v>465</v>
      </c>
      <c r="C180" s="134">
        <v>3922493537</v>
      </c>
      <c r="D180" s="134">
        <v>4592662827.289999</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524950143.3499999</v>
      </c>
      <c r="O180" s="134">
        <v>176092885.16000003</v>
      </c>
      <c r="P180" s="134">
        <v>539384232.42999995</v>
      </c>
      <c r="Q180" s="134">
        <f t="shared" si="2"/>
        <v>3579695207.3899994</v>
      </c>
      <c r="R180" s="3"/>
      <c r="S180" s="7"/>
      <c r="T180" s="118"/>
      <c r="U180" s="118"/>
      <c r="V180" s="118"/>
      <c r="W180" s="118"/>
    </row>
    <row r="181" spans="1:34">
      <c r="B181" s="151" t="s">
        <v>466</v>
      </c>
      <c r="C181" s="125">
        <v>61543695</v>
      </c>
      <c r="D181" s="125">
        <v>63199481.739999995</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v>4404985.46</v>
      </c>
      <c r="Q181" s="125">
        <f t="shared" si="2"/>
        <v>31815857.600000005</v>
      </c>
      <c r="R181" s="3"/>
      <c r="S181" s="7"/>
      <c r="T181" s="118"/>
      <c r="U181" s="118"/>
      <c r="V181" s="118"/>
      <c r="W181" s="118"/>
    </row>
    <row r="182" spans="1:34">
      <c r="B182" s="151" t="s">
        <v>467</v>
      </c>
      <c r="C182" s="125">
        <v>255549736</v>
      </c>
      <c r="D182" s="125">
        <v>249041056.11999992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v>22943941.630000003</v>
      </c>
      <c r="Q182" s="125">
        <f t="shared" si="2"/>
        <v>213850807.11999997</v>
      </c>
      <c r="R182" s="3"/>
      <c r="S182" s="7"/>
      <c r="T182" s="118"/>
      <c r="U182" s="118"/>
      <c r="V182" s="118"/>
      <c r="W182" s="118"/>
    </row>
    <row r="183" spans="1:34">
      <c r="B183" s="151" t="s">
        <v>468</v>
      </c>
      <c r="C183" s="125">
        <v>2166000</v>
      </c>
      <c r="D183" s="125">
        <v>95598947</v>
      </c>
      <c r="E183" s="125">
        <v>125000</v>
      </c>
      <c r="F183" s="125"/>
      <c r="G183" s="125">
        <v>125000.00000000003</v>
      </c>
      <c r="H183" s="125">
        <v>214145.28</v>
      </c>
      <c r="I183" s="125">
        <v>0</v>
      </c>
      <c r="J183" s="125">
        <v>0</v>
      </c>
      <c r="K183" s="125">
        <v>0</v>
      </c>
      <c r="L183" s="125"/>
      <c r="M183" s="125">
        <v>750000</v>
      </c>
      <c r="N183" s="125">
        <v>94010000</v>
      </c>
      <c r="O183" s="125">
        <v>143750</v>
      </c>
      <c r="P183" s="125">
        <v>143750</v>
      </c>
      <c r="Q183" s="125">
        <f t="shared" si="2"/>
        <v>95511645.280000001</v>
      </c>
      <c r="R183" s="3"/>
      <c r="S183" s="7"/>
      <c r="T183" s="118"/>
      <c r="U183" s="118"/>
      <c r="V183" s="118"/>
      <c r="W183" s="118"/>
    </row>
    <row r="184" spans="1:34">
      <c r="B184" s="151" t="s">
        <v>469</v>
      </c>
      <c r="C184" s="125">
        <v>18793042</v>
      </c>
      <c r="D184" s="125">
        <v>21964683.350000001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v>1934153.05</v>
      </c>
      <c r="Q184" s="125">
        <f t="shared" si="2"/>
        <v>15155389.940000003</v>
      </c>
      <c r="R184" s="3"/>
      <c r="S184" s="7"/>
      <c r="T184" s="118"/>
      <c r="U184" s="118"/>
      <c r="V184" s="118"/>
      <c r="W184" s="118"/>
    </row>
    <row r="185" spans="1:34">
      <c r="B185" s="151" t="s">
        <v>924</v>
      </c>
      <c r="C185" s="125">
        <v>56869413</v>
      </c>
      <c r="D185" s="125">
        <v>33174418</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v>3274320.76</v>
      </c>
      <c r="Q185" s="125">
        <f t="shared" si="2"/>
        <v>21303498.380000003</v>
      </c>
      <c r="R185" s="3"/>
      <c r="S185" s="7"/>
      <c r="T185" s="118"/>
      <c r="U185" s="118"/>
      <c r="V185" s="118"/>
      <c r="W185" s="118"/>
    </row>
    <row r="186" spans="1:34">
      <c r="B186" s="151" t="s">
        <v>471</v>
      </c>
      <c r="C186" s="125">
        <v>2811155155</v>
      </c>
      <c r="D186" s="125">
        <v>2851264515.3299994</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352726114.68999994</v>
      </c>
      <c r="O186" s="125">
        <v>133962747.87</v>
      </c>
      <c r="P186" s="125">
        <v>299709351.17999995</v>
      </c>
      <c r="Q186" s="125">
        <f t="shared" si="2"/>
        <v>2303965990.0099998</v>
      </c>
      <c r="R186" s="3"/>
      <c r="S186" s="7"/>
      <c r="T186" s="118"/>
      <c r="U186" s="118"/>
      <c r="V186" s="118"/>
      <c r="W186" s="118"/>
    </row>
    <row r="187" spans="1:34">
      <c r="B187" s="151" t="s">
        <v>472</v>
      </c>
      <c r="C187" s="125">
        <v>65351832</v>
      </c>
      <c r="D187" s="125">
        <v>87496553.059999987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3390160.33</v>
      </c>
      <c r="P187" s="125">
        <v>20111972.440000001</v>
      </c>
      <c r="Q187" s="125">
        <f t="shared" si="2"/>
        <v>57585549.980000004</v>
      </c>
      <c r="R187" s="3"/>
      <c r="S187" s="7"/>
      <c r="T187" s="118"/>
      <c r="U187" s="118"/>
      <c r="V187" s="118"/>
      <c r="W187" s="118"/>
    </row>
    <row r="188" spans="1:34" s="67" customFormat="1">
      <c r="A188"/>
      <c r="B188" s="151" t="s">
        <v>473</v>
      </c>
      <c r="C188" s="125">
        <v>604335820</v>
      </c>
      <c r="D188" s="125">
        <v>1172483110.5800002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19558776.100000001</v>
      </c>
      <c r="P188" s="125">
        <v>186025241.79999998</v>
      </c>
      <c r="Q188" s="125">
        <f t="shared" si="2"/>
        <v>824899092.92999995</v>
      </c>
      <c r="R188" s="3"/>
      <c r="S188" s="7"/>
      <c r="T188" s="118"/>
      <c r="U188" s="141"/>
      <c r="V188" s="141"/>
      <c r="W188" s="141"/>
      <c r="X188"/>
      <c r="Y188"/>
      <c r="Z188"/>
      <c r="AA188"/>
      <c r="AB188"/>
      <c r="AC188"/>
      <c r="AD188"/>
      <c r="AE188"/>
      <c r="AF188"/>
      <c r="AG188"/>
      <c r="AH188"/>
    </row>
    <row r="189" spans="1:34">
      <c r="B189" s="151" t="s">
        <v>474</v>
      </c>
      <c r="C189" s="125">
        <v>46728844</v>
      </c>
      <c r="D189" s="125">
        <v>18440062.109999999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v>836516.11</v>
      </c>
      <c r="Q189" s="125">
        <f t="shared" si="2"/>
        <v>15607376.149999997</v>
      </c>
      <c r="R189" s="3"/>
      <c r="S189" s="7"/>
      <c r="T189" s="118"/>
      <c r="U189" s="118"/>
      <c r="V189" s="118"/>
      <c r="W189" s="118"/>
    </row>
    <row r="190" spans="1:34" s="67" customFormat="1">
      <c r="A190"/>
      <c r="B190" s="150" t="s">
        <v>475</v>
      </c>
      <c r="C190" s="134">
        <v>52618000</v>
      </c>
      <c r="D190" s="134">
        <v>140995244.15000001</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v>53322040.100000001</v>
      </c>
      <c r="Q190" s="134">
        <f t="shared" si="2"/>
        <v>110094466.94</v>
      </c>
      <c r="R190" s="3"/>
      <c r="S190" s="7"/>
      <c r="T190" s="118"/>
      <c r="U190" s="141"/>
      <c r="V190" s="141"/>
      <c r="W190" s="141"/>
      <c r="X190"/>
      <c r="Y190"/>
      <c r="Z190"/>
      <c r="AA190"/>
      <c r="AB190"/>
      <c r="AC190"/>
      <c r="AD190"/>
      <c r="AE190"/>
      <c r="AF190"/>
      <c r="AG190"/>
      <c r="AH190"/>
    </row>
    <row r="191" spans="1:34" s="67" customFormat="1">
      <c r="A191"/>
      <c r="B191" s="151" t="s">
        <v>476</v>
      </c>
      <c r="C191" s="125">
        <v>52618000</v>
      </c>
      <c r="D191" s="125">
        <v>140995244.15000001</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v>53322040.100000001</v>
      </c>
      <c r="Q191" s="125">
        <f t="shared" si="2"/>
        <v>110094466.94</v>
      </c>
      <c r="R191" s="3"/>
      <c r="S191" s="7"/>
      <c r="T191" s="118"/>
      <c r="U191" s="141"/>
      <c r="V191" s="141"/>
      <c r="W191" s="141"/>
      <c r="X191"/>
      <c r="Y191"/>
      <c r="Z191"/>
      <c r="AA191"/>
      <c r="AB191"/>
      <c r="AC191"/>
      <c r="AD191"/>
      <c r="AE191"/>
      <c r="AF191"/>
      <c r="AG191"/>
      <c r="AH191"/>
    </row>
    <row r="192" spans="1:34">
      <c r="B192" s="149" t="s">
        <v>153</v>
      </c>
      <c r="C192" s="134">
        <v>15421115898</v>
      </c>
      <c r="D192" s="134">
        <v>20575099274.380001</v>
      </c>
      <c r="E192" s="134">
        <v>1632938582.9199998</v>
      </c>
      <c r="F192" s="134">
        <v>570748498.43999994</v>
      </c>
      <c r="G192" s="134">
        <v>718201477.63000011</v>
      </c>
      <c r="H192" s="134">
        <v>957247086.06999981</v>
      </c>
      <c r="I192" s="134">
        <v>608375387.41999996</v>
      </c>
      <c r="J192" s="134">
        <v>838024068.56999993</v>
      </c>
      <c r="K192" s="134">
        <v>1279683895.22</v>
      </c>
      <c r="L192" s="134">
        <v>966851358.98999989</v>
      </c>
      <c r="M192" s="134">
        <v>1177863199.98</v>
      </c>
      <c r="N192" s="134">
        <v>1384935022</v>
      </c>
      <c r="O192" s="134">
        <v>2064915009.8600006</v>
      </c>
      <c r="P192" s="134">
        <v>4524405954.4800005</v>
      </c>
      <c r="Q192" s="134">
        <f t="shared" si="2"/>
        <v>16724189541.580002</v>
      </c>
      <c r="R192" s="3"/>
      <c r="S192" s="7"/>
      <c r="T192" s="118"/>
      <c r="U192" s="118"/>
      <c r="V192" s="118"/>
      <c r="W192" s="118"/>
    </row>
    <row r="193" spans="1:34">
      <c r="B193" s="150" t="s">
        <v>1019</v>
      </c>
      <c r="C193" s="134">
        <v>208292598</v>
      </c>
      <c r="D193" s="134">
        <v>2273597293.27</v>
      </c>
      <c r="E193" s="134">
        <v>1359237877.54</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v>640189574.09000003</v>
      </c>
      <c r="Q193" s="134">
        <f t="shared" si="2"/>
        <v>2244885102.3799996</v>
      </c>
      <c r="R193" s="3"/>
      <c r="S193" s="7"/>
      <c r="T193" s="118"/>
      <c r="U193" s="118"/>
      <c r="V193" s="118"/>
      <c r="W193" s="118"/>
    </row>
    <row r="194" spans="1:34" s="67" customFormat="1">
      <c r="A194"/>
      <c r="B194" s="151" t="s">
        <v>478</v>
      </c>
      <c r="C194" s="125">
        <v>155886203</v>
      </c>
      <c r="D194" s="125">
        <v>54408151.659999996</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v>7596712.9900000002</v>
      </c>
      <c r="Q194" s="125">
        <f t="shared" si="2"/>
        <v>33522161.109999999</v>
      </c>
      <c r="R194" s="3"/>
      <c r="S194" s="7"/>
      <c r="T194" s="118"/>
      <c r="U194" s="141"/>
      <c r="V194" s="141"/>
      <c r="W194" s="141"/>
      <c r="X194"/>
      <c r="Y194"/>
      <c r="Z194"/>
      <c r="AA194"/>
      <c r="AB194"/>
      <c r="AC194"/>
      <c r="AD194"/>
      <c r="AE194"/>
      <c r="AF194"/>
      <c r="AG194"/>
      <c r="AH194"/>
    </row>
    <row r="195" spans="1:34">
      <c r="B195" s="151" t="s">
        <v>974</v>
      </c>
      <c r="C195" s="125">
        <v>52406395</v>
      </c>
      <c r="D195" s="125">
        <v>2219189141.6100001</v>
      </c>
      <c r="E195" s="125">
        <v>1355831465.71</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v>632592861.10000002</v>
      </c>
      <c r="Q195" s="125">
        <f t="shared" si="2"/>
        <v>2211362941.2699995</v>
      </c>
      <c r="R195" s="3"/>
      <c r="S195" s="7"/>
      <c r="T195" s="118"/>
      <c r="U195" s="118"/>
      <c r="V195" s="118"/>
      <c r="W195" s="118"/>
    </row>
    <row r="196" spans="1:34" s="67" customFormat="1">
      <c r="A196"/>
      <c r="B196" s="150" t="s">
        <v>479</v>
      </c>
      <c r="C196" s="134">
        <v>97945620</v>
      </c>
      <c r="D196" s="134">
        <v>1149568998.8900003</v>
      </c>
      <c r="E196" s="134">
        <v>11165107.76</v>
      </c>
      <c r="F196" s="134">
        <v>6481194.5599999996</v>
      </c>
      <c r="G196" s="134">
        <v>31782955.530000001</v>
      </c>
      <c r="H196" s="134">
        <v>258314637.97999999</v>
      </c>
      <c r="I196" s="134">
        <v>30495372.369999997</v>
      </c>
      <c r="J196" s="134">
        <v>46118578.07</v>
      </c>
      <c r="K196" s="134">
        <v>5076084.82</v>
      </c>
      <c r="L196" s="134">
        <v>16969491.770000003</v>
      </c>
      <c r="M196" s="134">
        <v>36421879.430000007</v>
      </c>
      <c r="N196" s="134">
        <v>19150376.23</v>
      </c>
      <c r="O196" s="134">
        <v>652704035.54000008</v>
      </c>
      <c r="P196" s="134">
        <v>24758663.260000002</v>
      </c>
      <c r="Q196" s="134">
        <f t="shared" si="2"/>
        <v>1139438377.3199999</v>
      </c>
      <c r="R196" s="3"/>
      <c r="S196" s="7"/>
      <c r="T196" s="118"/>
      <c r="U196" s="141"/>
      <c r="V196" s="141"/>
      <c r="W196" s="141"/>
      <c r="X196"/>
      <c r="Y196"/>
      <c r="Z196"/>
      <c r="AA196"/>
      <c r="AB196"/>
      <c r="AC196"/>
      <c r="AD196"/>
      <c r="AE196"/>
      <c r="AF196"/>
      <c r="AG196"/>
      <c r="AH196"/>
    </row>
    <row r="197" spans="1:34">
      <c r="B197" s="151" t="s">
        <v>480</v>
      </c>
      <c r="C197" s="125">
        <v>97895620</v>
      </c>
      <c r="D197" s="125">
        <v>1149486998.8900003</v>
      </c>
      <c r="E197" s="125">
        <v>11160941.09</v>
      </c>
      <c r="F197" s="125">
        <v>6476194.5599999996</v>
      </c>
      <c r="G197" s="125">
        <v>31777955.530000001</v>
      </c>
      <c r="H197" s="125">
        <v>258310471.31</v>
      </c>
      <c r="I197" s="125">
        <v>30490372.369999997</v>
      </c>
      <c r="J197" s="125">
        <v>46118578.07</v>
      </c>
      <c r="K197" s="125">
        <v>5071640.38</v>
      </c>
      <c r="L197" s="125">
        <v>16965047.330000002</v>
      </c>
      <c r="M197" s="125">
        <v>36377434.980000004</v>
      </c>
      <c r="N197" s="125">
        <v>19150376.23</v>
      </c>
      <c r="O197" s="125">
        <v>652704035.54000008</v>
      </c>
      <c r="P197" s="125">
        <v>24758663.260000002</v>
      </c>
      <c r="Q197" s="125">
        <f t="shared" si="2"/>
        <v>1139361710.6500001</v>
      </c>
      <c r="R197" s="3"/>
      <c r="S197" s="7"/>
      <c r="T197" s="118"/>
      <c r="U197" s="118"/>
      <c r="V197" s="118"/>
      <c r="W197" s="118"/>
    </row>
    <row r="198" spans="1:34" s="67" customFormat="1">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c r="O198" s="125"/>
      <c r="P198" s="125"/>
      <c r="Q198" s="125">
        <f t="shared" si="2"/>
        <v>76666.67</v>
      </c>
      <c r="R198" s="3"/>
      <c r="S198" s="7"/>
      <c r="T198" s="118"/>
      <c r="U198" s="141"/>
      <c r="V198" s="141"/>
      <c r="W198" s="141"/>
      <c r="X198"/>
      <c r="Y198"/>
      <c r="Z198"/>
      <c r="AA198"/>
      <c r="AB198"/>
      <c r="AC198"/>
      <c r="AD198"/>
      <c r="AE198"/>
      <c r="AF198"/>
      <c r="AG198"/>
      <c r="AH198"/>
    </row>
    <row r="199" spans="1:34">
      <c r="B199" s="150" t="s">
        <v>482</v>
      </c>
      <c r="C199" s="134">
        <v>79759036</v>
      </c>
      <c r="D199" s="134">
        <v>264161933.34999999</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v>16298733</v>
      </c>
      <c r="Q199" s="134">
        <f t="shared" si="2"/>
        <v>240141509.94999999</v>
      </c>
      <c r="R199" s="3"/>
      <c r="S199" s="7"/>
      <c r="T199" s="118"/>
      <c r="U199" s="118"/>
      <c r="V199" s="118"/>
      <c r="W199" s="118"/>
    </row>
    <row r="200" spans="1:34" s="67" customFormat="1">
      <c r="A200"/>
      <c r="B200" s="151" t="s">
        <v>483</v>
      </c>
      <c r="C200" s="125">
        <v>79759036</v>
      </c>
      <c r="D200" s="125">
        <v>264161933.34999999</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v>16298733</v>
      </c>
      <c r="Q200" s="125">
        <f t="shared" si="2"/>
        <v>240141509.94999999</v>
      </c>
      <c r="R200" s="3"/>
      <c r="S200" s="7"/>
      <c r="T200" s="118"/>
      <c r="U200" s="141"/>
      <c r="V200" s="141"/>
      <c r="W200" s="141"/>
      <c r="X200"/>
      <c r="Y200"/>
      <c r="Z200"/>
      <c r="AA200"/>
      <c r="AB200"/>
      <c r="AC200"/>
      <c r="AD200"/>
      <c r="AE200"/>
      <c r="AF200"/>
      <c r="AG200"/>
      <c r="AH200"/>
    </row>
    <row r="201" spans="1:34">
      <c r="B201" s="150" t="s">
        <v>484</v>
      </c>
      <c r="C201" s="134">
        <v>61270529</v>
      </c>
      <c r="D201" s="134">
        <v>61251572.019999996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v>4051528.58</v>
      </c>
      <c r="Q201" s="134">
        <f t="shared" si="2"/>
        <v>54495115.669999994</v>
      </c>
      <c r="R201" s="3"/>
      <c r="S201" s="7"/>
      <c r="T201" s="118"/>
      <c r="U201" s="118"/>
      <c r="V201" s="118"/>
      <c r="W201" s="118"/>
    </row>
    <row r="202" spans="1:34">
      <c r="B202" s="151" t="s">
        <v>485</v>
      </c>
      <c r="C202" s="125">
        <v>61270529</v>
      </c>
      <c r="D202" s="125">
        <v>61251572.019999996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v>4051528.58</v>
      </c>
      <c r="Q202" s="125">
        <f t="shared" si="2"/>
        <v>54495115.669999994</v>
      </c>
      <c r="R202" s="3"/>
      <c r="S202" s="7"/>
      <c r="T202" s="118"/>
      <c r="U202" s="118"/>
      <c r="V202" s="118"/>
      <c r="W202" s="118"/>
    </row>
    <row r="203" spans="1:34">
      <c r="B203" s="150" t="s">
        <v>486</v>
      </c>
      <c r="C203" s="134">
        <v>359153544</v>
      </c>
      <c r="D203" s="134">
        <v>325598363.38999999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16735849.689999999</v>
      </c>
      <c r="P203" s="134">
        <v>43108163.539999999</v>
      </c>
      <c r="Q203" s="134">
        <f t="shared" ref="Q203:Q266" si="3">SUM(E203:P203)</f>
        <v>254997461.12</v>
      </c>
      <c r="R203" s="3"/>
      <c r="S203" s="7"/>
      <c r="T203" s="118"/>
      <c r="U203" s="118"/>
      <c r="V203" s="118"/>
      <c r="W203" s="118"/>
    </row>
    <row r="204" spans="1:34" s="67" customFormat="1">
      <c r="A204"/>
      <c r="B204" s="151" t="s">
        <v>487</v>
      </c>
      <c r="C204" s="125">
        <v>173756279</v>
      </c>
      <c r="D204" s="125">
        <v>133583227.69999994</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v>20176972.240000002</v>
      </c>
      <c r="Q204" s="125">
        <f t="shared" si="3"/>
        <v>91903145.680000007</v>
      </c>
      <c r="R204" s="3"/>
      <c r="S204" s="7"/>
      <c r="T204" s="118"/>
      <c r="U204" s="141"/>
      <c r="V204" s="141"/>
      <c r="W204" s="141"/>
      <c r="X204"/>
      <c r="Y204"/>
      <c r="Z204"/>
      <c r="AA204"/>
      <c r="AB204"/>
      <c r="AC204"/>
      <c r="AD204"/>
      <c r="AE204"/>
      <c r="AF204"/>
      <c r="AG204"/>
      <c r="AH204"/>
    </row>
    <row r="205" spans="1:34">
      <c r="B205" s="151" t="s">
        <v>488</v>
      </c>
      <c r="C205" s="125">
        <v>16181816</v>
      </c>
      <c r="D205" s="125">
        <v>14300948.4</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1463795.77</v>
      </c>
      <c r="P205" s="125">
        <v>1653510.97</v>
      </c>
      <c r="Q205" s="125">
        <f t="shared" si="3"/>
        <v>10341290.280000001</v>
      </c>
      <c r="R205" s="3"/>
      <c r="S205" s="7"/>
      <c r="T205" s="118"/>
      <c r="U205" s="118"/>
      <c r="V205" s="118"/>
      <c r="W205" s="118"/>
    </row>
    <row r="206" spans="1:34">
      <c r="B206" s="151" t="s">
        <v>489</v>
      </c>
      <c r="C206" s="125">
        <v>169215449</v>
      </c>
      <c r="D206" s="125">
        <v>177714187.29000002</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v>21277680.329999998</v>
      </c>
      <c r="Q206" s="125">
        <f t="shared" si="3"/>
        <v>152753025.16000003</v>
      </c>
      <c r="R206" s="3"/>
      <c r="S206" s="7"/>
      <c r="T206" s="118"/>
      <c r="U206" s="118"/>
      <c r="V206" s="118"/>
      <c r="W206" s="118"/>
    </row>
    <row r="207" spans="1:34">
      <c r="B207" s="150" t="s">
        <v>490</v>
      </c>
      <c r="C207" s="134">
        <v>2598339514</v>
      </c>
      <c r="D207" s="134">
        <v>3714319815.730001</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238105162.22999999</v>
      </c>
      <c r="P207" s="134">
        <v>1194152523.7400002</v>
      </c>
      <c r="Q207" s="134">
        <f t="shared" si="3"/>
        <v>3237921741.2000003</v>
      </c>
      <c r="R207" s="3"/>
      <c r="S207" s="7"/>
      <c r="T207" s="118"/>
      <c r="U207" s="118"/>
      <c r="V207" s="118"/>
      <c r="W207" s="118"/>
    </row>
    <row r="208" spans="1:34">
      <c r="B208" s="151" t="s">
        <v>491</v>
      </c>
      <c r="C208" s="125">
        <v>2459726534</v>
      </c>
      <c r="D208" s="125">
        <v>3634147877.5700006</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235483020.31999999</v>
      </c>
      <c r="P208" s="125">
        <v>1177502826.8200002</v>
      </c>
      <c r="Q208" s="125">
        <f t="shared" si="3"/>
        <v>3180327998.0500002</v>
      </c>
      <c r="R208" s="3"/>
      <c r="S208" s="7"/>
      <c r="T208" s="118"/>
      <c r="U208" s="118"/>
      <c r="V208" s="118"/>
      <c r="W208" s="118"/>
    </row>
    <row r="209" spans="1:34" s="67" customFormat="1">
      <c r="A209"/>
      <c r="B209" s="151" t="s">
        <v>492</v>
      </c>
      <c r="C209" s="125">
        <v>91814770</v>
      </c>
      <c r="D209" s="125">
        <v>41069900.149999999</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v>495758</v>
      </c>
      <c r="Q209" s="125">
        <f t="shared" si="3"/>
        <v>11245558</v>
      </c>
      <c r="R209" s="3"/>
      <c r="S209" s="7"/>
      <c r="T209" s="118"/>
      <c r="U209" s="141"/>
      <c r="V209" s="141"/>
      <c r="W209" s="141"/>
      <c r="X209"/>
      <c r="Y209"/>
      <c r="Z209"/>
      <c r="AA209"/>
      <c r="AB209"/>
      <c r="AC209"/>
      <c r="AD209"/>
      <c r="AE209"/>
      <c r="AF209"/>
      <c r="AG209"/>
      <c r="AH209"/>
    </row>
    <row r="210" spans="1:34">
      <c r="B210" s="151" t="s">
        <v>493</v>
      </c>
      <c r="C210" s="125">
        <v>1895597</v>
      </c>
      <c r="D210" s="125">
        <v>3953000</v>
      </c>
      <c r="E210" s="125">
        <v>0</v>
      </c>
      <c r="F210" s="125"/>
      <c r="G210" s="125">
        <v>0</v>
      </c>
      <c r="H210" s="125">
        <v>0</v>
      </c>
      <c r="I210" s="125">
        <v>40000</v>
      </c>
      <c r="J210" s="125">
        <v>0</v>
      </c>
      <c r="K210" s="125">
        <v>1804935.42</v>
      </c>
      <c r="L210" s="125">
        <v>38000</v>
      </c>
      <c r="M210" s="125">
        <v>497160</v>
      </c>
      <c r="N210" s="125">
        <v>11959000</v>
      </c>
      <c r="O210" s="125">
        <v>214480</v>
      </c>
      <c r="P210" s="125">
        <v>107200</v>
      </c>
      <c r="Q210" s="125">
        <f t="shared" si="3"/>
        <v>14660775.42</v>
      </c>
      <c r="R210" s="3"/>
      <c r="S210" s="7"/>
      <c r="T210" s="118"/>
      <c r="U210" s="118"/>
      <c r="V210" s="118"/>
      <c r="W210" s="118"/>
    </row>
    <row r="211" spans="1:34">
      <c r="B211" s="151" t="s">
        <v>494</v>
      </c>
      <c r="C211" s="125">
        <v>44902613</v>
      </c>
      <c r="D211" s="125">
        <v>35149038.009999998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v>16046738.92</v>
      </c>
      <c r="Q211" s="125">
        <f t="shared" si="3"/>
        <v>31687409.729999997</v>
      </c>
      <c r="R211" s="3"/>
      <c r="S211" s="7"/>
      <c r="T211" s="118"/>
      <c r="U211" s="118"/>
      <c r="V211" s="118"/>
      <c r="W211" s="118"/>
    </row>
    <row r="212" spans="1:34">
      <c r="B212" s="150" t="s">
        <v>495</v>
      </c>
      <c r="C212" s="134">
        <v>11445274859</v>
      </c>
      <c r="D212" s="134">
        <v>11763438430.5</v>
      </c>
      <c r="E212" s="134">
        <v>186660215.58999997</v>
      </c>
      <c r="F212" s="134">
        <v>252913096.81999999</v>
      </c>
      <c r="G212" s="134">
        <v>485599073.19</v>
      </c>
      <c r="H212" s="134">
        <v>531692086.56</v>
      </c>
      <c r="I212" s="134">
        <v>315180673.25</v>
      </c>
      <c r="J212" s="134">
        <v>589857373.5999999</v>
      </c>
      <c r="K212" s="134">
        <v>756874864.17000008</v>
      </c>
      <c r="L212" s="134">
        <v>590029003.30999994</v>
      </c>
      <c r="M212" s="134">
        <v>718423436.8599999</v>
      </c>
      <c r="N212" s="134">
        <v>951442260.8599999</v>
      </c>
      <c r="O212" s="134">
        <v>880699289.56999993</v>
      </c>
      <c r="P212" s="134">
        <v>2398871058.21</v>
      </c>
      <c r="Q212" s="134">
        <f t="shared" si="3"/>
        <v>8658242431.9899979</v>
      </c>
      <c r="R212" s="3"/>
      <c r="S212" s="7"/>
      <c r="T212" s="118"/>
      <c r="U212" s="118"/>
      <c r="V212" s="118"/>
      <c r="W212" s="118"/>
    </row>
    <row r="213" spans="1:34">
      <c r="B213" s="151" t="s">
        <v>496</v>
      </c>
      <c r="C213" s="125">
        <v>2404765271</v>
      </c>
      <c r="D213" s="125">
        <v>2428847730.2200003</v>
      </c>
      <c r="E213" s="125">
        <v>68219129.409999996</v>
      </c>
      <c r="F213" s="125">
        <v>34565139.670000002</v>
      </c>
      <c r="G213" s="125">
        <v>46410398.259999998</v>
      </c>
      <c r="H213" s="125">
        <v>186418288.22</v>
      </c>
      <c r="I213" s="125">
        <v>72709909.99000001</v>
      </c>
      <c r="J213" s="125">
        <v>96391027.289999992</v>
      </c>
      <c r="K213" s="125">
        <v>263058901.13999999</v>
      </c>
      <c r="L213" s="125">
        <v>97324402.5</v>
      </c>
      <c r="M213" s="125">
        <v>226018936.23000002</v>
      </c>
      <c r="N213" s="125">
        <v>157804271.09999999</v>
      </c>
      <c r="O213" s="125">
        <v>128559717.95999999</v>
      </c>
      <c r="P213" s="125">
        <v>352290182.70000005</v>
      </c>
      <c r="Q213" s="125">
        <f t="shared" si="3"/>
        <v>1729770304.47</v>
      </c>
      <c r="R213" s="3"/>
      <c r="S213" s="7"/>
      <c r="T213" s="118"/>
      <c r="U213" s="118"/>
      <c r="V213" s="118"/>
      <c r="W213" s="118"/>
    </row>
    <row r="214" spans="1:34">
      <c r="B214" s="151" t="s">
        <v>497</v>
      </c>
      <c r="C214" s="125">
        <v>397628344</v>
      </c>
      <c r="D214" s="125">
        <v>693504722.11999989</v>
      </c>
      <c r="E214" s="125">
        <v>9022130.5800000001</v>
      </c>
      <c r="F214" s="125">
        <v>36948580.779999994</v>
      </c>
      <c r="G214" s="125">
        <v>26174424.819999997</v>
      </c>
      <c r="H214" s="125">
        <v>29951683.830000002</v>
      </c>
      <c r="I214" s="125">
        <v>47180925.5</v>
      </c>
      <c r="J214" s="125">
        <v>48529329.649999999</v>
      </c>
      <c r="K214" s="125">
        <v>106692087.97</v>
      </c>
      <c r="L214" s="125">
        <v>35421230.899999999</v>
      </c>
      <c r="M214" s="125">
        <v>38720963.829999998</v>
      </c>
      <c r="N214" s="125">
        <v>41336283.479999997</v>
      </c>
      <c r="O214" s="125">
        <v>52047373.259999998</v>
      </c>
      <c r="P214" s="125">
        <v>194084916.05000001</v>
      </c>
      <c r="Q214" s="125">
        <f t="shared" si="3"/>
        <v>666109930.64999998</v>
      </c>
      <c r="R214" s="3"/>
      <c r="S214" s="7"/>
      <c r="T214" s="118"/>
      <c r="U214" s="118"/>
      <c r="V214" s="118"/>
      <c r="W214" s="118"/>
    </row>
    <row r="215" spans="1:34">
      <c r="B215" s="151" t="s">
        <v>498</v>
      </c>
      <c r="C215" s="125">
        <v>186921653</v>
      </c>
      <c r="D215" s="125">
        <v>181949786.66</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v>16638254.599999998</v>
      </c>
      <c r="Q215" s="125">
        <f t="shared" si="3"/>
        <v>91139258.559999987</v>
      </c>
      <c r="R215" s="3"/>
      <c r="S215" s="7"/>
      <c r="T215" s="118"/>
      <c r="U215" s="118"/>
      <c r="V215" s="118"/>
      <c r="W215" s="118"/>
    </row>
    <row r="216" spans="1:34" s="67" customFormat="1">
      <c r="A216"/>
      <c r="B216" s="151" t="s">
        <v>499</v>
      </c>
      <c r="C216" s="125">
        <v>2214696688</v>
      </c>
      <c r="D216" s="125">
        <v>2424530843.3200002</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118371162.47999999</v>
      </c>
      <c r="N216" s="125">
        <v>307642156.20999998</v>
      </c>
      <c r="O216" s="125">
        <v>417565558.18000001</v>
      </c>
      <c r="P216" s="125">
        <v>614911389.80999994</v>
      </c>
      <c r="Q216" s="125">
        <f t="shared" si="3"/>
        <v>2097104574.8499999</v>
      </c>
      <c r="R216" s="3"/>
      <c r="S216" s="7"/>
      <c r="T216" s="118"/>
      <c r="U216" s="141"/>
      <c r="V216" s="141"/>
      <c r="W216" s="141"/>
      <c r="X216"/>
      <c r="Y216"/>
      <c r="Z216"/>
      <c r="AA216"/>
      <c r="AB216"/>
      <c r="AC216"/>
      <c r="AD216"/>
      <c r="AE216"/>
      <c r="AF216"/>
      <c r="AG216"/>
      <c r="AH216"/>
    </row>
    <row r="217" spans="1:34">
      <c r="B217" s="151" t="s">
        <v>500</v>
      </c>
      <c r="C217" s="125">
        <v>759394558</v>
      </c>
      <c r="D217" s="125">
        <v>1192212326.9999998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27847506.419999994</v>
      </c>
      <c r="O217" s="125">
        <v>91309791.699999988</v>
      </c>
      <c r="P217" s="125">
        <v>113201009.09</v>
      </c>
      <c r="Q217" s="125">
        <f t="shared" si="3"/>
        <v>953577921.15999997</v>
      </c>
      <c r="R217" s="3"/>
      <c r="S217" s="7"/>
      <c r="T217" s="118"/>
      <c r="U217" s="118"/>
      <c r="V217" s="118"/>
      <c r="W217" s="118"/>
    </row>
    <row r="218" spans="1:34">
      <c r="B218" s="151" t="s">
        <v>501</v>
      </c>
      <c r="C218" s="125">
        <v>5481868345</v>
      </c>
      <c r="D218" s="125">
        <v>4842393021.1800003</v>
      </c>
      <c r="E218" s="125">
        <v>64975488.579999991</v>
      </c>
      <c r="F218" s="125">
        <v>130535873.89000002</v>
      </c>
      <c r="G218" s="125">
        <v>116873123.61</v>
      </c>
      <c r="H218" s="125">
        <v>143838597.67000002</v>
      </c>
      <c r="I218" s="125">
        <v>99977351.49999997</v>
      </c>
      <c r="J218" s="125">
        <v>179366729.19</v>
      </c>
      <c r="K218" s="125">
        <v>205549526.87000003</v>
      </c>
      <c r="L218" s="125">
        <v>171167641.32999998</v>
      </c>
      <c r="M218" s="125">
        <v>306865111.32999998</v>
      </c>
      <c r="N218" s="125">
        <v>413334099.59999996</v>
      </c>
      <c r="O218" s="125">
        <v>180311592.77000001</v>
      </c>
      <c r="P218" s="125">
        <v>1107745305.96</v>
      </c>
      <c r="Q218" s="125">
        <f t="shared" si="3"/>
        <v>3120540442.3000002</v>
      </c>
      <c r="R218" s="3"/>
      <c r="S218" s="7"/>
      <c r="T218" s="118"/>
      <c r="U218" s="118"/>
      <c r="V218" s="118"/>
      <c r="W218" s="118"/>
    </row>
    <row r="219" spans="1:34">
      <c r="B219" s="150" t="s">
        <v>502</v>
      </c>
      <c r="C219" s="134">
        <v>546080198</v>
      </c>
      <c r="D219" s="134">
        <v>484959333.69999999</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v>74615381.599999994</v>
      </c>
      <c r="Q219" s="134">
        <f t="shared" si="3"/>
        <v>408538911.92999995</v>
      </c>
      <c r="R219" s="3"/>
      <c r="S219" s="7"/>
      <c r="T219" s="118"/>
      <c r="U219" s="118"/>
      <c r="V219" s="118"/>
      <c r="W219" s="118"/>
    </row>
    <row r="220" spans="1:34" s="67" customFormat="1">
      <c r="A220"/>
      <c r="B220" s="151" t="s">
        <v>503</v>
      </c>
      <c r="C220" s="125">
        <v>494812456</v>
      </c>
      <c r="D220" s="125">
        <v>470227351.06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v>73183766.979999989</v>
      </c>
      <c r="Q220" s="125">
        <f t="shared" si="3"/>
        <v>397113673.30999994</v>
      </c>
      <c r="R220" s="3"/>
      <c r="S220" s="7"/>
      <c r="T220" s="118"/>
      <c r="U220" s="141"/>
      <c r="V220" s="141"/>
      <c r="W220" s="141"/>
      <c r="X220"/>
      <c r="Y220"/>
      <c r="Z220"/>
      <c r="AA220"/>
      <c r="AB220"/>
      <c r="AC220"/>
      <c r="AD220"/>
      <c r="AE220"/>
      <c r="AF220"/>
      <c r="AG220"/>
      <c r="AH220"/>
    </row>
    <row r="221" spans="1:34">
      <c r="B221" s="151" t="s">
        <v>504</v>
      </c>
      <c r="C221" s="125">
        <v>27212742</v>
      </c>
      <c r="D221" s="125">
        <v>1491000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v>104166.65</v>
      </c>
      <c r="Q221" s="125">
        <f t="shared" si="3"/>
        <v>1395306.9499999997</v>
      </c>
      <c r="R221" s="3"/>
      <c r="S221" s="7"/>
      <c r="T221" s="118"/>
      <c r="U221" s="118"/>
      <c r="V221" s="118"/>
      <c r="W221" s="118"/>
    </row>
    <row r="222" spans="1:34">
      <c r="B222" s="151" t="s">
        <v>505</v>
      </c>
      <c r="C222" s="125">
        <v>24055000</v>
      </c>
      <c r="D222" s="125">
        <v>13240982.640000001</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v>1327447.97</v>
      </c>
      <c r="Q222" s="125">
        <f t="shared" si="3"/>
        <v>10029931.67</v>
      </c>
      <c r="R222" s="3"/>
      <c r="S222" s="7"/>
      <c r="T222" s="118"/>
      <c r="U222" s="118"/>
      <c r="V222" s="118"/>
      <c r="W222" s="118"/>
    </row>
    <row r="223" spans="1:34" s="67" customFormat="1">
      <c r="A223"/>
      <c r="B223" s="150" t="s">
        <v>506</v>
      </c>
      <c r="C223" s="134">
        <v>25000000</v>
      </c>
      <c r="D223" s="134">
        <v>538203533.52999997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32076584.150000002</v>
      </c>
      <c r="P223" s="134">
        <v>128360328.45999999</v>
      </c>
      <c r="Q223" s="134">
        <f t="shared" si="3"/>
        <v>485528890.01999998</v>
      </c>
      <c r="R223" s="3"/>
      <c r="S223" s="7"/>
      <c r="T223" s="118"/>
      <c r="U223" s="141"/>
      <c r="V223" s="141"/>
      <c r="W223" s="141"/>
      <c r="X223"/>
      <c r="Y223"/>
      <c r="Z223"/>
      <c r="AA223"/>
      <c r="AB223"/>
      <c r="AC223"/>
      <c r="AD223"/>
      <c r="AE223"/>
      <c r="AF223"/>
      <c r="AG223"/>
      <c r="AH223"/>
    </row>
    <row r="224" spans="1:34" s="67" customFormat="1">
      <c r="A224"/>
      <c r="B224" s="151" t="s">
        <v>508</v>
      </c>
      <c r="C224" s="125">
        <v>0</v>
      </c>
      <c r="D224" s="125">
        <v>538203533.52999997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32076584.150000002</v>
      </c>
      <c r="P224" s="125">
        <v>128360328.45999999</v>
      </c>
      <c r="Q224" s="134">
        <f t="shared" si="3"/>
        <v>485528890.01999998</v>
      </c>
      <c r="R224" s="3"/>
      <c r="S224" s="7"/>
      <c r="T224" s="118"/>
      <c r="U224" s="141"/>
      <c r="V224" s="141"/>
      <c r="W224" s="141"/>
      <c r="X224"/>
      <c r="Y224"/>
      <c r="Z224"/>
      <c r="AA224"/>
      <c r="AB224"/>
      <c r="AC224"/>
      <c r="AD224"/>
      <c r="AE224"/>
      <c r="AF224"/>
      <c r="AG224"/>
      <c r="AH224"/>
    </row>
    <row r="225" spans="1:34">
      <c r="B225" s="151" t="s">
        <v>509</v>
      </c>
      <c r="C225" s="143">
        <v>25000000</v>
      </c>
      <c r="D225" s="143">
        <v>0</v>
      </c>
      <c r="E225" s="134">
        <v>0</v>
      </c>
      <c r="F225" s="143"/>
      <c r="G225" s="143"/>
      <c r="H225" s="143"/>
      <c r="I225" s="143"/>
      <c r="J225" s="143"/>
      <c r="K225" s="143"/>
      <c r="L225" s="143"/>
      <c r="M225" s="143"/>
      <c r="N225" s="143"/>
      <c r="O225" s="143">
        <v>0</v>
      </c>
      <c r="P225" s="125">
        <v>0</v>
      </c>
      <c r="Q225" s="134">
        <f t="shared" si="3"/>
        <v>0</v>
      </c>
      <c r="R225" s="3"/>
      <c r="S225" s="7"/>
      <c r="T225" s="118"/>
      <c r="U225" s="118"/>
      <c r="V225" s="118"/>
      <c r="W225" s="118"/>
    </row>
    <row r="226" spans="1:34">
      <c r="B226" s="149" t="s">
        <v>244</v>
      </c>
      <c r="C226" s="134">
        <v>30640353257</v>
      </c>
      <c r="D226" s="134">
        <v>39333644003.580002</v>
      </c>
      <c r="E226" s="134">
        <v>3570275641.2999997</v>
      </c>
      <c r="F226" s="134">
        <v>2947102575.7599993</v>
      </c>
      <c r="G226" s="134">
        <v>3848800088.1299996</v>
      </c>
      <c r="H226" s="134">
        <v>3358289320.98</v>
      </c>
      <c r="I226" s="134">
        <v>2787634248.8099995</v>
      </c>
      <c r="J226" s="134">
        <v>3386912634.9300003</v>
      </c>
      <c r="K226" s="134">
        <v>3016828142.3199997</v>
      </c>
      <c r="L226" s="134">
        <v>5266196096.8400011</v>
      </c>
      <c r="M226" s="134">
        <v>2690587939.46</v>
      </c>
      <c r="N226" s="134">
        <v>2321582126.1599998</v>
      </c>
      <c r="O226" s="134">
        <v>2026018589.3799999</v>
      </c>
      <c r="P226" s="134">
        <v>3309536559.6999998</v>
      </c>
      <c r="Q226" s="134">
        <f t="shared" si="3"/>
        <v>38529763963.769989</v>
      </c>
      <c r="R226" s="3"/>
      <c r="S226" s="7"/>
      <c r="T226" s="118"/>
      <c r="U226" s="118"/>
      <c r="V226" s="118"/>
      <c r="W226" s="118"/>
    </row>
    <row r="227" spans="1:34" s="67" customFormat="1">
      <c r="A227"/>
      <c r="B227" s="150" t="s">
        <v>511</v>
      </c>
      <c r="C227" s="134">
        <v>4464761338</v>
      </c>
      <c r="D227" s="134">
        <v>730250522.48000002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31459658.449999999</v>
      </c>
      <c r="O227" s="134">
        <v>82410104.920000002</v>
      </c>
      <c r="P227" s="134">
        <v>134051268.96000001</v>
      </c>
      <c r="Q227" s="134">
        <f t="shared" si="3"/>
        <v>603571432.38</v>
      </c>
      <c r="R227" s="3"/>
      <c r="S227" s="7"/>
      <c r="T227" s="118"/>
      <c r="U227" s="141"/>
      <c r="V227" s="141"/>
      <c r="W227" s="141"/>
      <c r="X227"/>
      <c r="Y227"/>
      <c r="Z227"/>
      <c r="AA227"/>
      <c r="AB227"/>
      <c r="AC227"/>
      <c r="AD227"/>
      <c r="AE227"/>
      <c r="AF227"/>
      <c r="AG227"/>
      <c r="AH227"/>
    </row>
    <row r="228" spans="1:34">
      <c r="B228" s="151" t="s">
        <v>512</v>
      </c>
      <c r="C228" s="125">
        <v>4464611861</v>
      </c>
      <c r="D228" s="125">
        <v>490220044.96000004</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16459658.449999999</v>
      </c>
      <c r="O228" s="125">
        <v>52397279.920000002</v>
      </c>
      <c r="P228" s="125">
        <v>104051268.96000001</v>
      </c>
      <c r="Q228" s="125">
        <f t="shared" si="3"/>
        <v>363558607.38</v>
      </c>
      <c r="R228" s="3"/>
      <c r="S228" s="7"/>
      <c r="T228" s="118"/>
      <c r="U228" s="118"/>
      <c r="V228" s="118"/>
      <c r="W228" s="118"/>
    </row>
    <row r="229" spans="1:34">
      <c r="B229" s="151" t="s">
        <v>513</v>
      </c>
      <c r="C229" s="125">
        <v>149477</v>
      </c>
      <c r="D229" s="125">
        <v>240030477.52000001</v>
      </c>
      <c r="E229" s="125">
        <v>0</v>
      </c>
      <c r="F229" s="125">
        <v>0</v>
      </c>
      <c r="G229" s="125">
        <v>60000000</v>
      </c>
      <c r="H229" s="125"/>
      <c r="I229" s="125">
        <v>0</v>
      </c>
      <c r="J229" s="125">
        <v>0</v>
      </c>
      <c r="K229" s="125">
        <v>105000000</v>
      </c>
      <c r="L229" s="125"/>
      <c r="M229" s="125"/>
      <c r="N229" s="125">
        <v>15000000</v>
      </c>
      <c r="O229" s="125">
        <v>30012825</v>
      </c>
      <c r="P229" s="125">
        <v>30000000</v>
      </c>
      <c r="Q229" s="125">
        <f t="shared" si="3"/>
        <v>240012825</v>
      </c>
      <c r="R229" s="3"/>
      <c r="S229" s="7"/>
      <c r="T229" s="118"/>
      <c r="U229" s="118"/>
      <c r="V229" s="118"/>
      <c r="W229" s="118"/>
    </row>
    <row r="230" spans="1:34">
      <c r="B230" s="150" t="s">
        <v>514</v>
      </c>
      <c r="C230" s="134">
        <v>26175591919</v>
      </c>
      <c r="D230" s="134">
        <v>38603393481.099998</v>
      </c>
      <c r="E230" s="134">
        <v>3563372179.6099997</v>
      </c>
      <c r="F230" s="134">
        <v>2929257785.7199993</v>
      </c>
      <c r="G230" s="134">
        <v>3767320416.0799999</v>
      </c>
      <c r="H230" s="134">
        <v>3339273249.3400002</v>
      </c>
      <c r="I230" s="134">
        <v>2769619974.3299994</v>
      </c>
      <c r="J230" s="134">
        <v>3367298398.0800004</v>
      </c>
      <c r="K230" s="134">
        <v>2883214707.6699996</v>
      </c>
      <c r="L230" s="134">
        <v>5237464182.1500006</v>
      </c>
      <c r="M230" s="134">
        <v>2660155395.5</v>
      </c>
      <c r="N230" s="134">
        <v>2290122467.7099996</v>
      </c>
      <c r="O230" s="134">
        <v>1943608484.4599998</v>
      </c>
      <c r="P230" s="134">
        <v>3175485290.7399998</v>
      </c>
      <c r="Q230" s="134">
        <f t="shared" si="3"/>
        <v>37926192531.389999</v>
      </c>
      <c r="R230" s="3"/>
      <c r="S230" s="7"/>
      <c r="T230" s="118"/>
      <c r="U230" s="118"/>
      <c r="V230" s="118"/>
      <c r="W230" s="118"/>
    </row>
    <row r="231" spans="1:34">
      <c r="B231" s="151" t="s">
        <v>515</v>
      </c>
      <c r="C231" s="125">
        <v>1855378345</v>
      </c>
      <c r="D231" s="125">
        <v>1896696085.03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v>265058615.70000005</v>
      </c>
      <c r="Q231" s="125">
        <f t="shared" si="3"/>
        <v>1511859855.1600001</v>
      </c>
      <c r="R231" s="3"/>
      <c r="S231" s="7"/>
      <c r="T231" s="118"/>
      <c r="U231" s="118"/>
      <c r="V231" s="118"/>
      <c r="W231" s="118"/>
    </row>
    <row r="232" spans="1:34" s="67" customFormat="1">
      <c r="A232"/>
      <c r="B232" s="151" t="s">
        <v>516</v>
      </c>
      <c r="C232" s="125">
        <v>22384386120</v>
      </c>
      <c r="D232" s="125">
        <v>35947337103.709999</v>
      </c>
      <c r="E232" s="125">
        <v>3512011087.96</v>
      </c>
      <c r="F232" s="125">
        <v>2788558413.4999995</v>
      </c>
      <c r="G232" s="125">
        <v>3609638564.02</v>
      </c>
      <c r="H232" s="125">
        <v>3240192171.3500004</v>
      </c>
      <c r="I232" s="125">
        <v>2641502676.2199998</v>
      </c>
      <c r="J232" s="125">
        <v>3192639004.0100002</v>
      </c>
      <c r="K232" s="125">
        <v>2656211250.1799998</v>
      </c>
      <c r="L232" s="125">
        <v>5075852037.1300011</v>
      </c>
      <c r="M232" s="125">
        <v>2493263577.8199997</v>
      </c>
      <c r="N232" s="125">
        <v>2127312509.4599998</v>
      </c>
      <c r="O232" s="125">
        <v>1738717778.6799998</v>
      </c>
      <c r="P232" s="125">
        <v>2701211442.21</v>
      </c>
      <c r="Q232" s="125">
        <f t="shared" si="3"/>
        <v>35777110512.540001</v>
      </c>
      <c r="R232" s="3"/>
      <c r="S232" s="7"/>
      <c r="T232" s="118"/>
      <c r="U232" s="141"/>
      <c r="V232" s="141"/>
      <c r="W232" s="141"/>
      <c r="X232"/>
      <c r="Y232"/>
      <c r="Z232"/>
      <c r="AA232"/>
      <c r="AB232"/>
      <c r="AC232"/>
      <c r="AD232"/>
      <c r="AE232"/>
      <c r="AF232"/>
      <c r="AG232"/>
      <c r="AH232"/>
    </row>
    <row r="233" spans="1:34" s="67" customFormat="1">
      <c r="A233"/>
      <c r="B233" s="151" t="s">
        <v>517</v>
      </c>
      <c r="C233" s="125">
        <v>1935827454</v>
      </c>
      <c r="D233" s="125">
        <v>759360292.35999954</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91201715.320000008</v>
      </c>
      <c r="P233" s="125">
        <v>209215232.83000001</v>
      </c>
      <c r="Q233" s="125">
        <f t="shared" si="3"/>
        <v>637222163.68999994</v>
      </c>
      <c r="R233" s="3"/>
      <c r="S233" s="7"/>
      <c r="T233" s="118"/>
      <c r="U233" s="141"/>
      <c r="V233" s="141"/>
      <c r="W233" s="141"/>
      <c r="X233"/>
      <c r="Y233"/>
      <c r="Z233"/>
      <c r="AA233"/>
      <c r="AB233"/>
      <c r="AC233"/>
      <c r="AD233"/>
      <c r="AE233"/>
      <c r="AF233"/>
      <c r="AG233"/>
      <c r="AH233"/>
    </row>
    <row r="234" spans="1:34">
      <c r="B234" s="23" t="s">
        <v>154</v>
      </c>
      <c r="C234" s="124">
        <v>68595936122</v>
      </c>
      <c r="D234" s="124">
        <v>57722279397.840012</v>
      </c>
      <c r="E234" s="124">
        <v>1344230088.3200002</v>
      </c>
      <c r="F234" s="124">
        <v>1628910322.1699991</v>
      </c>
      <c r="G234" s="124">
        <v>2857872952.1599989</v>
      </c>
      <c r="H234" s="124">
        <v>3132334792.079999</v>
      </c>
      <c r="I234" s="124">
        <v>4218213016.6999998</v>
      </c>
      <c r="J234" s="124">
        <v>4378086686.5100021</v>
      </c>
      <c r="K234" s="124">
        <v>4868108654.6099997</v>
      </c>
      <c r="L234" s="124">
        <v>3583963180.3300004</v>
      </c>
      <c r="M234" s="124">
        <v>5780640715.0100012</v>
      </c>
      <c r="N234" s="124">
        <v>4179602243.1699991</v>
      </c>
      <c r="O234" s="124">
        <v>3870186774.1699986</v>
      </c>
      <c r="P234" s="124">
        <v>10061525264.299997</v>
      </c>
      <c r="Q234" s="124">
        <f t="shared" si="3"/>
        <v>49903674689.529999</v>
      </c>
      <c r="R234" s="3"/>
      <c r="S234" s="7"/>
      <c r="T234" s="118"/>
      <c r="U234" s="118"/>
      <c r="V234" s="118"/>
      <c r="W234" s="118"/>
    </row>
    <row r="235" spans="1:34">
      <c r="B235" s="149" t="s">
        <v>155</v>
      </c>
      <c r="C235" s="134">
        <v>10628747193</v>
      </c>
      <c r="D235" s="134">
        <v>12875648392.199997</v>
      </c>
      <c r="E235" s="134">
        <v>241628717.21999997</v>
      </c>
      <c r="F235" s="134">
        <v>390825002.70000005</v>
      </c>
      <c r="G235" s="134">
        <v>684772126.86000001</v>
      </c>
      <c r="H235" s="134">
        <v>663090008.7299999</v>
      </c>
      <c r="I235" s="134">
        <v>992483200.4599998</v>
      </c>
      <c r="J235" s="134">
        <v>1212311429.4700005</v>
      </c>
      <c r="K235" s="134">
        <v>986262609</v>
      </c>
      <c r="L235" s="134">
        <v>632891967.85000002</v>
      </c>
      <c r="M235" s="134">
        <v>652085403.09000003</v>
      </c>
      <c r="N235" s="134">
        <v>529740177.96000004</v>
      </c>
      <c r="O235" s="134">
        <v>823208861.16999996</v>
      </c>
      <c r="P235" s="134">
        <v>2386968222.2500005</v>
      </c>
      <c r="Q235" s="134">
        <f t="shared" si="3"/>
        <v>10196267726.760002</v>
      </c>
      <c r="R235" s="3"/>
      <c r="S235" s="7"/>
      <c r="T235" s="118"/>
      <c r="U235" s="118"/>
      <c r="V235" s="118"/>
      <c r="W235" s="118"/>
    </row>
    <row r="236" spans="1:34" s="67" customFormat="1">
      <c r="A236"/>
      <c r="B236" s="150" t="s">
        <v>518</v>
      </c>
      <c r="C236" s="134">
        <v>10244790652</v>
      </c>
      <c r="D236" s="134">
        <v>12376036957.449997</v>
      </c>
      <c r="E236" s="134">
        <v>224212963.75</v>
      </c>
      <c r="F236" s="134">
        <v>367970882.10000002</v>
      </c>
      <c r="G236" s="134">
        <v>673542600.98000002</v>
      </c>
      <c r="H236" s="134">
        <v>641577525.02999997</v>
      </c>
      <c r="I236" s="134">
        <v>982354879.01999986</v>
      </c>
      <c r="J236" s="134">
        <v>1192740729.3600001</v>
      </c>
      <c r="K236" s="134">
        <v>951194032.44999993</v>
      </c>
      <c r="L236" s="134">
        <v>620209691.75</v>
      </c>
      <c r="M236" s="134">
        <v>631568547.97000003</v>
      </c>
      <c r="N236" s="134">
        <v>504028354.75999999</v>
      </c>
      <c r="O236" s="134">
        <v>801142478.70999992</v>
      </c>
      <c r="P236" s="134">
        <v>2255280954.3699999</v>
      </c>
      <c r="Q236" s="134">
        <f t="shared" si="3"/>
        <v>9845823640.25</v>
      </c>
      <c r="R236" s="3"/>
      <c r="S236" s="7"/>
      <c r="T236" s="118"/>
      <c r="U236" s="141"/>
      <c r="V236" s="141"/>
      <c r="W236" s="141"/>
      <c r="X236"/>
      <c r="Y236"/>
      <c r="Z236"/>
      <c r="AA236"/>
      <c r="AB236"/>
      <c r="AC236"/>
      <c r="AD236"/>
      <c r="AE236"/>
      <c r="AF236"/>
      <c r="AG236"/>
      <c r="AH236"/>
    </row>
    <row r="237" spans="1:34">
      <c r="B237" s="151" t="s">
        <v>519</v>
      </c>
      <c r="C237" s="125">
        <v>10239150652</v>
      </c>
      <c r="D237" s="125">
        <v>12370395957.449997</v>
      </c>
      <c r="E237" s="125">
        <v>223742963.75</v>
      </c>
      <c r="F237" s="125">
        <v>367970882.10000002</v>
      </c>
      <c r="G237" s="125">
        <v>673072600.98000002</v>
      </c>
      <c r="H237" s="125">
        <v>641107525.02999997</v>
      </c>
      <c r="I237" s="125">
        <v>982354879.01999986</v>
      </c>
      <c r="J237" s="125">
        <v>1192660729.3600001</v>
      </c>
      <c r="K237" s="125">
        <v>951194032.44999993</v>
      </c>
      <c r="L237" s="125">
        <v>619269691.75</v>
      </c>
      <c r="M237" s="125">
        <v>631568547.97000003</v>
      </c>
      <c r="N237" s="125">
        <v>503088354.75999999</v>
      </c>
      <c r="O237" s="125">
        <v>800672478.70999992</v>
      </c>
      <c r="P237" s="125">
        <v>2254810954.3699999</v>
      </c>
      <c r="Q237" s="125">
        <f t="shared" si="3"/>
        <v>9841513640.25</v>
      </c>
      <c r="R237" s="3"/>
      <c r="S237" s="7"/>
      <c r="T237" s="118"/>
      <c r="U237" s="118"/>
      <c r="V237" s="118"/>
      <c r="W237" s="118"/>
    </row>
    <row r="238" spans="1:34" s="67" customFormat="1">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v>470000</v>
      </c>
      <c r="Q238" s="125">
        <f t="shared" si="3"/>
        <v>4310000</v>
      </c>
      <c r="R238" s="3"/>
      <c r="S238" s="7"/>
      <c r="T238" s="118"/>
      <c r="U238" s="141"/>
      <c r="V238" s="141"/>
      <c r="W238" s="141"/>
      <c r="X238"/>
      <c r="Y238"/>
      <c r="Z238"/>
      <c r="AA238"/>
      <c r="AB238"/>
      <c r="AC238"/>
      <c r="AD238"/>
      <c r="AE238"/>
      <c r="AF238"/>
      <c r="AG238"/>
      <c r="AH238"/>
    </row>
    <row r="239" spans="1:34">
      <c r="B239" s="150" t="s">
        <v>521</v>
      </c>
      <c r="C239" s="134">
        <v>36165873</v>
      </c>
      <c r="D239" s="134">
        <v>37362904.359999999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v>4820899.13</v>
      </c>
      <c r="Q239" s="134">
        <f t="shared" si="3"/>
        <v>29796312.66</v>
      </c>
      <c r="R239" s="3"/>
      <c r="S239" s="7"/>
      <c r="T239" s="118"/>
      <c r="U239" s="118"/>
      <c r="V239" s="118"/>
      <c r="W239" s="118"/>
    </row>
    <row r="240" spans="1:34">
      <c r="B240" s="151" t="s">
        <v>522</v>
      </c>
      <c r="C240" s="125">
        <v>36165873</v>
      </c>
      <c r="D240" s="125">
        <v>37362904.359999999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v>4820899.13</v>
      </c>
      <c r="Q240" s="134">
        <f t="shared" si="3"/>
        <v>29796312.66</v>
      </c>
      <c r="R240" s="3"/>
      <c r="S240" s="7"/>
      <c r="T240" s="118"/>
      <c r="U240" s="118"/>
      <c r="V240" s="118"/>
      <c r="W240" s="118"/>
    </row>
    <row r="241" spans="1:34">
      <c r="B241" s="150" t="s">
        <v>523</v>
      </c>
      <c r="C241" s="134">
        <v>110746587</v>
      </c>
      <c r="D241" s="134">
        <v>90667865.640000015</v>
      </c>
      <c r="E241" s="134">
        <v>1122029.53</v>
      </c>
      <c r="F241" s="134">
        <v>2770191.0199999996</v>
      </c>
      <c r="G241" s="134">
        <v>3027657.07</v>
      </c>
      <c r="H241" s="134">
        <v>3501515.56</v>
      </c>
      <c r="I241" s="134">
        <v>4403896.5599999996</v>
      </c>
      <c r="J241" s="134">
        <v>5005324.07</v>
      </c>
      <c r="K241" s="134">
        <v>3291496.32</v>
      </c>
      <c r="L241" s="134">
        <v>4566658.7799999993</v>
      </c>
      <c r="M241" s="134">
        <v>3731172.37</v>
      </c>
      <c r="N241" s="134">
        <v>2289713.2199999997</v>
      </c>
      <c r="O241" s="134">
        <v>2581475.5900000003</v>
      </c>
      <c r="P241" s="134">
        <v>36441679.200000003</v>
      </c>
      <c r="Q241" s="134">
        <f t="shared" si="3"/>
        <v>72732809.290000007</v>
      </c>
      <c r="R241" s="3"/>
      <c r="S241" s="7"/>
      <c r="T241" s="118"/>
      <c r="U241" s="118"/>
      <c r="V241" s="118"/>
      <c r="W241" s="118"/>
    </row>
    <row r="242" spans="1:34" s="67" customFormat="1">
      <c r="A242"/>
      <c r="B242" s="151" t="s">
        <v>524</v>
      </c>
      <c r="C242" s="125">
        <v>2151500</v>
      </c>
      <c r="D242" s="125">
        <v>364849.6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v>59730.65</v>
      </c>
      <c r="Q242" s="125">
        <f t="shared" si="3"/>
        <v>189604.48000000001</v>
      </c>
      <c r="R242" s="3"/>
      <c r="S242" s="7"/>
      <c r="T242" s="118"/>
      <c r="U242" s="141"/>
      <c r="V242" s="141"/>
      <c r="W242" s="141"/>
      <c r="X242"/>
      <c r="Y242"/>
      <c r="Z242"/>
      <c r="AA242"/>
      <c r="AB242"/>
      <c r="AC242"/>
      <c r="AD242"/>
      <c r="AE242"/>
      <c r="AF242"/>
      <c r="AG242"/>
      <c r="AH242"/>
    </row>
    <row r="243" spans="1:34">
      <c r="B243" s="151" t="s">
        <v>525</v>
      </c>
      <c r="C243" s="125">
        <v>28816104</v>
      </c>
      <c r="D243" s="125">
        <v>21037668.060000002</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v>16919721.210000001</v>
      </c>
      <c r="Q243" s="125">
        <f t="shared" si="3"/>
        <v>17350229.100000001</v>
      </c>
      <c r="R243" s="3"/>
      <c r="S243" s="7"/>
      <c r="T243" s="118"/>
      <c r="U243" s="118"/>
      <c r="V243" s="118"/>
      <c r="W243" s="118"/>
    </row>
    <row r="244" spans="1:34" s="67" customFormat="1">
      <c r="A244"/>
      <c r="B244" s="151" t="s">
        <v>526</v>
      </c>
      <c r="C244" s="125">
        <v>79778983</v>
      </c>
      <c r="D244" s="125">
        <v>69265347.980000004</v>
      </c>
      <c r="E244" s="125">
        <v>1111196.19</v>
      </c>
      <c r="F244" s="125">
        <v>2763524.3499999996</v>
      </c>
      <c r="G244" s="125">
        <v>2976519.57</v>
      </c>
      <c r="H244" s="125">
        <v>3473294.89</v>
      </c>
      <c r="I244" s="125">
        <v>4297880.8499999996</v>
      </c>
      <c r="J244" s="125">
        <v>4925083.92</v>
      </c>
      <c r="K244" s="125">
        <v>3282496.32</v>
      </c>
      <c r="L244" s="125">
        <v>4441265.76</v>
      </c>
      <c r="M244" s="125">
        <v>3673354.33</v>
      </c>
      <c r="N244" s="125">
        <v>2280713.2199999997</v>
      </c>
      <c r="O244" s="125">
        <v>2505418.9700000002</v>
      </c>
      <c r="P244" s="125">
        <v>19462227.34</v>
      </c>
      <c r="Q244" s="125">
        <f t="shared" si="3"/>
        <v>55192975.709999993</v>
      </c>
      <c r="R244" s="3"/>
      <c r="S244" s="7"/>
      <c r="T244" s="118"/>
      <c r="U244" s="141"/>
      <c r="V244" s="141"/>
      <c r="W244" s="141"/>
      <c r="X244"/>
      <c r="Y244"/>
      <c r="Z244"/>
      <c r="AA244"/>
      <c r="AB244"/>
      <c r="AC244"/>
      <c r="AD244"/>
      <c r="AE244"/>
      <c r="AF244"/>
      <c r="AG244"/>
      <c r="AH244"/>
    </row>
    <row r="245" spans="1:34" s="67" customFormat="1">
      <c r="A245"/>
      <c r="B245" s="150" t="s">
        <v>527</v>
      </c>
      <c r="C245" s="134">
        <v>237044081</v>
      </c>
      <c r="D245" s="134">
        <v>371580664.75</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v>90424689.549999982</v>
      </c>
      <c r="Q245" s="134">
        <f t="shared" si="3"/>
        <v>247914964.56</v>
      </c>
      <c r="R245" s="3"/>
      <c r="S245" s="7"/>
      <c r="T245" s="118"/>
      <c r="U245" s="141"/>
      <c r="V245" s="141"/>
      <c r="W245" s="141"/>
      <c r="X245"/>
      <c r="Y245"/>
      <c r="Z245"/>
      <c r="AA245"/>
      <c r="AB245"/>
      <c r="AC245"/>
      <c r="AD245"/>
      <c r="AE245"/>
      <c r="AF245"/>
      <c r="AG245"/>
      <c r="AH245"/>
    </row>
    <row r="246" spans="1:34">
      <c r="B246" s="151" t="s">
        <v>528</v>
      </c>
      <c r="C246" s="125">
        <v>237044081</v>
      </c>
      <c r="D246" s="125">
        <v>371580664.75</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v>90424689.549999982</v>
      </c>
      <c r="Q246" s="125">
        <f t="shared" si="3"/>
        <v>247914964.56</v>
      </c>
      <c r="R246" s="3"/>
      <c r="S246" s="7"/>
      <c r="T246" s="118"/>
      <c r="U246" s="118"/>
      <c r="V246" s="118"/>
      <c r="W246" s="118"/>
    </row>
    <row r="247" spans="1:34" s="67" customFormat="1">
      <c r="A247"/>
      <c r="B247" s="149" t="s">
        <v>156</v>
      </c>
      <c r="C247" s="134">
        <v>6846615635</v>
      </c>
      <c r="D247" s="134">
        <v>4349619937.4899998</v>
      </c>
      <c r="E247" s="134">
        <v>135439401.69</v>
      </c>
      <c r="F247" s="134">
        <v>102807605.64999999</v>
      </c>
      <c r="G247" s="134">
        <v>309031742.00999999</v>
      </c>
      <c r="H247" s="134">
        <v>128794020.88999999</v>
      </c>
      <c r="I247" s="134">
        <v>183338690.19999999</v>
      </c>
      <c r="J247" s="134">
        <v>376077146.50999999</v>
      </c>
      <c r="K247" s="134">
        <v>125982068.53</v>
      </c>
      <c r="L247" s="134">
        <v>170925169.41</v>
      </c>
      <c r="M247" s="134">
        <v>594310443.66999996</v>
      </c>
      <c r="N247" s="134">
        <v>570664167.27999997</v>
      </c>
      <c r="O247" s="134">
        <v>456602183.57999998</v>
      </c>
      <c r="P247" s="134">
        <v>915104261.13999999</v>
      </c>
      <c r="Q247" s="134">
        <f t="shared" si="3"/>
        <v>4069076900.5599999</v>
      </c>
      <c r="R247" s="3"/>
      <c r="S247" s="7"/>
      <c r="T247" s="118"/>
      <c r="U247" s="141"/>
      <c r="V247" s="141"/>
      <c r="W247" s="141"/>
      <c r="X247"/>
      <c r="Y247"/>
      <c r="Z247"/>
      <c r="AA247"/>
      <c r="AB247"/>
      <c r="AC247"/>
      <c r="AD247"/>
      <c r="AE247"/>
      <c r="AF247"/>
      <c r="AG247"/>
      <c r="AH247"/>
    </row>
    <row r="248" spans="1:34">
      <c r="B248" s="150" t="s">
        <v>926</v>
      </c>
      <c r="C248" s="134">
        <v>224638142</v>
      </c>
      <c r="D248" s="134">
        <v>263534015.52999991</v>
      </c>
      <c r="E248" s="134">
        <v>552340.63</v>
      </c>
      <c r="F248" s="134">
        <v>2313659.7800000003</v>
      </c>
      <c r="G248" s="134">
        <v>46877027.43</v>
      </c>
      <c r="H248" s="134">
        <v>13903476.699999999</v>
      </c>
      <c r="I248" s="134">
        <v>10181423.449999999</v>
      </c>
      <c r="J248" s="134">
        <v>18517647.640000001</v>
      </c>
      <c r="K248" s="134">
        <v>3835176.89</v>
      </c>
      <c r="L248" s="134">
        <v>11415868.710000001</v>
      </c>
      <c r="M248" s="134">
        <v>3250122.52</v>
      </c>
      <c r="N248" s="134">
        <v>35613898.270000003</v>
      </c>
      <c r="O248" s="134">
        <v>14501617.59</v>
      </c>
      <c r="P248" s="134">
        <v>104487361.72999999</v>
      </c>
      <c r="Q248" s="134">
        <f t="shared" si="3"/>
        <v>265449621.34</v>
      </c>
      <c r="R248" s="3"/>
      <c r="S248" s="7"/>
      <c r="T248" s="118"/>
      <c r="U248" s="118"/>
      <c r="V248" s="118"/>
      <c r="W248" s="118"/>
    </row>
    <row r="249" spans="1:34" s="67" customFormat="1">
      <c r="A249"/>
      <c r="B249" s="151" t="s">
        <v>927</v>
      </c>
      <c r="C249" s="125">
        <v>224638142</v>
      </c>
      <c r="D249" s="125">
        <v>263534015.52999991</v>
      </c>
      <c r="E249" s="125">
        <v>552340.63</v>
      </c>
      <c r="F249" s="125">
        <v>2313659.7800000003</v>
      </c>
      <c r="G249" s="125">
        <v>46877027.43</v>
      </c>
      <c r="H249" s="125">
        <v>13903476.699999999</v>
      </c>
      <c r="I249" s="125">
        <v>10181423.449999999</v>
      </c>
      <c r="J249" s="125">
        <v>18517647.640000001</v>
      </c>
      <c r="K249" s="125">
        <v>3835176.89</v>
      </c>
      <c r="L249" s="125">
        <v>11415868.710000001</v>
      </c>
      <c r="M249" s="125">
        <v>3250122.52</v>
      </c>
      <c r="N249" s="125">
        <v>35613898.270000003</v>
      </c>
      <c r="O249" s="125">
        <v>14501617.59</v>
      </c>
      <c r="P249" s="125">
        <v>104487361.72999999</v>
      </c>
      <c r="Q249" s="125">
        <f t="shared" si="3"/>
        <v>265449621.34</v>
      </c>
      <c r="R249" s="3"/>
      <c r="S249" s="7"/>
      <c r="T249" s="118"/>
      <c r="U249" s="141"/>
      <c r="V249" s="141"/>
      <c r="W249" s="141"/>
      <c r="X249"/>
      <c r="Y249"/>
      <c r="Z249"/>
      <c r="AA249"/>
      <c r="AB249"/>
      <c r="AC249"/>
      <c r="AD249"/>
      <c r="AE249"/>
      <c r="AF249"/>
      <c r="AG249"/>
      <c r="AH249"/>
    </row>
    <row r="250" spans="1:34">
      <c r="B250" s="150" t="s">
        <v>531</v>
      </c>
      <c r="C250" s="134">
        <v>254252907</v>
      </c>
      <c r="D250" s="134">
        <v>295551447.32999998</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21447373.940000001</v>
      </c>
      <c r="P250" s="134">
        <v>58293098.490000002</v>
      </c>
      <c r="Q250" s="134">
        <f t="shared" si="3"/>
        <v>271181600.01999998</v>
      </c>
      <c r="R250" s="3"/>
      <c r="S250" s="7"/>
      <c r="T250" s="118"/>
      <c r="U250" s="118"/>
      <c r="V250" s="118"/>
      <c r="W250" s="118"/>
    </row>
    <row r="251" spans="1:34" s="67" customFormat="1">
      <c r="A251"/>
      <c r="B251" s="151" t="s">
        <v>532</v>
      </c>
      <c r="C251" s="125">
        <v>254252907</v>
      </c>
      <c r="D251" s="125">
        <v>295551447.32999998</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21447373.940000001</v>
      </c>
      <c r="P251" s="125">
        <v>58293098.490000002</v>
      </c>
      <c r="Q251" s="125">
        <f t="shared" si="3"/>
        <v>271181600.01999998</v>
      </c>
      <c r="R251" s="3"/>
      <c r="S251" s="7"/>
      <c r="T251" s="118"/>
      <c r="U251" s="141"/>
      <c r="V251" s="141"/>
      <c r="W251" s="141"/>
      <c r="X251"/>
      <c r="Y251"/>
      <c r="Z251"/>
      <c r="AA251"/>
      <c r="AB251"/>
      <c r="AC251"/>
      <c r="AD251"/>
      <c r="AE251"/>
      <c r="AF251"/>
      <c r="AG251"/>
      <c r="AH251"/>
    </row>
    <row r="252" spans="1:34">
      <c r="B252" s="150" t="s">
        <v>533</v>
      </c>
      <c r="C252" s="134">
        <v>3757143431</v>
      </c>
      <c r="D252" s="134">
        <v>2622446539.2700005</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v>575432723.50999999</v>
      </c>
      <c r="Q252" s="134">
        <f t="shared" si="3"/>
        <v>2344634002.48</v>
      </c>
      <c r="R252" s="3"/>
      <c r="S252" s="7"/>
      <c r="T252" s="118"/>
      <c r="U252" s="118"/>
      <c r="V252" s="118"/>
      <c r="W252" s="118"/>
    </row>
    <row r="253" spans="1:34" s="67" customFormat="1">
      <c r="A253"/>
      <c r="B253" s="151" t="s">
        <v>534</v>
      </c>
      <c r="C253" s="125">
        <v>3757143431</v>
      </c>
      <c r="D253" s="125">
        <v>2622446539.2700005</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v>575432723.50999999</v>
      </c>
      <c r="Q253" s="125">
        <f t="shared" si="3"/>
        <v>2344634002.48</v>
      </c>
      <c r="R253" s="3"/>
      <c r="S253" s="7"/>
      <c r="T253" s="118"/>
      <c r="U253" s="141"/>
      <c r="V253" s="141"/>
      <c r="W253" s="141"/>
      <c r="X253"/>
      <c r="Y253"/>
      <c r="Z253"/>
      <c r="AA253"/>
      <c r="AB253"/>
      <c r="AC253"/>
      <c r="AD253"/>
      <c r="AE253"/>
      <c r="AF253"/>
      <c r="AG253"/>
      <c r="AH253"/>
    </row>
    <row r="254" spans="1:34" s="67" customFormat="1">
      <c r="A254"/>
      <c r="B254" s="150" t="s">
        <v>535</v>
      </c>
      <c r="C254" s="134">
        <v>2610581155</v>
      </c>
      <c r="D254" s="134">
        <v>1168087935.3599999</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190338467.01000002</v>
      </c>
      <c r="O254" s="134">
        <v>195965761.19999999</v>
      </c>
      <c r="P254" s="134">
        <v>176891077.41</v>
      </c>
      <c r="Q254" s="134">
        <f t="shared" si="3"/>
        <v>1187811676.72</v>
      </c>
      <c r="R254" s="3"/>
      <c r="S254" s="7"/>
      <c r="T254" s="118"/>
      <c r="U254" s="141"/>
      <c r="V254" s="141"/>
      <c r="W254" s="141"/>
      <c r="X254"/>
      <c r="Y254"/>
      <c r="Z254"/>
      <c r="AA254"/>
      <c r="AB254"/>
      <c r="AC254"/>
      <c r="AD254"/>
      <c r="AE254"/>
      <c r="AF254"/>
      <c r="AG254"/>
      <c r="AH254"/>
    </row>
    <row r="255" spans="1:34">
      <c r="B255" s="151" t="s">
        <v>536</v>
      </c>
      <c r="C255" s="125">
        <v>2610581155</v>
      </c>
      <c r="D255" s="125">
        <v>1168087935.3599999</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190338467.01000002</v>
      </c>
      <c r="O255" s="125">
        <v>195965761.19999999</v>
      </c>
      <c r="P255" s="125">
        <v>176891077.41</v>
      </c>
      <c r="Q255" s="125">
        <f t="shared" si="3"/>
        <v>1187811676.72</v>
      </c>
      <c r="R255" s="3"/>
      <c r="S255" s="7"/>
      <c r="T255" s="118"/>
      <c r="U255" s="118"/>
      <c r="V255" s="118"/>
      <c r="W255" s="118"/>
    </row>
    <row r="256" spans="1:34" s="67" customFormat="1">
      <c r="A256"/>
      <c r="B256" s="149" t="s">
        <v>537</v>
      </c>
      <c r="C256" s="134">
        <v>3047776625</v>
      </c>
      <c r="D256" s="134">
        <v>2361839069.6999998</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181269512.99000004</v>
      </c>
      <c r="O256" s="134">
        <v>165523737.10000002</v>
      </c>
      <c r="P256" s="134">
        <v>324110974.49000001</v>
      </c>
      <c r="Q256" s="134">
        <f t="shared" si="3"/>
        <v>2238399397.04</v>
      </c>
      <c r="R256" s="3"/>
      <c r="S256" s="7"/>
      <c r="T256" s="118"/>
      <c r="U256" s="141"/>
      <c r="V256" s="141"/>
      <c r="W256" s="141"/>
      <c r="X256"/>
      <c r="Y256"/>
      <c r="Z256"/>
      <c r="AA256"/>
      <c r="AB256"/>
      <c r="AC256"/>
      <c r="AD256"/>
      <c r="AE256"/>
      <c r="AF256"/>
      <c r="AG256"/>
      <c r="AH256"/>
    </row>
    <row r="257" spans="1:34">
      <c r="B257" s="150" t="s">
        <v>538</v>
      </c>
      <c r="C257" s="134">
        <v>1578926465</v>
      </c>
      <c r="D257" s="134">
        <v>1438394414.2499998</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v>130152096.7</v>
      </c>
      <c r="Q257" s="134">
        <f t="shared" si="3"/>
        <v>1392746829.46</v>
      </c>
      <c r="R257" s="3"/>
      <c r="S257" s="7"/>
      <c r="T257" s="118"/>
      <c r="U257" s="118"/>
      <c r="V257" s="118"/>
      <c r="W257" s="118"/>
    </row>
    <row r="258" spans="1:34" s="67" customFormat="1">
      <c r="A258"/>
      <c r="B258" s="151" t="s">
        <v>539</v>
      </c>
      <c r="C258" s="125">
        <v>1578926465</v>
      </c>
      <c r="D258" s="125">
        <v>1438394414.2499998</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v>130152096.7</v>
      </c>
      <c r="Q258" s="125">
        <f t="shared" si="3"/>
        <v>1392746829.46</v>
      </c>
      <c r="R258" s="3"/>
      <c r="S258" s="7"/>
      <c r="T258" s="118"/>
      <c r="U258" s="141"/>
      <c r="V258" s="141"/>
      <c r="W258" s="141"/>
      <c r="X258"/>
      <c r="Y258"/>
      <c r="Z258"/>
      <c r="AA258"/>
      <c r="AB258"/>
      <c r="AC258"/>
      <c r="AD258"/>
      <c r="AE258"/>
      <c r="AF258"/>
      <c r="AG258"/>
      <c r="AH258"/>
    </row>
    <row r="259" spans="1:34">
      <c r="B259" s="150" t="s">
        <v>540</v>
      </c>
      <c r="C259" s="134">
        <v>499071894</v>
      </c>
      <c r="D259" s="134">
        <v>390254535.83999979</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27610810.600000001</v>
      </c>
      <c r="O259" s="134">
        <v>27681982.860000003</v>
      </c>
      <c r="P259" s="134">
        <v>50156369.050000004</v>
      </c>
      <c r="Q259" s="134">
        <f t="shared" si="3"/>
        <v>345671695.65000004</v>
      </c>
      <c r="R259" s="3"/>
      <c r="S259" s="7"/>
      <c r="T259" s="118"/>
      <c r="U259" s="118"/>
      <c r="V259" s="118"/>
      <c r="W259" s="118"/>
    </row>
    <row r="260" spans="1:34" s="67" customFormat="1">
      <c r="A260"/>
      <c r="B260" s="151" t="s">
        <v>541</v>
      </c>
      <c r="C260" s="125">
        <v>499071894</v>
      </c>
      <c r="D260" s="125">
        <v>390254535.83999979</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27610810.600000001</v>
      </c>
      <c r="O260" s="125">
        <v>27681982.860000003</v>
      </c>
      <c r="P260" s="125">
        <v>50156369.050000004</v>
      </c>
      <c r="Q260" s="125">
        <f t="shared" si="3"/>
        <v>345671695.65000004</v>
      </c>
      <c r="R260" s="3"/>
      <c r="S260" s="7"/>
      <c r="T260" s="118"/>
      <c r="U260" s="141"/>
      <c r="V260" s="141"/>
      <c r="W260" s="141"/>
      <c r="X260"/>
      <c r="Y260"/>
      <c r="Z260"/>
      <c r="AA260"/>
      <c r="AB260"/>
      <c r="AC260"/>
      <c r="AD260"/>
      <c r="AE260"/>
      <c r="AF260"/>
      <c r="AG260"/>
      <c r="AH260"/>
    </row>
    <row r="261" spans="1:34">
      <c r="B261" s="150" t="s">
        <v>542</v>
      </c>
      <c r="C261" s="134">
        <v>208062690</v>
      </c>
      <c r="D261" s="134">
        <v>111450497.76000001</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v>20175074.209999997</v>
      </c>
      <c r="Q261" s="134">
        <f t="shared" si="3"/>
        <v>87880239.489999995</v>
      </c>
      <c r="R261" s="3"/>
      <c r="S261" s="7"/>
      <c r="T261" s="118"/>
      <c r="U261" s="118"/>
      <c r="V261" s="118"/>
      <c r="W261" s="118"/>
    </row>
    <row r="262" spans="1:34" s="67" customFormat="1">
      <c r="A262"/>
      <c r="B262" s="151" t="s">
        <v>543</v>
      </c>
      <c r="C262" s="125">
        <v>208062690</v>
      </c>
      <c r="D262" s="125">
        <v>111450497.76000001</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v>20175074.209999997</v>
      </c>
      <c r="Q262" s="125">
        <f t="shared" si="3"/>
        <v>87880239.489999995</v>
      </c>
      <c r="R262" s="3"/>
      <c r="S262" s="7"/>
      <c r="T262" s="118"/>
      <c r="U262" s="141"/>
      <c r="V262" s="141"/>
      <c r="W262" s="141"/>
      <c r="X262"/>
      <c r="Y262"/>
      <c r="Z262"/>
      <c r="AA262"/>
      <c r="AB262"/>
      <c r="AC262"/>
      <c r="AD262"/>
      <c r="AE262"/>
      <c r="AF262"/>
      <c r="AG262"/>
      <c r="AH262"/>
    </row>
    <row r="263" spans="1:34">
      <c r="B263" s="150" t="s">
        <v>544</v>
      </c>
      <c r="C263" s="134">
        <v>69680128</v>
      </c>
      <c r="D263" s="134">
        <v>53133524.159999989</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v>3742694.84</v>
      </c>
      <c r="Q263" s="134">
        <f t="shared" si="3"/>
        <v>42241275.25</v>
      </c>
      <c r="R263" s="3"/>
      <c r="S263" s="7"/>
      <c r="T263" s="118"/>
      <c r="U263" s="118"/>
      <c r="V263" s="118"/>
      <c r="W263" s="118"/>
    </row>
    <row r="264" spans="1:34" s="67" customFormat="1">
      <c r="A264"/>
      <c r="B264" s="151" t="s">
        <v>545</v>
      </c>
      <c r="C264" s="125">
        <v>69680128</v>
      </c>
      <c r="D264" s="125">
        <v>53133524.159999989</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v>3742694.84</v>
      </c>
      <c r="Q264" s="125">
        <f t="shared" si="3"/>
        <v>42241275.25</v>
      </c>
      <c r="R264" s="3"/>
      <c r="S264" s="7"/>
      <c r="T264" s="118"/>
      <c r="U264" s="141"/>
      <c r="V264" s="141"/>
      <c r="W264" s="141"/>
      <c r="X264"/>
      <c r="Y264"/>
      <c r="Z264"/>
      <c r="AA264"/>
      <c r="AB264"/>
      <c r="AC264"/>
      <c r="AD264"/>
      <c r="AE264"/>
      <c r="AF264"/>
      <c r="AG264"/>
      <c r="AH264"/>
    </row>
    <row r="265" spans="1:34">
      <c r="B265" s="150" t="s">
        <v>546</v>
      </c>
      <c r="C265" s="134">
        <v>558662872</v>
      </c>
      <c r="D265" s="134">
        <v>141672852.29999998</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v>111177721.13</v>
      </c>
      <c r="Q265" s="134">
        <f t="shared" si="3"/>
        <v>138333827.72</v>
      </c>
      <c r="R265" s="3"/>
      <c r="S265" s="7"/>
      <c r="T265" s="118"/>
      <c r="U265" s="118"/>
      <c r="V265" s="118"/>
      <c r="W265" s="118"/>
    </row>
    <row r="266" spans="1:34" s="67" customFormat="1">
      <c r="A266"/>
      <c r="B266" s="151" t="s">
        <v>547</v>
      </c>
      <c r="C266" s="125">
        <v>558662872</v>
      </c>
      <c r="D266" s="125">
        <v>141672852.29999998</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v>111177721.13</v>
      </c>
      <c r="Q266" s="125">
        <f t="shared" si="3"/>
        <v>138333827.72</v>
      </c>
      <c r="R266" s="3"/>
      <c r="S266" s="7"/>
      <c r="T266" s="118"/>
      <c r="U266" s="141"/>
      <c r="V266" s="141"/>
      <c r="W266" s="141"/>
      <c r="X266"/>
      <c r="Y266"/>
      <c r="Z266"/>
      <c r="AA266"/>
      <c r="AB266"/>
      <c r="AC266"/>
      <c r="AD266"/>
      <c r="AE266"/>
      <c r="AF266"/>
      <c r="AG266"/>
      <c r="AH266"/>
    </row>
    <row r="267" spans="1:34" s="67" customFormat="1">
      <c r="A267"/>
      <c r="B267" s="150" t="s">
        <v>548</v>
      </c>
      <c r="C267" s="134">
        <v>133372576</v>
      </c>
      <c r="D267" s="134">
        <v>226933245.38999999</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v>8707018.5599999987</v>
      </c>
      <c r="Q267" s="134">
        <f t="shared" ref="Q267:Q330" si="4">SUM(E267:P267)</f>
        <v>231525529.47000003</v>
      </c>
      <c r="R267" s="3"/>
      <c r="S267" s="7"/>
      <c r="T267" s="118"/>
      <c r="U267" s="141"/>
      <c r="V267" s="141"/>
      <c r="W267" s="141"/>
      <c r="X267"/>
      <c r="Y267"/>
      <c r="Z267"/>
      <c r="AA267"/>
      <c r="AB267"/>
      <c r="AC267"/>
      <c r="AD267"/>
      <c r="AE267"/>
      <c r="AF267"/>
      <c r="AG267"/>
      <c r="AH267"/>
    </row>
    <row r="268" spans="1:34">
      <c r="B268" s="151" t="s">
        <v>549</v>
      </c>
      <c r="C268" s="125">
        <v>133372576</v>
      </c>
      <c r="D268" s="125">
        <v>226933245.38999999</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v>8707018.5599999987</v>
      </c>
      <c r="Q268" s="125">
        <f t="shared" si="4"/>
        <v>231525529.47000003</v>
      </c>
      <c r="R268" s="3"/>
      <c r="S268" s="7"/>
      <c r="T268" s="118"/>
      <c r="U268" s="118"/>
      <c r="V268" s="118"/>
      <c r="W268" s="118"/>
    </row>
    <row r="269" spans="1:34" s="67" customFormat="1">
      <c r="A269"/>
      <c r="B269" s="149" t="s">
        <v>158</v>
      </c>
      <c r="C269" s="192">
        <v>13549146818</v>
      </c>
      <c r="D269" s="192">
        <v>13152580453.780001</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2062154876.4000001</v>
      </c>
      <c r="N269" s="192">
        <v>584119368.52999997</v>
      </c>
      <c r="O269" s="192">
        <v>322949997.25</v>
      </c>
      <c r="P269" s="192">
        <v>1811772327.8799999</v>
      </c>
      <c r="Q269" s="192">
        <f t="shared" si="4"/>
        <v>11576206414.34</v>
      </c>
      <c r="R269" s="3"/>
      <c r="S269" s="7"/>
      <c r="T269" s="118"/>
      <c r="U269" s="141"/>
      <c r="V269" s="141"/>
      <c r="W269" s="141"/>
      <c r="X269"/>
      <c r="Y269"/>
      <c r="Z269"/>
      <c r="AA269"/>
      <c r="AB269"/>
      <c r="AC269"/>
      <c r="AD269"/>
      <c r="AE269"/>
      <c r="AF269"/>
      <c r="AG269"/>
      <c r="AH269"/>
    </row>
    <row r="270" spans="1:34">
      <c r="B270" s="150" t="s">
        <v>550</v>
      </c>
      <c r="C270" s="134">
        <v>13523348614</v>
      </c>
      <c r="D270" s="134">
        <v>13110075265.200001</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2039957509.1600001</v>
      </c>
      <c r="N270" s="134">
        <v>584107410.18999994</v>
      </c>
      <c r="O270" s="134">
        <v>318209277.80000001</v>
      </c>
      <c r="P270" s="134">
        <v>1808308506.3299999</v>
      </c>
      <c r="Q270" s="134">
        <f t="shared" si="4"/>
        <v>11535307317.969999</v>
      </c>
      <c r="R270" s="3"/>
      <c r="S270" s="7"/>
      <c r="T270" s="118"/>
      <c r="U270" s="118"/>
      <c r="V270" s="118"/>
      <c r="W270" s="118"/>
    </row>
    <row r="271" spans="1:34" s="67" customFormat="1">
      <c r="A271"/>
      <c r="B271" s="151" t="s">
        <v>551</v>
      </c>
      <c r="C271" s="125">
        <v>13523348614</v>
      </c>
      <c r="D271" s="125">
        <v>13110075265.200001</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2039957509.1600001</v>
      </c>
      <c r="N271" s="125">
        <v>584107410.18999994</v>
      </c>
      <c r="O271" s="125">
        <v>318209277.80000001</v>
      </c>
      <c r="P271" s="125">
        <v>1808308506.3299999</v>
      </c>
      <c r="Q271" s="125">
        <f t="shared" si="4"/>
        <v>11535307317.969999</v>
      </c>
      <c r="R271" s="3"/>
      <c r="S271" s="7"/>
      <c r="T271" s="118"/>
      <c r="U271" s="141"/>
      <c r="V271" s="141"/>
      <c r="W271" s="141"/>
      <c r="X271"/>
      <c r="Y271"/>
      <c r="Z271"/>
      <c r="AA271"/>
      <c r="AB271"/>
      <c r="AC271"/>
      <c r="AD271"/>
      <c r="AE271"/>
      <c r="AF271"/>
      <c r="AG271"/>
      <c r="AH271"/>
    </row>
    <row r="272" spans="1:34" s="67" customFormat="1">
      <c r="A272"/>
      <c r="B272" s="150" t="s">
        <v>552</v>
      </c>
      <c r="C272" s="134">
        <v>25798204</v>
      </c>
      <c r="D272" s="134">
        <v>42505188.579999998</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v>3463821.55</v>
      </c>
      <c r="Q272" s="134">
        <f t="shared" si="4"/>
        <v>40899096.369999997</v>
      </c>
      <c r="R272" s="3"/>
      <c r="S272" s="7"/>
      <c r="T272" s="118"/>
      <c r="U272" s="141"/>
      <c r="V272" s="141"/>
      <c r="W272" s="141"/>
      <c r="X272"/>
      <c r="Y272"/>
      <c r="Z272"/>
      <c r="AA272"/>
      <c r="AB272"/>
      <c r="AC272"/>
      <c r="AD272"/>
      <c r="AE272"/>
      <c r="AF272"/>
      <c r="AG272"/>
      <c r="AH272"/>
    </row>
    <row r="273" spans="1:34">
      <c r="B273" s="151" t="s">
        <v>553</v>
      </c>
      <c r="C273" s="125">
        <v>25798204</v>
      </c>
      <c r="D273" s="125">
        <v>42505188.579999998</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v>3463821.55</v>
      </c>
      <c r="Q273" s="125">
        <f t="shared" si="4"/>
        <v>40899096.369999997</v>
      </c>
      <c r="R273" s="3"/>
      <c r="S273" s="7"/>
      <c r="T273" s="118"/>
      <c r="U273" s="118"/>
      <c r="V273" s="118"/>
      <c r="W273" s="118"/>
    </row>
    <row r="274" spans="1:34" s="67" customFormat="1">
      <c r="A274"/>
      <c r="B274" s="149" t="s">
        <v>554</v>
      </c>
      <c r="C274" s="134">
        <v>513714714</v>
      </c>
      <c r="D274" s="134">
        <v>839636186.8499999</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v>378921674.94</v>
      </c>
      <c r="Q274" s="134">
        <f t="shared" si="4"/>
        <v>754188506.89999998</v>
      </c>
      <c r="R274" s="3"/>
      <c r="S274" s="7"/>
      <c r="T274" s="118"/>
      <c r="U274" s="141"/>
      <c r="V274" s="141"/>
      <c r="W274" s="141"/>
      <c r="X274"/>
      <c r="Y274"/>
      <c r="Z274"/>
      <c r="AA274"/>
      <c r="AB274"/>
      <c r="AC274"/>
      <c r="AD274"/>
      <c r="AE274"/>
      <c r="AF274"/>
      <c r="AG274"/>
      <c r="AH274"/>
    </row>
    <row r="275" spans="1:34">
      <c r="B275" s="150" t="s">
        <v>555</v>
      </c>
      <c r="C275" s="134">
        <v>5377523</v>
      </c>
      <c r="D275" s="134">
        <v>4236878.4700000007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v>161277.78</v>
      </c>
      <c r="Q275" s="134">
        <f t="shared" si="4"/>
        <v>3125902</v>
      </c>
      <c r="R275" s="3"/>
      <c r="S275" s="7"/>
      <c r="T275" s="118"/>
      <c r="U275" s="118"/>
      <c r="V275" s="118"/>
      <c r="W275" s="118"/>
    </row>
    <row r="276" spans="1:34" s="67" customFormat="1">
      <c r="A276"/>
      <c r="B276" s="151" t="s">
        <v>556</v>
      </c>
      <c r="C276" s="125">
        <v>5377523</v>
      </c>
      <c r="D276" s="125">
        <v>4236878.4700000007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v>161277.78</v>
      </c>
      <c r="Q276" s="125">
        <f t="shared" si="4"/>
        <v>3125902</v>
      </c>
      <c r="R276" s="3"/>
      <c r="S276" s="7"/>
      <c r="T276" s="118"/>
      <c r="U276" s="141"/>
      <c r="V276" s="141"/>
      <c r="W276" s="141"/>
      <c r="X276"/>
      <c r="Y276"/>
      <c r="Z276"/>
      <c r="AA276"/>
      <c r="AB276"/>
      <c r="AC276"/>
      <c r="AD276"/>
      <c r="AE276"/>
      <c r="AF276"/>
      <c r="AG276"/>
      <c r="AH276"/>
    </row>
    <row r="277" spans="1:34">
      <c r="B277" s="150" t="s">
        <v>557</v>
      </c>
      <c r="C277" s="134">
        <v>5776352</v>
      </c>
      <c r="D277" s="134">
        <v>2995462.6999999997</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v>1467433.3499999999</v>
      </c>
      <c r="Q277" s="134">
        <f t="shared" si="4"/>
        <v>2717866.6999999993</v>
      </c>
      <c r="R277" s="3"/>
      <c r="S277" s="7"/>
      <c r="T277" s="118"/>
      <c r="U277" s="118"/>
      <c r="V277" s="118"/>
      <c r="W277" s="118"/>
    </row>
    <row r="278" spans="1:34" s="67" customFormat="1">
      <c r="A278"/>
      <c r="B278" s="151" t="s">
        <v>558</v>
      </c>
      <c r="C278" s="125">
        <v>5776352</v>
      </c>
      <c r="D278" s="125">
        <v>2995462.6999999997</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v>1467433.3499999999</v>
      </c>
      <c r="Q278" s="125">
        <f t="shared" si="4"/>
        <v>2717866.6999999993</v>
      </c>
      <c r="R278" s="3"/>
      <c r="S278" s="7"/>
      <c r="T278" s="118"/>
      <c r="U278" s="141"/>
      <c r="V278" s="141"/>
      <c r="W278" s="141"/>
      <c r="X278"/>
      <c r="Y278"/>
      <c r="Z278"/>
      <c r="AA278"/>
      <c r="AB278"/>
      <c r="AC278"/>
      <c r="AD278"/>
      <c r="AE278"/>
      <c r="AF278"/>
      <c r="AG278"/>
      <c r="AH278"/>
    </row>
    <row r="279" spans="1:34">
      <c r="B279" s="150" t="s">
        <v>559</v>
      </c>
      <c r="C279" s="134">
        <v>321216204</v>
      </c>
      <c r="D279" s="134">
        <v>403829958.94999999</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v>61986283.099999994</v>
      </c>
      <c r="Q279" s="134">
        <f t="shared" si="4"/>
        <v>352196437.93000007</v>
      </c>
      <c r="R279" s="3"/>
      <c r="S279" s="7"/>
      <c r="T279" s="118"/>
      <c r="U279" s="118"/>
      <c r="V279" s="118"/>
      <c r="W279" s="118"/>
    </row>
    <row r="280" spans="1:34" s="67" customFormat="1">
      <c r="A280"/>
      <c r="B280" s="151" t="s">
        <v>560</v>
      </c>
      <c r="C280" s="125">
        <v>321216204</v>
      </c>
      <c r="D280" s="125">
        <v>403829958.94999999</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v>61986283.099999994</v>
      </c>
      <c r="Q280" s="125">
        <f t="shared" si="4"/>
        <v>352196437.93000007</v>
      </c>
      <c r="R280" s="3"/>
      <c r="S280" s="7"/>
      <c r="T280" s="118"/>
      <c r="U280" s="141"/>
      <c r="V280" s="141"/>
      <c r="W280" s="141"/>
      <c r="X280"/>
      <c r="Y280"/>
      <c r="Z280"/>
      <c r="AA280"/>
      <c r="AB280"/>
      <c r="AC280"/>
      <c r="AD280"/>
      <c r="AE280"/>
      <c r="AF280"/>
      <c r="AG280"/>
      <c r="AH280"/>
    </row>
    <row r="281" spans="1:34">
      <c r="B281" s="150" t="s">
        <v>561</v>
      </c>
      <c r="C281" s="134">
        <v>24880423</v>
      </c>
      <c r="D281" s="134">
        <v>6882402.2000000002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v>469662.08999999997</v>
      </c>
      <c r="Q281" s="134">
        <f t="shared" si="4"/>
        <v>3295715.7899999996</v>
      </c>
      <c r="R281" s="3"/>
      <c r="S281" s="7"/>
      <c r="T281" s="118"/>
      <c r="U281" s="118"/>
      <c r="V281" s="118"/>
      <c r="W281" s="118"/>
    </row>
    <row r="282" spans="1:34" s="67" customFormat="1">
      <c r="A282"/>
      <c r="B282" s="151" t="s">
        <v>562</v>
      </c>
      <c r="C282" s="125">
        <v>24880423</v>
      </c>
      <c r="D282" s="125">
        <v>6882402.2000000002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v>469662.08999999997</v>
      </c>
      <c r="Q282" s="125">
        <f t="shared" si="4"/>
        <v>3295715.7899999996</v>
      </c>
      <c r="R282" s="3"/>
      <c r="S282" s="7"/>
      <c r="T282" s="118"/>
      <c r="U282" s="141"/>
      <c r="V282" s="141"/>
      <c r="W282" s="141"/>
      <c r="X282"/>
      <c r="Y282"/>
      <c r="Z282"/>
      <c r="AA282"/>
      <c r="AB282"/>
      <c r="AC282"/>
      <c r="AD282"/>
      <c r="AE282"/>
      <c r="AF282"/>
      <c r="AG282"/>
      <c r="AH282"/>
    </row>
    <row r="283" spans="1:34" s="67" customFormat="1">
      <c r="A283"/>
      <c r="B283" s="150" t="s">
        <v>563</v>
      </c>
      <c r="C283" s="134">
        <v>156464212</v>
      </c>
      <c r="D283" s="134">
        <v>421691484.52999997</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v>314837018.62</v>
      </c>
      <c r="Q283" s="134">
        <f t="shared" si="4"/>
        <v>392852584.48000002</v>
      </c>
      <c r="R283" s="3"/>
      <c r="S283" s="7"/>
      <c r="T283" s="118"/>
      <c r="U283" s="141"/>
      <c r="V283" s="141"/>
      <c r="W283" s="141"/>
      <c r="X283"/>
      <c r="Y283"/>
      <c r="Z283"/>
      <c r="AA283"/>
      <c r="AB283"/>
      <c r="AC283"/>
      <c r="AD283"/>
      <c r="AE283"/>
      <c r="AF283"/>
      <c r="AG283"/>
      <c r="AH283"/>
    </row>
    <row r="284" spans="1:34">
      <c r="B284" s="151" t="s">
        <v>564</v>
      </c>
      <c r="C284" s="125">
        <v>156464212</v>
      </c>
      <c r="D284" s="125">
        <v>421691484.52999997</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v>314837018.62</v>
      </c>
      <c r="Q284" s="125">
        <f t="shared" si="4"/>
        <v>392852584.48000002</v>
      </c>
      <c r="R284" s="3"/>
      <c r="S284" s="7"/>
      <c r="T284" s="118"/>
      <c r="U284" s="118"/>
      <c r="V284" s="118"/>
      <c r="W284" s="118"/>
    </row>
    <row r="285" spans="1:34">
      <c r="B285" s="149" t="s">
        <v>160</v>
      </c>
      <c r="C285" s="134">
        <v>4533807075</v>
      </c>
      <c r="D285" s="134">
        <v>3805208002.25</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621660994.06999981</v>
      </c>
      <c r="O285" s="134">
        <v>423354101.13999999</v>
      </c>
      <c r="P285" s="134">
        <v>243034021.40999997</v>
      </c>
      <c r="Q285" s="134">
        <f t="shared" si="4"/>
        <v>3457030747.8699994</v>
      </c>
      <c r="R285" s="3"/>
      <c r="S285" s="7"/>
      <c r="T285" s="118"/>
      <c r="U285" s="118"/>
      <c r="V285" s="118"/>
      <c r="W285" s="118"/>
    </row>
    <row r="286" spans="1:34">
      <c r="B286" s="150" t="s">
        <v>565</v>
      </c>
      <c r="C286" s="134">
        <v>99062719</v>
      </c>
      <c r="D286" s="134">
        <v>135957204.99000001</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v>30755709.359999999</v>
      </c>
      <c r="Q286" s="134">
        <f t="shared" si="4"/>
        <v>97641884.719999999</v>
      </c>
      <c r="R286" s="3"/>
      <c r="S286" s="7"/>
      <c r="T286" s="118"/>
      <c r="U286" s="118"/>
      <c r="V286" s="118"/>
      <c r="W286" s="118"/>
    </row>
    <row r="287" spans="1:34">
      <c r="B287" s="151" t="s">
        <v>566</v>
      </c>
      <c r="C287" s="125">
        <v>67049638</v>
      </c>
      <c r="D287" s="125">
        <v>119572683.39</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v>24786520.59</v>
      </c>
      <c r="Q287" s="125">
        <f t="shared" si="4"/>
        <v>86485899.670000002</v>
      </c>
      <c r="R287" s="3"/>
      <c r="S287" s="7"/>
      <c r="T287" s="118"/>
      <c r="U287" s="118"/>
      <c r="V287" s="118"/>
      <c r="W287" s="118"/>
    </row>
    <row r="288" spans="1:34">
      <c r="B288" s="151" t="s">
        <v>567</v>
      </c>
      <c r="C288" s="125">
        <v>4048000</v>
      </c>
      <c r="D288" s="125">
        <v>567327.75</v>
      </c>
      <c r="E288" s="125">
        <v>2500</v>
      </c>
      <c r="F288" s="125">
        <v>0</v>
      </c>
      <c r="G288" s="125">
        <v>15000</v>
      </c>
      <c r="H288" s="125">
        <v>7500</v>
      </c>
      <c r="I288" s="125">
        <v>185599.76</v>
      </c>
      <c r="J288" s="125">
        <v>7500</v>
      </c>
      <c r="K288" s="125">
        <v>8927.75</v>
      </c>
      <c r="L288" s="125">
        <v>7500</v>
      </c>
      <c r="M288" s="125">
        <v>7500</v>
      </c>
      <c r="N288" s="125">
        <v>9166.67</v>
      </c>
      <c r="O288" s="125">
        <v>9166.67</v>
      </c>
      <c r="P288" s="125">
        <v>9166.66</v>
      </c>
      <c r="Q288" s="125">
        <f t="shared" si="4"/>
        <v>269527.51</v>
      </c>
      <c r="R288" s="3"/>
      <c r="S288" s="7"/>
      <c r="T288" s="118"/>
      <c r="U288" s="118"/>
      <c r="V288" s="118"/>
      <c r="W288" s="118"/>
    </row>
    <row r="289" spans="1:34" s="67" customFormat="1">
      <c r="A289"/>
      <c r="B289" s="151" t="s">
        <v>568</v>
      </c>
      <c r="C289" s="125">
        <v>1810000</v>
      </c>
      <c r="D289" s="125">
        <v>71499.989999999991</v>
      </c>
      <c r="E289" s="125">
        <v>0</v>
      </c>
      <c r="F289" s="125"/>
      <c r="G289" s="125"/>
      <c r="H289" s="125"/>
      <c r="I289" s="125"/>
      <c r="J289" s="125">
        <v>0</v>
      </c>
      <c r="K289" s="125"/>
      <c r="L289" s="125"/>
      <c r="M289" s="125">
        <v>0</v>
      </c>
      <c r="N289" s="125">
        <v>0</v>
      </c>
      <c r="O289" s="125">
        <v>0</v>
      </c>
      <c r="P289" s="125">
        <v>12627.98</v>
      </c>
      <c r="Q289" s="125">
        <f t="shared" si="4"/>
        <v>12627.98</v>
      </c>
      <c r="R289" s="3"/>
      <c r="S289" s="7"/>
      <c r="T289" s="118"/>
      <c r="U289" s="141"/>
      <c r="V289" s="141"/>
      <c r="W289" s="141"/>
      <c r="X289"/>
      <c r="Y289"/>
      <c r="Z289"/>
      <c r="AA289"/>
      <c r="AB289"/>
      <c r="AC289"/>
      <c r="AD289"/>
      <c r="AE289"/>
      <c r="AF289"/>
      <c r="AG289"/>
      <c r="AH289"/>
    </row>
    <row r="290" spans="1:34">
      <c r="B290" s="151" t="s">
        <v>569</v>
      </c>
      <c r="C290" s="125">
        <v>9620556</v>
      </c>
      <c r="D290" s="125">
        <v>7747739.4499999983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v>1634761.48</v>
      </c>
      <c r="Q290" s="125">
        <f t="shared" si="4"/>
        <v>4500312.7300000004</v>
      </c>
      <c r="R290" s="3"/>
      <c r="S290" s="7"/>
      <c r="T290" s="118"/>
      <c r="U290" s="118"/>
      <c r="V290" s="118"/>
      <c r="W290" s="118"/>
    </row>
    <row r="291" spans="1:34">
      <c r="B291" s="151" t="s">
        <v>570</v>
      </c>
      <c r="C291" s="125">
        <v>16534525</v>
      </c>
      <c r="D291" s="125">
        <v>7997954.4100000001</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v>4312632.6500000004</v>
      </c>
      <c r="Q291" s="125">
        <f t="shared" si="4"/>
        <v>6373516.8300000001</v>
      </c>
      <c r="R291" s="3"/>
      <c r="S291" s="7"/>
      <c r="T291" s="118"/>
      <c r="U291" s="118"/>
      <c r="V291" s="118"/>
      <c r="W291" s="118"/>
    </row>
    <row r="292" spans="1:34">
      <c r="B292" s="150" t="s">
        <v>571</v>
      </c>
      <c r="C292" s="134">
        <v>72952753</v>
      </c>
      <c r="D292" s="134">
        <v>72037190.799999982</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2477776.4699999997</v>
      </c>
      <c r="P292" s="134">
        <v>7994826.3200000003</v>
      </c>
      <c r="Q292" s="134">
        <f t="shared" si="4"/>
        <v>58608163.260000005</v>
      </c>
      <c r="R292" s="3"/>
      <c r="S292" s="7"/>
      <c r="T292" s="118"/>
      <c r="U292" s="118"/>
      <c r="V292" s="118"/>
      <c r="W292" s="118"/>
    </row>
    <row r="293" spans="1:34" s="67" customFormat="1">
      <c r="A293"/>
      <c r="B293" s="151" t="s">
        <v>572</v>
      </c>
      <c r="C293" s="125">
        <v>35389989</v>
      </c>
      <c r="D293" s="125">
        <v>38176026.969999991</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1485904.95</v>
      </c>
      <c r="P293" s="125">
        <v>4630536.9400000004</v>
      </c>
      <c r="Q293" s="125">
        <f t="shared" si="4"/>
        <v>31082991.030000001</v>
      </c>
      <c r="R293" s="3"/>
      <c r="S293" s="7"/>
      <c r="T293" s="118"/>
      <c r="U293" s="141"/>
      <c r="V293" s="141"/>
      <c r="W293" s="141"/>
      <c r="X293"/>
      <c r="Y293"/>
      <c r="Z293"/>
      <c r="AA293"/>
      <c r="AB293"/>
      <c r="AC293"/>
      <c r="AD293"/>
      <c r="AE293"/>
      <c r="AF293"/>
      <c r="AG293"/>
      <c r="AH293"/>
    </row>
    <row r="294" spans="1:34">
      <c r="B294" s="151" t="s">
        <v>573</v>
      </c>
      <c r="C294" s="125">
        <v>29783076</v>
      </c>
      <c r="D294" s="125">
        <v>29867185.73</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v>3171058.4</v>
      </c>
      <c r="Q294" s="125">
        <f t="shared" si="4"/>
        <v>25467014.500000004</v>
      </c>
      <c r="R294" s="3"/>
      <c r="S294" s="7"/>
      <c r="T294" s="118"/>
      <c r="U294" s="118"/>
      <c r="V294" s="118"/>
      <c r="W294" s="118"/>
    </row>
    <row r="295" spans="1:34">
      <c r="B295" s="151" t="s">
        <v>574</v>
      </c>
      <c r="C295" s="125">
        <v>7779688</v>
      </c>
      <c r="D295" s="125">
        <v>3993978.0999999996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v>193230.98</v>
      </c>
      <c r="Q295" s="125">
        <f t="shared" si="4"/>
        <v>2058157.7299999997</v>
      </c>
      <c r="R295" s="3"/>
      <c r="S295" s="7"/>
      <c r="T295" s="118"/>
      <c r="U295" s="118"/>
      <c r="V295" s="118"/>
      <c r="W295" s="118"/>
    </row>
    <row r="296" spans="1:34">
      <c r="B296" s="150" t="s">
        <v>575</v>
      </c>
      <c r="C296" s="134">
        <v>580994719</v>
      </c>
      <c r="D296" s="134">
        <v>787363444.98999989</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66269737.899999991</v>
      </c>
      <c r="O296" s="134">
        <v>45109531.269999996</v>
      </c>
      <c r="P296" s="134">
        <v>187087414.64000002</v>
      </c>
      <c r="Q296" s="134">
        <f t="shared" si="4"/>
        <v>536124016.03999996</v>
      </c>
      <c r="R296" s="3"/>
      <c r="S296" s="7"/>
      <c r="T296" s="118"/>
      <c r="U296" s="118"/>
      <c r="V296" s="118"/>
      <c r="W296" s="118"/>
    </row>
    <row r="297" spans="1:34" s="67" customFormat="1">
      <c r="A297"/>
      <c r="B297" s="151" t="s">
        <v>579</v>
      </c>
      <c r="C297" s="125">
        <v>143572897</v>
      </c>
      <c r="D297" s="125">
        <v>147087930.72999999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v>15384538.209999999</v>
      </c>
      <c r="Q297" s="125">
        <f t="shared" si="4"/>
        <v>108016810.06999999</v>
      </c>
      <c r="R297" s="3"/>
      <c r="S297" s="7"/>
      <c r="T297" s="118"/>
      <c r="U297" s="141"/>
      <c r="V297" s="141"/>
      <c r="W297" s="141"/>
      <c r="X297"/>
      <c r="Y297"/>
      <c r="Z297"/>
      <c r="AA297"/>
      <c r="AB297"/>
      <c r="AC297"/>
      <c r="AD297"/>
      <c r="AE297"/>
      <c r="AF297"/>
      <c r="AG297"/>
      <c r="AH297"/>
    </row>
    <row r="298" spans="1:34">
      <c r="B298" s="151" t="s">
        <v>580</v>
      </c>
      <c r="C298" s="125">
        <v>3033198</v>
      </c>
      <c r="D298" s="125">
        <v>533503</v>
      </c>
      <c r="E298" s="125">
        <v>2950</v>
      </c>
      <c r="F298" s="125">
        <v>0</v>
      </c>
      <c r="G298" s="125">
        <v>0</v>
      </c>
      <c r="H298" s="125">
        <v>0</v>
      </c>
      <c r="I298" s="125">
        <v>3681.6</v>
      </c>
      <c r="J298" s="125">
        <v>10974</v>
      </c>
      <c r="K298" s="125">
        <v>0</v>
      </c>
      <c r="L298" s="125">
        <v>0</v>
      </c>
      <c r="M298" s="125">
        <v>0</v>
      </c>
      <c r="N298" s="125">
        <v>0</v>
      </c>
      <c r="O298" s="125">
        <v>2906.78</v>
      </c>
      <c r="P298" s="125">
        <v>1185</v>
      </c>
      <c r="Q298" s="125">
        <f t="shared" si="4"/>
        <v>21697.379999999997</v>
      </c>
      <c r="R298" s="3"/>
      <c r="S298" s="7"/>
      <c r="T298" s="118"/>
      <c r="U298" s="118"/>
      <c r="V298" s="118"/>
      <c r="W298" s="118"/>
    </row>
    <row r="299" spans="1:34">
      <c r="B299" s="151" t="s">
        <v>581</v>
      </c>
      <c r="C299" s="125">
        <v>434388624</v>
      </c>
      <c r="D299" s="125">
        <v>639742011.25999987</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49178959.639999993</v>
      </c>
      <c r="O299" s="125">
        <v>39577698.269999996</v>
      </c>
      <c r="P299" s="125">
        <v>171701691.43000001</v>
      </c>
      <c r="Q299" s="125">
        <f t="shared" si="4"/>
        <v>428085508.58999997</v>
      </c>
      <c r="R299" s="3"/>
      <c r="S299" s="7"/>
      <c r="T299" s="118"/>
      <c r="U299" s="118"/>
      <c r="V299" s="118"/>
      <c r="W299" s="118"/>
    </row>
    <row r="300" spans="1:34">
      <c r="B300" s="150" t="s">
        <v>583</v>
      </c>
      <c r="C300" s="134">
        <v>3777470884</v>
      </c>
      <c r="D300" s="134">
        <v>2808386883.5500002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372358911.22000003</v>
      </c>
      <c r="P300" s="134">
        <v>17181598.879999999</v>
      </c>
      <c r="Q300" s="134">
        <f t="shared" si="4"/>
        <v>2764476683.8500004</v>
      </c>
      <c r="R300" s="3"/>
      <c r="S300" s="7"/>
      <c r="T300" s="118"/>
      <c r="U300" s="118"/>
      <c r="V300" s="118"/>
      <c r="W300" s="118"/>
    </row>
    <row r="301" spans="1:34">
      <c r="B301" s="151" t="s">
        <v>584</v>
      </c>
      <c r="C301" s="143">
        <v>2643083</v>
      </c>
      <c r="D301" s="143">
        <v>578176.23</v>
      </c>
      <c r="E301" s="143">
        <v>0</v>
      </c>
      <c r="F301" s="143">
        <v>0</v>
      </c>
      <c r="G301" s="143">
        <v>41400.629999999997</v>
      </c>
      <c r="H301" s="143">
        <v>8850</v>
      </c>
      <c r="I301" s="143">
        <v>7806.88</v>
      </c>
      <c r="J301" s="143">
        <v>33800</v>
      </c>
      <c r="K301" s="143">
        <v>12470</v>
      </c>
      <c r="L301" s="143">
        <v>0</v>
      </c>
      <c r="M301" s="125">
        <v>23600</v>
      </c>
      <c r="N301" s="125">
        <v>26150</v>
      </c>
      <c r="O301" s="125">
        <v>9020</v>
      </c>
      <c r="P301" s="125">
        <v>1974.73</v>
      </c>
      <c r="Q301" s="125">
        <f t="shared" si="4"/>
        <v>165072.24000000002</v>
      </c>
      <c r="R301" s="3"/>
      <c r="S301" s="7"/>
      <c r="T301" s="118"/>
      <c r="U301" s="118"/>
      <c r="V301" s="118"/>
      <c r="W301" s="118"/>
    </row>
    <row r="302" spans="1:34">
      <c r="B302" s="151" t="s">
        <v>585</v>
      </c>
      <c r="C302" s="125">
        <v>3680958268</v>
      </c>
      <c r="D302" s="125">
        <v>2678631979.1000004</v>
      </c>
      <c r="E302" s="125">
        <v>35389420.109999999</v>
      </c>
      <c r="F302" s="125"/>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v>0</v>
      </c>
      <c r="Q302" s="125">
        <f t="shared" si="4"/>
        <v>2676091000.1500001</v>
      </c>
      <c r="R302" s="3"/>
      <c r="S302" s="7"/>
      <c r="T302" s="118"/>
      <c r="U302" s="118"/>
      <c r="V302" s="118"/>
      <c r="W302" s="118"/>
    </row>
    <row r="303" spans="1:34">
      <c r="B303" s="151" t="s">
        <v>586</v>
      </c>
      <c r="C303" s="125">
        <v>391319</v>
      </c>
      <c r="D303" s="125">
        <v>379679.22</v>
      </c>
      <c r="E303" s="125">
        <v>9166.67</v>
      </c>
      <c r="F303" s="125">
        <v>0</v>
      </c>
      <c r="G303" s="125">
        <v>18333.34</v>
      </c>
      <c r="H303" s="125">
        <v>9166.67</v>
      </c>
      <c r="I303" s="125">
        <v>10487.09</v>
      </c>
      <c r="J303" s="125">
        <v>9166.67</v>
      </c>
      <c r="K303" s="125">
        <v>9166.67</v>
      </c>
      <c r="L303" s="125">
        <v>9166.67</v>
      </c>
      <c r="M303" s="125">
        <v>9166.67</v>
      </c>
      <c r="N303" s="125">
        <v>9166.66</v>
      </c>
      <c r="O303" s="125">
        <v>9166.66</v>
      </c>
      <c r="P303" s="125">
        <v>203131.15</v>
      </c>
      <c r="Q303" s="125">
        <f t="shared" si="4"/>
        <v>305284.92</v>
      </c>
      <c r="R303" s="3"/>
      <c r="S303" s="7"/>
      <c r="T303" s="118"/>
      <c r="U303" s="118"/>
      <c r="V303" s="118"/>
      <c r="W303" s="118"/>
    </row>
    <row r="304" spans="1:34">
      <c r="B304" s="151" t="s">
        <v>587</v>
      </c>
      <c r="C304" s="125">
        <v>81209414</v>
      </c>
      <c r="D304" s="125">
        <v>73385900.049999982</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v>14460846.469999999</v>
      </c>
      <c r="Q304" s="125">
        <f t="shared" si="4"/>
        <v>39455172.540000007</v>
      </c>
      <c r="R304" s="3"/>
      <c r="S304" s="7"/>
      <c r="T304" s="118"/>
      <c r="U304" s="118"/>
      <c r="V304" s="118"/>
      <c r="W304" s="118"/>
    </row>
    <row r="305" spans="1:34" s="67" customFormat="1">
      <c r="A305"/>
      <c r="B305" s="151" t="s">
        <v>588</v>
      </c>
      <c r="C305" s="125">
        <v>2035000</v>
      </c>
      <c r="D305" s="125">
        <v>86000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v>6666.67</v>
      </c>
      <c r="Q305" s="125">
        <f t="shared" si="4"/>
        <v>70354.000000000015</v>
      </c>
      <c r="R305" s="3"/>
      <c r="S305" s="7"/>
      <c r="T305" s="118"/>
      <c r="U305" s="141"/>
      <c r="V305" s="141"/>
      <c r="W305" s="141"/>
      <c r="X305"/>
      <c r="Y305"/>
      <c r="Z305"/>
      <c r="AA305"/>
      <c r="AB305"/>
      <c r="AC305"/>
      <c r="AD305"/>
      <c r="AE305"/>
      <c r="AF305"/>
      <c r="AG305"/>
      <c r="AH305"/>
    </row>
    <row r="306" spans="1:34">
      <c r="B306" s="151" t="s">
        <v>589</v>
      </c>
      <c r="C306" s="125">
        <v>3385541</v>
      </c>
      <c r="D306" s="125">
        <v>6115363.8699999992</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978025.89999999991</v>
      </c>
      <c r="P306" s="125">
        <v>897356.45000000007</v>
      </c>
      <c r="Q306" s="125">
        <f t="shared" si="4"/>
        <v>4173429.65</v>
      </c>
      <c r="R306" s="3"/>
      <c r="S306" s="7"/>
      <c r="T306" s="118"/>
      <c r="U306" s="118"/>
      <c r="V306" s="118"/>
      <c r="W306" s="118"/>
    </row>
    <row r="307" spans="1:34" s="67" customFormat="1">
      <c r="A307"/>
      <c r="B307" s="151" t="s">
        <v>590</v>
      </c>
      <c r="C307" s="125">
        <v>6848259</v>
      </c>
      <c r="D307" s="125">
        <v>49209785.079999998</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v>1611623.41</v>
      </c>
      <c r="Q307" s="125">
        <f t="shared" si="4"/>
        <v>44216370.350000001</v>
      </c>
      <c r="R307" s="3"/>
      <c r="S307" s="7"/>
      <c r="T307" s="118"/>
      <c r="U307" s="141"/>
      <c r="V307" s="141"/>
      <c r="W307" s="141"/>
      <c r="X307"/>
      <c r="Y307"/>
      <c r="Z307"/>
      <c r="AA307"/>
      <c r="AB307"/>
      <c r="AC307"/>
      <c r="AD307"/>
      <c r="AE307"/>
      <c r="AF307"/>
      <c r="AG307"/>
      <c r="AH307"/>
    </row>
    <row r="308" spans="1:34" s="67" customFormat="1">
      <c r="A308"/>
      <c r="B308" s="150" t="s">
        <v>591</v>
      </c>
      <c r="C308" s="134">
        <v>3326000</v>
      </c>
      <c r="D308" s="134">
        <v>1463277.92</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v>14472.21</v>
      </c>
      <c r="Q308" s="134">
        <f t="shared" si="4"/>
        <v>179999.99999999997</v>
      </c>
      <c r="R308" s="3"/>
      <c r="S308" s="7"/>
      <c r="T308" s="118"/>
      <c r="U308" s="141"/>
      <c r="V308" s="141"/>
      <c r="W308" s="141"/>
      <c r="X308"/>
      <c r="Y308"/>
      <c r="Z308"/>
      <c r="AA308"/>
      <c r="AB308"/>
      <c r="AC308"/>
      <c r="AD308"/>
      <c r="AE308"/>
      <c r="AF308"/>
      <c r="AG308"/>
      <c r="AH308"/>
    </row>
    <row r="309" spans="1:34">
      <c r="B309" s="151" t="s">
        <v>592</v>
      </c>
      <c r="C309" s="125">
        <v>3326000</v>
      </c>
      <c r="D309" s="125">
        <v>1463277.92</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v>14472.21</v>
      </c>
      <c r="Q309" s="125">
        <f t="shared" si="4"/>
        <v>179999.99999999997</v>
      </c>
      <c r="R309" s="3"/>
      <c r="S309" s="7"/>
      <c r="T309" s="118"/>
      <c r="U309" s="118"/>
      <c r="V309" s="118"/>
      <c r="W309" s="118"/>
    </row>
    <row r="310" spans="1:34">
      <c r="B310" s="149" t="s">
        <v>161</v>
      </c>
      <c r="C310" s="134">
        <v>8986825154</v>
      </c>
      <c r="D310" s="134">
        <v>9633558908.7800007</v>
      </c>
      <c r="E310" s="134">
        <v>295315755.31999999</v>
      </c>
      <c r="F310" s="134">
        <v>403794350.19000006</v>
      </c>
      <c r="G310" s="134">
        <v>606189580.56999993</v>
      </c>
      <c r="H310" s="134">
        <v>638328897.62000012</v>
      </c>
      <c r="I310" s="134">
        <v>569145682.79000008</v>
      </c>
      <c r="J310" s="134">
        <v>637411927.23000014</v>
      </c>
      <c r="K310" s="134">
        <v>844345704.21999991</v>
      </c>
      <c r="L310" s="134">
        <v>685525069.34000003</v>
      </c>
      <c r="M310" s="134">
        <v>817789514.5200001</v>
      </c>
      <c r="N310" s="134">
        <v>877516442.72000015</v>
      </c>
      <c r="O310" s="134">
        <v>926003026.41000009</v>
      </c>
      <c r="P310" s="134">
        <v>1584616355.7399995</v>
      </c>
      <c r="Q310" s="134">
        <f t="shared" si="4"/>
        <v>8885982306.6700001</v>
      </c>
      <c r="R310" s="3"/>
      <c r="S310" s="7"/>
      <c r="T310" s="118"/>
      <c r="U310" s="118"/>
      <c r="V310" s="118"/>
      <c r="W310" s="118"/>
    </row>
    <row r="311" spans="1:34">
      <c r="B311" s="150" t="s">
        <v>593</v>
      </c>
      <c r="C311" s="134">
        <v>7857213939</v>
      </c>
      <c r="D311" s="134">
        <v>7458200444.71</v>
      </c>
      <c r="E311" s="134">
        <v>282780425.10000002</v>
      </c>
      <c r="F311" s="134">
        <v>332677257.49000001</v>
      </c>
      <c r="G311" s="134">
        <v>569056428.03999996</v>
      </c>
      <c r="H311" s="134">
        <v>588137289.51000011</v>
      </c>
      <c r="I311" s="134">
        <v>522192054.8300001</v>
      </c>
      <c r="J311" s="134">
        <v>581313151.78999996</v>
      </c>
      <c r="K311" s="134">
        <v>555405861.31000006</v>
      </c>
      <c r="L311" s="134">
        <v>599433319.8499999</v>
      </c>
      <c r="M311" s="134">
        <v>721201128.35000014</v>
      </c>
      <c r="N311" s="134">
        <v>573399807.94000006</v>
      </c>
      <c r="O311" s="134">
        <v>572963046.42000008</v>
      </c>
      <c r="P311" s="134">
        <v>1142418929.9899998</v>
      </c>
      <c r="Q311" s="134">
        <f t="shared" si="4"/>
        <v>7040978700.6200008</v>
      </c>
      <c r="R311" s="3"/>
      <c r="S311" s="7"/>
      <c r="T311" s="118"/>
      <c r="U311" s="118"/>
      <c r="V311" s="118"/>
      <c r="W311" s="118"/>
    </row>
    <row r="312" spans="1:34">
      <c r="B312" s="151" t="s">
        <v>594</v>
      </c>
      <c r="C312" s="125">
        <v>4044878857</v>
      </c>
      <c r="D312" s="125">
        <v>3897115737.4100003</v>
      </c>
      <c r="E312" s="125">
        <v>157282335.72999999</v>
      </c>
      <c r="F312" s="125">
        <v>169848954.33000001</v>
      </c>
      <c r="G312" s="125">
        <v>314855733.04000002</v>
      </c>
      <c r="H312" s="125">
        <v>294433279.02999997</v>
      </c>
      <c r="I312" s="125">
        <v>303383647.53000003</v>
      </c>
      <c r="J312" s="125">
        <v>303317793.15000004</v>
      </c>
      <c r="K312" s="125">
        <v>295276391.80000001</v>
      </c>
      <c r="L312" s="125">
        <v>326566816.29000002</v>
      </c>
      <c r="M312" s="125">
        <v>395589978.08999997</v>
      </c>
      <c r="N312" s="125">
        <v>275061711.63999999</v>
      </c>
      <c r="O312" s="125">
        <v>269019808.08000004</v>
      </c>
      <c r="P312" s="125">
        <v>593966971.92999995</v>
      </c>
      <c r="Q312" s="125">
        <f t="shared" si="4"/>
        <v>3698603420.6399999</v>
      </c>
      <c r="R312" s="3"/>
      <c r="S312" s="7"/>
      <c r="T312" s="118"/>
      <c r="U312" s="118"/>
      <c r="V312" s="118"/>
      <c r="W312" s="118"/>
    </row>
    <row r="313" spans="1:34">
      <c r="B313" s="151" t="s">
        <v>595</v>
      </c>
      <c r="C313" s="125">
        <v>3309037778</v>
      </c>
      <c r="D313" s="125">
        <v>3142392242.999999</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260924166.5</v>
      </c>
      <c r="O313" s="125">
        <v>272412751.79000002</v>
      </c>
      <c r="P313" s="125">
        <v>495088234.34999996</v>
      </c>
      <c r="Q313" s="125">
        <f t="shared" si="4"/>
        <v>3002206238.5899997</v>
      </c>
      <c r="R313" s="3"/>
      <c r="S313" s="7"/>
      <c r="T313" s="118"/>
      <c r="U313" s="118"/>
      <c r="V313" s="118"/>
      <c r="W313" s="118"/>
    </row>
    <row r="314" spans="1:34">
      <c r="B314" s="151" t="s">
        <v>596</v>
      </c>
      <c r="C314" s="125">
        <v>468922</v>
      </c>
      <c r="D314" s="125">
        <v>368822</v>
      </c>
      <c r="E314" s="125">
        <v>6666.67</v>
      </c>
      <c r="F314" s="125">
        <v>0</v>
      </c>
      <c r="G314" s="125">
        <v>6666.67</v>
      </c>
      <c r="H314" s="125">
        <v>13333.34</v>
      </c>
      <c r="I314" s="125">
        <v>6666.67</v>
      </c>
      <c r="J314" s="125">
        <v>6666.67</v>
      </c>
      <c r="K314" s="125">
        <v>6666.67</v>
      </c>
      <c r="L314" s="125">
        <v>6666.67</v>
      </c>
      <c r="M314" s="125">
        <v>6666.67</v>
      </c>
      <c r="N314" s="125">
        <v>6666.66</v>
      </c>
      <c r="O314" s="125"/>
      <c r="P314" s="125">
        <v>13333.31</v>
      </c>
      <c r="Q314" s="125">
        <f t="shared" si="4"/>
        <v>79999.999999999985</v>
      </c>
      <c r="R314" s="3"/>
      <c r="S314" s="7"/>
      <c r="T314" s="118"/>
      <c r="U314" s="118"/>
      <c r="V314" s="118"/>
      <c r="W314" s="118"/>
    </row>
    <row r="315" spans="1:34">
      <c r="B315" s="151" t="s">
        <v>597</v>
      </c>
      <c r="C315" s="125">
        <v>234288151</v>
      </c>
      <c r="D315" s="125">
        <v>126758144.84</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v>16783655.539999999</v>
      </c>
      <c r="Q315" s="125">
        <f t="shared" si="4"/>
        <v>114691039.16999999</v>
      </c>
      <c r="R315" s="3"/>
      <c r="S315" s="7"/>
      <c r="T315" s="118"/>
      <c r="U315" s="118"/>
      <c r="V315" s="118"/>
      <c r="W315" s="118"/>
    </row>
    <row r="316" spans="1:34">
      <c r="B316" s="151" t="s">
        <v>598</v>
      </c>
      <c r="C316" s="125">
        <v>81298952</v>
      </c>
      <c r="D316" s="125">
        <v>132735055.48</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v>23318685.18</v>
      </c>
      <c r="Q316" s="125">
        <f t="shared" si="4"/>
        <v>100630629.15000001</v>
      </c>
      <c r="R316" s="3"/>
      <c r="S316" s="7"/>
      <c r="T316" s="118"/>
      <c r="U316" s="118"/>
      <c r="V316" s="118"/>
      <c r="W316" s="118"/>
    </row>
    <row r="317" spans="1:34" s="67" customFormat="1">
      <c r="A317"/>
      <c r="B317" s="151" t="s">
        <v>599</v>
      </c>
      <c r="C317" s="125">
        <v>81141579</v>
      </c>
      <c r="D317" s="125">
        <v>43367628.259999998</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v>2362279.75</v>
      </c>
      <c r="Q317" s="125">
        <f t="shared" si="4"/>
        <v>22599572.129999999</v>
      </c>
      <c r="R317" s="3"/>
      <c r="S317" s="7"/>
      <c r="T317" s="118"/>
      <c r="U317" s="141"/>
      <c r="V317" s="141"/>
      <c r="W317" s="141"/>
      <c r="X317"/>
      <c r="Y317"/>
      <c r="Z317"/>
      <c r="AA317"/>
      <c r="AB317"/>
      <c r="AC317"/>
      <c r="AD317"/>
      <c r="AE317"/>
      <c r="AF317"/>
      <c r="AG317"/>
      <c r="AH317"/>
    </row>
    <row r="318" spans="1:34">
      <c r="B318" s="151" t="s">
        <v>600</v>
      </c>
      <c r="C318" s="125">
        <v>3272160</v>
      </c>
      <c r="D318" s="125">
        <v>2376265</v>
      </c>
      <c r="E318" s="125">
        <v>2083.33</v>
      </c>
      <c r="F318" s="125">
        <v>140458.12</v>
      </c>
      <c r="G318" s="125">
        <v>8333.33</v>
      </c>
      <c r="H318" s="125">
        <v>34515.61</v>
      </c>
      <c r="I318" s="125">
        <v>16666.66</v>
      </c>
      <c r="J318" s="125">
        <v>34988.730000000003</v>
      </c>
      <c r="K318" s="125">
        <v>8333.33</v>
      </c>
      <c r="L318" s="125">
        <v>19503.02</v>
      </c>
      <c r="M318" s="125">
        <v>70833.33</v>
      </c>
      <c r="N318" s="125">
        <v>0</v>
      </c>
      <c r="O318" s="125"/>
      <c r="P318" s="125">
        <v>13811.86</v>
      </c>
      <c r="Q318" s="125">
        <f t="shared" si="4"/>
        <v>349527.31999999995</v>
      </c>
      <c r="R318" s="3"/>
      <c r="S318" s="7"/>
      <c r="T318" s="118"/>
      <c r="U318" s="118"/>
      <c r="V318" s="118"/>
      <c r="W318" s="118"/>
    </row>
    <row r="319" spans="1:34">
      <c r="B319" s="151" t="s">
        <v>601</v>
      </c>
      <c r="C319" s="125">
        <v>102827540</v>
      </c>
      <c r="D319" s="125">
        <v>113086548.72</v>
      </c>
      <c r="E319" s="125">
        <v>472580.19</v>
      </c>
      <c r="F319" s="125">
        <v>246031.82</v>
      </c>
      <c r="G319" s="125">
        <v>205479.05</v>
      </c>
      <c r="H319" s="125">
        <v>12112592.369999999</v>
      </c>
      <c r="I319" s="125">
        <v>7860465.1699999999</v>
      </c>
      <c r="J319" s="125">
        <v>7152593.1600000001</v>
      </c>
      <c r="K319" s="125">
        <v>9875519.1999999993</v>
      </c>
      <c r="L319" s="125">
        <v>13595099.51</v>
      </c>
      <c r="M319" s="125">
        <v>6800700.2000000002</v>
      </c>
      <c r="N319" s="125">
        <v>21300004.34</v>
      </c>
      <c r="O319" s="125">
        <v>11325250.539999999</v>
      </c>
      <c r="P319" s="125">
        <v>10871958.07</v>
      </c>
      <c r="Q319" s="125">
        <f t="shared" si="4"/>
        <v>101818273.62</v>
      </c>
      <c r="R319" s="3"/>
      <c r="S319" s="7"/>
      <c r="T319" s="118"/>
      <c r="U319" s="118"/>
      <c r="V319" s="118"/>
      <c r="W319" s="118"/>
    </row>
    <row r="320" spans="1:34">
      <c r="B320" s="150" t="s">
        <v>602</v>
      </c>
      <c r="C320" s="134">
        <v>1129611215</v>
      </c>
      <c r="D320" s="134">
        <v>2175358464.0700002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v>442197425.75</v>
      </c>
      <c r="Q320" s="134">
        <f t="shared" si="4"/>
        <v>1845003606.0500002</v>
      </c>
      <c r="R320" s="3"/>
      <c r="S320" s="7"/>
      <c r="T320" s="118"/>
      <c r="U320" s="118"/>
      <c r="V320" s="118"/>
      <c r="W320" s="118"/>
    </row>
    <row r="321" spans="1:34">
      <c r="B321" s="151" t="s">
        <v>603</v>
      </c>
      <c r="C321" s="125">
        <v>9441958</v>
      </c>
      <c r="D321" s="125">
        <v>32297547.32</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v>3070621.97</v>
      </c>
      <c r="Q321" s="125">
        <f t="shared" si="4"/>
        <v>13768542.870000001</v>
      </c>
      <c r="R321" s="3"/>
      <c r="S321" s="7"/>
      <c r="T321" s="118"/>
      <c r="U321" s="118"/>
      <c r="V321" s="118"/>
      <c r="W321" s="118"/>
    </row>
    <row r="322" spans="1:34">
      <c r="B322" s="151" t="s">
        <v>604</v>
      </c>
      <c r="C322" s="125">
        <v>3537795</v>
      </c>
      <c r="D322" s="125">
        <v>3797456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v>593473.31000000006</v>
      </c>
      <c r="Q322" s="125">
        <f t="shared" si="4"/>
        <v>2372783.48</v>
      </c>
      <c r="R322" s="3"/>
      <c r="S322" s="7"/>
      <c r="T322" s="118"/>
      <c r="U322" s="118"/>
      <c r="V322" s="118"/>
      <c r="W322" s="118"/>
    </row>
    <row r="323" spans="1:34">
      <c r="B323" s="151" t="s">
        <v>605</v>
      </c>
      <c r="C323" s="125">
        <v>435702023</v>
      </c>
      <c r="D323" s="125">
        <v>407953186.82999998</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v>48265581.330000006</v>
      </c>
      <c r="Q323" s="125">
        <f t="shared" si="4"/>
        <v>293964687.89999998</v>
      </c>
      <c r="R323" s="3"/>
      <c r="S323" s="7"/>
      <c r="T323" s="118"/>
      <c r="U323" s="118"/>
      <c r="V323" s="118"/>
      <c r="W323" s="118"/>
    </row>
    <row r="324" spans="1:34">
      <c r="B324" s="151" t="s">
        <v>606</v>
      </c>
      <c r="C324" s="125">
        <v>54755030</v>
      </c>
      <c r="D324" s="125">
        <v>301551690.75999999</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v>92169423.529999986</v>
      </c>
      <c r="Q324" s="125">
        <f t="shared" si="4"/>
        <v>258814623.13999999</v>
      </c>
      <c r="R324" s="3"/>
      <c r="S324" s="7"/>
      <c r="T324" s="118"/>
      <c r="U324" s="118"/>
      <c r="V324" s="118"/>
      <c r="W324" s="118"/>
    </row>
    <row r="325" spans="1:34">
      <c r="B325" s="151" t="s">
        <v>607</v>
      </c>
      <c r="C325" s="125">
        <v>240885532</v>
      </c>
      <c r="D325" s="125">
        <v>837132019.45999992</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v>138977183.37</v>
      </c>
      <c r="Q325" s="125">
        <f t="shared" si="4"/>
        <v>755904758.73000002</v>
      </c>
      <c r="R325" s="3"/>
      <c r="S325" s="7"/>
      <c r="T325" s="118"/>
      <c r="U325" s="118"/>
      <c r="V325" s="118"/>
      <c r="W325" s="118"/>
    </row>
    <row r="326" spans="1:34" s="67" customFormat="1">
      <c r="A326"/>
      <c r="B326" s="151" t="s">
        <v>608</v>
      </c>
      <c r="C326" s="125">
        <v>201773794</v>
      </c>
      <c r="D326" s="125">
        <v>293655748.17000014</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v>56466442.700000003</v>
      </c>
      <c r="Q326" s="125">
        <f t="shared" si="4"/>
        <v>262190677.63999999</v>
      </c>
      <c r="R326" s="3"/>
      <c r="S326" s="7"/>
      <c r="T326" s="118"/>
      <c r="U326" s="141"/>
      <c r="V326" s="141"/>
      <c r="W326" s="141"/>
      <c r="X326"/>
      <c r="Y326"/>
      <c r="Z326"/>
      <c r="AA326"/>
      <c r="AB326"/>
      <c r="AC326"/>
      <c r="AD326"/>
      <c r="AE326"/>
      <c r="AF326"/>
      <c r="AG326"/>
      <c r="AH326"/>
    </row>
    <row r="327" spans="1:34" s="67" customFormat="1">
      <c r="A327"/>
      <c r="B327" s="151" t="s">
        <v>609</v>
      </c>
      <c r="C327" s="125">
        <v>16123200</v>
      </c>
      <c r="D327" s="125">
        <v>9279956.1699999999</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v>500496.93</v>
      </c>
      <c r="Q327" s="125">
        <f t="shared" si="4"/>
        <v>3352565.3800000004</v>
      </c>
      <c r="R327" s="3"/>
      <c r="S327" s="7"/>
      <c r="T327" s="118"/>
      <c r="U327" s="141"/>
      <c r="V327" s="141"/>
      <c r="W327" s="141"/>
      <c r="X327"/>
      <c r="Y327"/>
      <c r="Z327"/>
      <c r="AA327"/>
      <c r="AB327"/>
      <c r="AC327"/>
      <c r="AD327"/>
      <c r="AE327"/>
      <c r="AF327"/>
      <c r="AG327"/>
      <c r="AH327"/>
    </row>
    <row r="328" spans="1:34">
      <c r="B328" s="151" t="s">
        <v>610</v>
      </c>
      <c r="C328" s="125">
        <v>167391883</v>
      </c>
      <c r="D328" s="125">
        <v>289690859.36000007</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v>102154202.61</v>
      </c>
      <c r="Q328" s="125">
        <f t="shared" si="4"/>
        <v>254634966.91000003</v>
      </c>
      <c r="R328" s="3"/>
      <c r="S328" s="7"/>
      <c r="T328" s="118"/>
      <c r="U328" s="118"/>
      <c r="V328" s="118"/>
      <c r="W328" s="118"/>
    </row>
    <row r="329" spans="1:34" s="67" customFormat="1">
      <c r="A329"/>
      <c r="B329" s="149" t="s">
        <v>162</v>
      </c>
      <c r="C329" s="134">
        <v>3801497018</v>
      </c>
      <c r="D329" s="134">
        <v>14177671.810000345</v>
      </c>
      <c r="E329" s="134">
        <v>0</v>
      </c>
      <c r="F329" s="134">
        <v>0</v>
      </c>
      <c r="G329" s="134">
        <v>0</v>
      </c>
      <c r="H329" s="134">
        <v>0</v>
      </c>
      <c r="I329" s="134">
        <v>0</v>
      </c>
      <c r="J329" s="134">
        <v>0</v>
      </c>
      <c r="K329" s="134">
        <v>0</v>
      </c>
      <c r="L329" s="134">
        <v>0</v>
      </c>
      <c r="M329" s="134">
        <v>0</v>
      </c>
      <c r="N329" s="134"/>
      <c r="O329" s="335">
        <v>0</v>
      </c>
      <c r="P329" s="134">
        <v>0</v>
      </c>
      <c r="Q329" s="134">
        <f t="shared" si="4"/>
        <v>0</v>
      </c>
      <c r="R329" s="3"/>
      <c r="S329" s="7"/>
      <c r="T329" s="118"/>
      <c r="U329" s="141"/>
      <c r="V329" s="141"/>
      <c r="W329" s="141"/>
      <c r="X329"/>
      <c r="Y329"/>
      <c r="Z329"/>
      <c r="AA329"/>
      <c r="AB329"/>
      <c r="AC329"/>
      <c r="AD329"/>
      <c r="AE329"/>
      <c r="AF329"/>
      <c r="AG329"/>
      <c r="AH329"/>
    </row>
    <row r="330" spans="1:34">
      <c r="B330" s="150" t="s">
        <v>611</v>
      </c>
      <c r="C330" s="134">
        <v>3385145672</v>
      </c>
      <c r="D330" s="134">
        <v>14177671.810000345</v>
      </c>
      <c r="E330" s="134">
        <v>0</v>
      </c>
      <c r="F330" s="134">
        <v>0</v>
      </c>
      <c r="G330" s="134">
        <v>0</v>
      </c>
      <c r="H330" s="134">
        <v>0</v>
      </c>
      <c r="I330" s="134">
        <v>0</v>
      </c>
      <c r="J330" s="134">
        <v>0</v>
      </c>
      <c r="K330" s="134">
        <v>0</v>
      </c>
      <c r="L330" s="134">
        <v>0</v>
      </c>
      <c r="M330" s="134">
        <v>0</v>
      </c>
      <c r="N330" s="134"/>
      <c r="O330" s="335">
        <v>0</v>
      </c>
      <c r="P330" s="134">
        <v>0</v>
      </c>
      <c r="Q330" s="134">
        <f t="shared" si="4"/>
        <v>0</v>
      </c>
      <c r="R330" s="3"/>
      <c r="S330" s="7"/>
      <c r="T330" s="118"/>
      <c r="U330" s="118"/>
      <c r="V330" s="118"/>
      <c r="W330" s="118"/>
    </row>
    <row r="331" spans="1:34" s="67" customFormat="1">
      <c r="A331"/>
      <c r="B331" s="151" t="s">
        <v>612</v>
      </c>
      <c r="C331" s="125">
        <v>3385145672</v>
      </c>
      <c r="D331" s="125">
        <v>14177671.810000345</v>
      </c>
      <c r="E331" s="134">
        <v>0</v>
      </c>
      <c r="F331" s="125">
        <v>0</v>
      </c>
      <c r="G331" s="125">
        <v>0</v>
      </c>
      <c r="H331" s="125">
        <v>0</v>
      </c>
      <c r="I331" s="125">
        <v>0</v>
      </c>
      <c r="J331" s="125">
        <v>0</v>
      </c>
      <c r="K331" s="125">
        <v>0</v>
      </c>
      <c r="L331" s="125">
        <v>0</v>
      </c>
      <c r="M331" s="125">
        <v>0</v>
      </c>
      <c r="N331" s="125"/>
      <c r="O331" s="336">
        <v>0</v>
      </c>
      <c r="P331" s="125">
        <v>0</v>
      </c>
      <c r="Q331" s="134">
        <f t="shared" ref="Q331:Q394" si="5">SUM(E331:P331)</f>
        <v>0</v>
      </c>
      <c r="R331" s="3"/>
      <c r="S331" s="7"/>
      <c r="T331" s="118"/>
      <c r="U331" s="141"/>
      <c r="V331" s="141"/>
      <c r="W331" s="141"/>
      <c r="X331"/>
      <c r="Y331"/>
      <c r="Z331"/>
      <c r="AA331"/>
      <c r="AB331"/>
      <c r="AC331"/>
      <c r="AD331"/>
      <c r="AE331"/>
      <c r="AF331"/>
      <c r="AG331"/>
      <c r="AH331"/>
    </row>
    <row r="332" spans="1:34" s="67" customFormat="1">
      <c r="A332"/>
      <c r="B332" s="150" t="s">
        <v>613</v>
      </c>
      <c r="C332" s="134">
        <v>416351346</v>
      </c>
      <c r="D332" s="134">
        <v>0</v>
      </c>
      <c r="E332" s="134">
        <v>0</v>
      </c>
      <c r="F332" s="337"/>
      <c r="G332" s="337"/>
      <c r="H332" s="337"/>
      <c r="I332" s="337">
        <v>0</v>
      </c>
      <c r="J332" s="337"/>
      <c r="K332" s="337"/>
      <c r="L332" s="337">
        <v>0</v>
      </c>
      <c r="M332" s="337"/>
      <c r="N332" s="335"/>
      <c r="O332" s="335">
        <v>0</v>
      </c>
      <c r="P332" s="134"/>
      <c r="Q332" s="134">
        <f t="shared" si="5"/>
        <v>0</v>
      </c>
      <c r="R332" s="3"/>
      <c r="S332" s="7"/>
      <c r="T332" s="118"/>
      <c r="U332" s="141"/>
      <c r="V332" s="141"/>
      <c r="W332" s="141"/>
      <c r="X332"/>
      <c r="Y332"/>
      <c r="Z332"/>
      <c r="AA332"/>
      <c r="AB332"/>
      <c r="AC332"/>
      <c r="AD332"/>
      <c r="AE332"/>
      <c r="AF332"/>
      <c r="AG332"/>
      <c r="AH332"/>
    </row>
    <row r="333" spans="1:34">
      <c r="B333" s="151" t="s">
        <v>614</v>
      </c>
      <c r="C333" s="125">
        <v>416351346</v>
      </c>
      <c r="D333" s="125">
        <v>0</v>
      </c>
      <c r="E333" s="134">
        <v>0</v>
      </c>
      <c r="F333" s="337"/>
      <c r="G333" s="337"/>
      <c r="H333" s="337"/>
      <c r="I333" s="337">
        <v>0</v>
      </c>
      <c r="J333" s="337"/>
      <c r="K333" s="337"/>
      <c r="L333" s="337">
        <v>0</v>
      </c>
      <c r="M333" s="337"/>
      <c r="N333" s="336"/>
      <c r="O333" s="336">
        <v>0</v>
      </c>
      <c r="P333" s="125"/>
      <c r="Q333" s="134">
        <f t="shared" si="5"/>
        <v>0</v>
      </c>
      <c r="R333" s="3"/>
      <c r="S333" s="7"/>
      <c r="T333" s="118"/>
      <c r="U333" s="118"/>
      <c r="V333" s="118"/>
      <c r="W333" s="118"/>
    </row>
    <row r="334" spans="1:34">
      <c r="B334" s="149" t="s">
        <v>163</v>
      </c>
      <c r="C334" s="134">
        <v>16687805890</v>
      </c>
      <c r="D334" s="134">
        <v>10690010774.98</v>
      </c>
      <c r="E334" s="134">
        <v>208345419.71000004</v>
      </c>
      <c r="F334" s="134">
        <v>324011371.98999995</v>
      </c>
      <c r="G334" s="134">
        <v>523996918.20000011</v>
      </c>
      <c r="H334" s="134">
        <v>612058538.10000002</v>
      </c>
      <c r="I334" s="134">
        <v>482445103.44000006</v>
      </c>
      <c r="J334" s="134">
        <v>479670392.19000006</v>
      </c>
      <c r="K334" s="134">
        <v>756339452.98000002</v>
      </c>
      <c r="L334" s="134">
        <v>548956219.12</v>
      </c>
      <c r="M334" s="134">
        <v>903005934.69999993</v>
      </c>
      <c r="N334" s="134">
        <v>754069636.53999996</v>
      </c>
      <c r="O334" s="134">
        <v>716626275.97000015</v>
      </c>
      <c r="P334" s="134">
        <v>2416997426.4499998</v>
      </c>
      <c r="Q334" s="134">
        <f t="shared" si="5"/>
        <v>8726522689.3899994</v>
      </c>
      <c r="R334" s="3"/>
      <c r="S334" s="7"/>
      <c r="T334" s="118"/>
      <c r="U334" s="118"/>
      <c r="V334" s="118"/>
      <c r="W334" s="118"/>
    </row>
    <row r="335" spans="1:34" s="67" customFormat="1">
      <c r="A335"/>
      <c r="B335" s="150" t="s">
        <v>615</v>
      </c>
      <c r="C335" s="134">
        <v>503980287</v>
      </c>
      <c r="D335" s="134">
        <v>377258301.48999995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v>50691113.469999999</v>
      </c>
      <c r="Q335" s="134">
        <f t="shared" si="5"/>
        <v>245457623.19999999</v>
      </c>
      <c r="R335" s="3"/>
      <c r="S335" s="7"/>
      <c r="T335" s="118"/>
      <c r="U335" s="141"/>
      <c r="V335" s="141"/>
      <c r="W335" s="141"/>
      <c r="X335"/>
      <c r="Y335"/>
      <c r="Z335"/>
      <c r="AA335"/>
      <c r="AB335"/>
      <c r="AC335"/>
      <c r="AD335"/>
      <c r="AE335"/>
      <c r="AF335"/>
      <c r="AG335"/>
      <c r="AH335"/>
    </row>
    <row r="336" spans="1:34">
      <c r="B336" s="151" t="s">
        <v>616</v>
      </c>
      <c r="C336" s="125">
        <v>430551327</v>
      </c>
      <c r="D336" s="125">
        <v>336568807.48999995</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v>46365610.490000002</v>
      </c>
      <c r="Q336" s="125">
        <f t="shared" si="5"/>
        <v>212098855.5</v>
      </c>
      <c r="R336" s="3"/>
      <c r="S336" s="7"/>
      <c r="T336" s="118"/>
      <c r="U336" s="118"/>
      <c r="V336" s="118"/>
      <c r="W336" s="118"/>
    </row>
    <row r="337" spans="1:34">
      <c r="B337" s="151" t="s">
        <v>617</v>
      </c>
      <c r="C337" s="125">
        <v>73428960</v>
      </c>
      <c r="D337" s="125">
        <v>40689494</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v>4325502.9800000004</v>
      </c>
      <c r="Q337" s="125">
        <f t="shared" si="5"/>
        <v>33358767.700000003</v>
      </c>
      <c r="R337" s="3"/>
      <c r="S337" s="7"/>
      <c r="T337" s="118"/>
      <c r="U337" s="118"/>
      <c r="V337" s="118"/>
      <c r="W337" s="118"/>
    </row>
    <row r="338" spans="1:34" s="67" customFormat="1">
      <c r="A338"/>
      <c r="B338" s="150" t="s">
        <v>618</v>
      </c>
      <c r="C338" s="134">
        <v>4297324085</v>
      </c>
      <c r="D338" s="134">
        <v>2200716262.77</v>
      </c>
      <c r="E338" s="134">
        <v>73308986.029999986</v>
      </c>
      <c r="F338" s="134">
        <v>79862766.769999996</v>
      </c>
      <c r="G338" s="134">
        <v>61232603.579999998</v>
      </c>
      <c r="H338" s="134">
        <v>234451986.72000003</v>
      </c>
      <c r="I338" s="134">
        <v>62943101.680000007</v>
      </c>
      <c r="J338" s="134">
        <v>67536920.109999999</v>
      </c>
      <c r="K338" s="134">
        <v>107430407.92</v>
      </c>
      <c r="L338" s="134">
        <v>77297382.469999999</v>
      </c>
      <c r="M338" s="134">
        <v>231025886.29000002</v>
      </c>
      <c r="N338" s="134">
        <v>157440938.49000001</v>
      </c>
      <c r="O338" s="134">
        <v>219180809.66</v>
      </c>
      <c r="P338" s="134">
        <v>642440496.96000004</v>
      </c>
      <c r="Q338" s="134">
        <f t="shared" si="5"/>
        <v>2014152286.6800001</v>
      </c>
      <c r="R338" s="3"/>
      <c r="S338" s="7"/>
      <c r="T338" s="118"/>
      <c r="U338" s="141"/>
      <c r="V338" s="141"/>
      <c r="W338" s="141"/>
      <c r="X338"/>
      <c r="Y338"/>
      <c r="Z338"/>
      <c r="AA338"/>
      <c r="AB338"/>
      <c r="AC338"/>
      <c r="AD338"/>
      <c r="AE338"/>
      <c r="AF338"/>
      <c r="AG338"/>
      <c r="AH338"/>
    </row>
    <row r="339" spans="1:34">
      <c r="B339" s="151" t="s">
        <v>619</v>
      </c>
      <c r="C339" s="125">
        <v>1347021948</v>
      </c>
      <c r="D339" s="125">
        <v>1255500407.7800004</v>
      </c>
      <c r="E339" s="125">
        <v>14166096.16</v>
      </c>
      <c r="F339" s="125">
        <v>49402026.199999996</v>
      </c>
      <c r="G339" s="125">
        <v>41809376.019999996</v>
      </c>
      <c r="H339" s="125">
        <v>55569614.369999997</v>
      </c>
      <c r="I339" s="125">
        <v>53377146.100000001</v>
      </c>
      <c r="J339" s="125">
        <v>55892193.600000001</v>
      </c>
      <c r="K339" s="125">
        <v>58442682.280000001</v>
      </c>
      <c r="L339" s="125">
        <v>62198527.329999998</v>
      </c>
      <c r="M339" s="125">
        <v>62536357.390000001</v>
      </c>
      <c r="N339" s="125">
        <v>62473896.410000004</v>
      </c>
      <c r="O339" s="125">
        <v>57009355.229999997</v>
      </c>
      <c r="P339" s="125">
        <v>540254870.38</v>
      </c>
      <c r="Q339" s="125">
        <f t="shared" si="5"/>
        <v>1113132141.47</v>
      </c>
      <c r="R339" s="3"/>
      <c r="S339" s="7"/>
      <c r="T339" s="118"/>
      <c r="U339" s="118"/>
      <c r="V339" s="118"/>
      <c r="W339" s="118"/>
    </row>
    <row r="340" spans="1:34" s="67" customFormat="1">
      <c r="A340"/>
      <c r="B340" s="151" t="s">
        <v>620</v>
      </c>
      <c r="C340" s="125">
        <v>2950302137</v>
      </c>
      <c r="D340" s="125">
        <v>945215854.98999965</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v>102185626.58</v>
      </c>
      <c r="Q340" s="125">
        <f t="shared" si="5"/>
        <v>901020145.21000016</v>
      </c>
      <c r="R340" s="3"/>
      <c r="S340" s="7"/>
      <c r="T340" s="118"/>
      <c r="U340" s="141"/>
      <c r="V340" s="141"/>
      <c r="W340" s="141"/>
      <c r="X340"/>
      <c r="Y340"/>
      <c r="Z340"/>
      <c r="AA340"/>
      <c r="AB340"/>
      <c r="AC340"/>
      <c r="AD340"/>
      <c r="AE340"/>
      <c r="AF340"/>
      <c r="AG340"/>
      <c r="AH340"/>
    </row>
    <row r="341" spans="1:34">
      <c r="B341" s="150" t="s">
        <v>621</v>
      </c>
      <c r="C341" s="134">
        <v>2484567535</v>
      </c>
      <c r="D341" s="134">
        <v>2388835499.5400004</v>
      </c>
      <c r="E341" s="134">
        <v>34979757.240000002</v>
      </c>
      <c r="F341" s="134">
        <v>59586318.689999998</v>
      </c>
      <c r="G341" s="134">
        <v>74961067.079999998</v>
      </c>
      <c r="H341" s="134">
        <v>88337687.429999992</v>
      </c>
      <c r="I341" s="134">
        <v>111293672.36</v>
      </c>
      <c r="J341" s="134">
        <v>51862412.899999999</v>
      </c>
      <c r="K341" s="134">
        <v>194420278.29999998</v>
      </c>
      <c r="L341" s="134">
        <v>247361837.96999997</v>
      </c>
      <c r="M341" s="134">
        <v>350288272.56</v>
      </c>
      <c r="N341" s="134">
        <v>144518027.01999998</v>
      </c>
      <c r="O341" s="134">
        <v>92811188.679999992</v>
      </c>
      <c r="P341" s="134">
        <v>456933671.88000005</v>
      </c>
      <c r="Q341" s="134">
        <f t="shared" si="5"/>
        <v>1907354192.1100001</v>
      </c>
      <c r="R341" s="3"/>
      <c r="S341" s="7"/>
      <c r="T341" s="118"/>
      <c r="U341" s="118"/>
      <c r="V341" s="118"/>
      <c r="W341" s="118"/>
    </row>
    <row r="342" spans="1:34" s="67" customFormat="1">
      <c r="A342"/>
      <c r="B342" s="151" t="s">
        <v>622</v>
      </c>
      <c r="C342" s="125">
        <v>2484567535</v>
      </c>
      <c r="D342" s="125">
        <v>2388835499.5400004</v>
      </c>
      <c r="E342" s="125">
        <v>34979757.240000002</v>
      </c>
      <c r="F342" s="125">
        <v>59586318.689999998</v>
      </c>
      <c r="G342" s="125">
        <v>74961067.079999998</v>
      </c>
      <c r="H342" s="125">
        <v>88337687.429999992</v>
      </c>
      <c r="I342" s="125">
        <v>111293672.36</v>
      </c>
      <c r="J342" s="125">
        <v>51862412.899999999</v>
      </c>
      <c r="K342" s="125">
        <v>194420278.29999998</v>
      </c>
      <c r="L342" s="125">
        <v>247361837.96999997</v>
      </c>
      <c r="M342" s="125">
        <v>350288272.56</v>
      </c>
      <c r="N342" s="125">
        <v>144518027.01999998</v>
      </c>
      <c r="O342" s="125">
        <v>92811188.679999992</v>
      </c>
      <c r="P342" s="125">
        <v>456933671.88000005</v>
      </c>
      <c r="Q342" s="125">
        <f t="shared" si="5"/>
        <v>1907354192.1100001</v>
      </c>
      <c r="R342" s="3"/>
      <c r="S342" s="7"/>
      <c r="T342" s="118"/>
      <c r="U342" s="141"/>
      <c r="V342" s="141"/>
      <c r="W342" s="141"/>
      <c r="X342"/>
      <c r="Y342"/>
      <c r="Z342"/>
      <c r="AA342"/>
      <c r="AB342"/>
      <c r="AC342"/>
      <c r="AD342"/>
      <c r="AE342"/>
      <c r="AF342"/>
      <c r="AG342"/>
      <c r="AH342"/>
    </row>
    <row r="343" spans="1:34">
      <c r="B343" s="150" t="s">
        <v>623</v>
      </c>
      <c r="C343" s="134">
        <v>534933457</v>
      </c>
      <c r="D343" s="134">
        <v>295471460.14999998</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v>88279095.980000004</v>
      </c>
      <c r="Q343" s="134">
        <f t="shared" si="5"/>
        <v>282655069.75</v>
      </c>
      <c r="R343" s="3"/>
      <c r="S343" s="7"/>
      <c r="T343" s="118"/>
      <c r="U343" s="118"/>
      <c r="V343" s="118"/>
      <c r="W343" s="118"/>
    </row>
    <row r="344" spans="1:34" s="67" customFormat="1">
      <c r="A344"/>
      <c r="B344" s="151" t="s">
        <v>624</v>
      </c>
      <c r="C344" s="125">
        <v>534933457</v>
      </c>
      <c r="D344" s="125">
        <v>295471460.14999998</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v>88279095.980000004</v>
      </c>
      <c r="Q344" s="125">
        <f t="shared" si="5"/>
        <v>282655069.75</v>
      </c>
      <c r="R344" s="3"/>
      <c r="S344" s="7"/>
      <c r="T344" s="118"/>
      <c r="U344" s="141"/>
      <c r="V344" s="141"/>
      <c r="W344" s="141"/>
      <c r="X344"/>
      <c r="Y344"/>
      <c r="Z344"/>
      <c r="AA344"/>
      <c r="AB344"/>
      <c r="AC344"/>
      <c r="AD344"/>
      <c r="AE344"/>
      <c r="AF344"/>
      <c r="AG344"/>
      <c r="AH344"/>
    </row>
    <row r="345" spans="1:34">
      <c r="B345" s="150" t="s">
        <v>625</v>
      </c>
      <c r="C345" s="134">
        <v>416159951</v>
      </c>
      <c r="D345" s="134">
        <v>269597668.13000005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15346088.779999999</v>
      </c>
      <c r="N345" s="134">
        <v>7596205.25</v>
      </c>
      <c r="O345" s="134">
        <v>11371925.220000001</v>
      </c>
      <c r="P345" s="134">
        <v>38295927.670000002</v>
      </c>
      <c r="Q345" s="134">
        <f t="shared" si="5"/>
        <v>168884201.59000003</v>
      </c>
      <c r="R345" s="3"/>
      <c r="S345" s="7"/>
      <c r="T345" s="118"/>
      <c r="U345" s="118"/>
      <c r="V345" s="118"/>
      <c r="W345" s="118"/>
    </row>
    <row r="346" spans="1:34" s="67" customFormat="1">
      <c r="A346"/>
      <c r="B346" s="151" t="s">
        <v>626</v>
      </c>
      <c r="C346" s="125">
        <v>416159951</v>
      </c>
      <c r="D346" s="125">
        <v>269597668.13000005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15346088.779999999</v>
      </c>
      <c r="N346" s="125">
        <v>7596205.25</v>
      </c>
      <c r="O346" s="125">
        <v>11371925.220000001</v>
      </c>
      <c r="P346" s="125">
        <v>38295927.670000002</v>
      </c>
      <c r="Q346" s="125">
        <f t="shared" si="5"/>
        <v>168884201.59000003</v>
      </c>
      <c r="R346" s="3"/>
      <c r="S346" s="7"/>
      <c r="T346" s="118"/>
      <c r="U346" s="141"/>
      <c r="V346" s="141"/>
      <c r="W346" s="141"/>
      <c r="X346"/>
      <c r="Y346"/>
      <c r="Z346"/>
      <c r="AA346"/>
      <c r="AB346"/>
      <c r="AC346"/>
      <c r="AD346"/>
      <c r="AE346"/>
      <c r="AF346"/>
      <c r="AG346"/>
      <c r="AH346"/>
    </row>
    <row r="347" spans="1:34">
      <c r="B347" s="150" t="s">
        <v>627</v>
      </c>
      <c r="C347" s="134">
        <v>589863289</v>
      </c>
      <c r="D347" s="134">
        <v>828802388.19000006</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v>124797573.08000001</v>
      </c>
      <c r="Q347" s="134">
        <f t="shared" si="5"/>
        <v>617473258.32000005</v>
      </c>
      <c r="R347" s="3"/>
      <c r="S347" s="7"/>
      <c r="T347" s="118"/>
      <c r="U347" s="118"/>
      <c r="V347" s="118"/>
      <c r="W347" s="118"/>
    </row>
    <row r="348" spans="1:34" s="67" customFormat="1">
      <c r="A348"/>
      <c r="B348" s="151" t="s">
        <v>628</v>
      </c>
      <c r="C348" s="125">
        <v>589863289</v>
      </c>
      <c r="D348" s="125">
        <v>828802388.19000006</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v>124797573.08000001</v>
      </c>
      <c r="Q348" s="125">
        <f t="shared" si="5"/>
        <v>617473258.32000005</v>
      </c>
      <c r="R348" s="3"/>
      <c r="S348" s="7"/>
      <c r="T348" s="118"/>
      <c r="U348" s="141"/>
      <c r="V348" s="141"/>
      <c r="W348" s="141"/>
      <c r="X348"/>
      <c r="Y348"/>
      <c r="Z348"/>
      <c r="AA348"/>
      <c r="AB348"/>
      <c r="AC348"/>
      <c r="AD348"/>
      <c r="AE348"/>
      <c r="AF348"/>
      <c r="AG348"/>
      <c r="AH348"/>
    </row>
    <row r="349" spans="1:34">
      <c r="B349" s="150" t="s">
        <v>629</v>
      </c>
      <c r="C349" s="134">
        <v>4702624</v>
      </c>
      <c r="D349" s="134">
        <v>7363460.0800000001</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v>1090726.6100000001</v>
      </c>
      <c r="Q349" s="134">
        <f t="shared" si="5"/>
        <v>3375695.04</v>
      </c>
      <c r="R349" s="3"/>
      <c r="S349" s="7"/>
      <c r="T349" s="118"/>
      <c r="U349" s="118"/>
      <c r="V349" s="118"/>
      <c r="W349" s="118"/>
    </row>
    <row r="350" spans="1:34">
      <c r="B350" s="151" t="s">
        <v>630</v>
      </c>
      <c r="C350" s="125">
        <v>4702624</v>
      </c>
      <c r="D350" s="125">
        <v>7363460.0800000001</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v>1090726.6100000001</v>
      </c>
      <c r="Q350" s="125">
        <f t="shared" si="5"/>
        <v>3375695.04</v>
      </c>
      <c r="R350" s="3"/>
      <c r="S350" s="7"/>
      <c r="T350" s="118"/>
      <c r="U350" s="118"/>
      <c r="V350" s="118"/>
      <c r="W350" s="118"/>
    </row>
    <row r="351" spans="1:34" s="67" customFormat="1">
      <c r="A351"/>
      <c r="B351" s="150" t="s">
        <v>631</v>
      </c>
      <c r="C351" s="134">
        <v>718900931</v>
      </c>
      <c r="D351" s="134">
        <v>1269398344.9000001</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219406552.96000001</v>
      </c>
      <c r="O351" s="134">
        <v>41994683.120000005</v>
      </c>
      <c r="P351" s="134">
        <v>222746807.60999998</v>
      </c>
      <c r="Q351" s="134">
        <f t="shared" si="5"/>
        <v>1148564610.0999999</v>
      </c>
      <c r="R351" s="3"/>
      <c r="S351" s="7"/>
      <c r="T351" s="118"/>
      <c r="U351" s="141"/>
      <c r="V351" s="141"/>
      <c r="W351" s="141"/>
      <c r="X351"/>
      <c r="Y351"/>
      <c r="Z351"/>
      <c r="AA351"/>
      <c r="AB351"/>
      <c r="AC351"/>
      <c r="AD351"/>
      <c r="AE351"/>
      <c r="AF351"/>
      <c r="AG351"/>
      <c r="AH351"/>
    </row>
    <row r="352" spans="1:34">
      <c r="B352" s="151" t="s">
        <v>632</v>
      </c>
      <c r="C352" s="125">
        <v>533086804</v>
      </c>
      <c r="D352" s="125">
        <v>918049960.61000001</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206291503.28</v>
      </c>
      <c r="O352" s="125">
        <v>21827672.949999999</v>
      </c>
      <c r="P352" s="125">
        <v>163076079.78999999</v>
      </c>
      <c r="Q352" s="125">
        <f t="shared" si="5"/>
        <v>920333121.97000003</v>
      </c>
      <c r="R352" s="3"/>
      <c r="S352" s="7"/>
      <c r="T352" s="118"/>
      <c r="U352" s="118"/>
      <c r="V352" s="118"/>
      <c r="W352" s="118"/>
    </row>
    <row r="353" spans="1:34">
      <c r="B353" s="151" t="s">
        <v>633</v>
      </c>
      <c r="C353" s="125">
        <v>185814127</v>
      </c>
      <c r="D353" s="125">
        <v>351348384.29000002</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13115049.680000002</v>
      </c>
      <c r="O353" s="125">
        <v>20167010.170000002</v>
      </c>
      <c r="P353" s="125">
        <v>59670727.82</v>
      </c>
      <c r="Q353" s="125">
        <f t="shared" si="5"/>
        <v>228231488.13</v>
      </c>
      <c r="R353" s="3"/>
      <c r="S353" s="7"/>
      <c r="T353" s="118"/>
      <c r="U353" s="118"/>
      <c r="V353" s="118"/>
      <c r="W353" s="118"/>
    </row>
    <row r="354" spans="1:34">
      <c r="B354" s="150" t="s">
        <v>634</v>
      </c>
      <c r="C354" s="134">
        <v>7137373731</v>
      </c>
      <c r="D354" s="134">
        <v>3052567389.7299995</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123658408.18999998</v>
      </c>
      <c r="O354" s="134">
        <v>237813966.91000003</v>
      </c>
      <c r="P354" s="134">
        <v>791722013.19000006</v>
      </c>
      <c r="Q354" s="134">
        <f t="shared" si="5"/>
        <v>2338605752.6000004</v>
      </c>
      <c r="R354" s="3"/>
      <c r="S354" s="7"/>
      <c r="T354" s="118"/>
      <c r="U354" s="118"/>
      <c r="V354" s="118"/>
      <c r="W354" s="118"/>
    </row>
    <row r="355" spans="1:34">
      <c r="B355" s="151" t="s">
        <v>635</v>
      </c>
      <c r="C355" s="125">
        <v>6243387451</v>
      </c>
      <c r="D355" s="125">
        <v>919377914.47999978</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v>60013652.239999995</v>
      </c>
      <c r="Q355" s="125">
        <f t="shared" si="5"/>
        <v>438346082.75</v>
      </c>
      <c r="R355" s="3"/>
      <c r="S355" s="7"/>
      <c r="T355" s="118"/>
      <c r="U355" s="118"/>
      <c r="V355" s="118"/>
      <c r="W355" s="118"/>
    </row>
    <row r="356" spans="1:34">
      <c r="B356" s="151" t="s">
        <v>636</v>
      </c>
      <c r="C356" s="125">
        <v>169180588</v>
      </c>
      <c r="D356" s="125">
        <v>542345994.84000003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v>331049599</v>
      </c>
      <c r="Q356" s="125">
        <f t="shared" si="5"/>
        <v>463923800</v>
      </c>
      <c r="R356" s="3"/>
      <c r="S356" s="7"/>
      <c r="T356" s="118"/>
      <c r="U356" s="118"/>
      <c r="V356" s="118"/>
      <c r="W356" s="118"/>
    </row>
    <row r="357" spans="1:34">
      <c r="B357" s="151" t="s">
        <v>637</v>
      </c>
      <c r="C357" s="125">
        <v>600000</v>
      </c>
      <c r="D357" s="125">
        <v>600000</v>
      </c>
      <c r="E357" s="125">
        <v>0</v>
      </c>
      <c r="F357" s="125"/>
      <c r="G357" s="125"/>
      <c r="H357" s="125"/>
      <c r="I357" s="125"/>
      <c r="J357" s="125"/>
      <c r="K357" s="125"/>
      <c r="L357" s="125"/>
      <c r="M357" s="125"/>
      <c r="N357" s="125"/>
      <c r="O357" s="125"/>
      <c r="P357" s="125"/>
      <c r="Q357" s="125">
        <f t="shared" si="5"/>
        <v>0</v>
      </c>
      <c r="R357" s="3"/>
      <c r="S357" s="7"/>
      <c r="T357" s="118"/>
      <c r="U357" s="118"/>
      <c r="V357" s="118"/>
      <c r="W357" s="118"/>
    </row>
    <row r="358" spans="1:34" s="67" customFormat="1">
      <c r="A358"/>
      <c r="B358" s="151" t="s">
        <v>638</v>
      </c>
      <c r="C358" s="125">
        <v>364155572</v>
      </c>
      <c r="D358" s="125">
        <v>1179002024.6399999</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162220063.21000001</v>
      </c>
      <c r="P358" s="125">
        <v>327556108.23000002</v>
      </c>
      <c r="Q358" s="125">
        <f t="shared" si="5"/>
        <v>1070503425.1600001</v>
      </c>
      <c r="R358" s="3"/>
      <c r="S358" s="7"/>
      <c r="T358" s="118"/>
      <c r="U358" s="141"/>
      <c r="V358" s="141"/>
      <c r="W358" s="141"/>
      <c r="X358"/>
      <c r="Y358"/>
      <c r="Z358"/>
      <c r="AA358"/>
      <c r="AB358"/>
      <c r="AC358"/>
      <c r="AD358"/>
      <c r="AE358"/>
      <c r="AF358"/>
      <c r="AG358"/>
      <c r="AH358"/>
    </row>
    <row r="359" spans="1:34" s="67" customFormat="1">
      <c r="A359"/>
      <c r="B359" s="151" t="s">
        <v>639</v>
      </c>
      <c r="C359" s="125">
        <v>360050120</v>
      </c>
      <c r="D359" s="125">
        <v>411241455.76999986</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20371381.640000001</v>
      </c>
      <c r="O359" s="125">
        <v>37418784.269999996</v>
      </c>
      <c r="P359" s="125">
        <v>73102653.720000014</v>
      </c>
      <c r="Q359" s="125">
        <f t="shared" si="5"/>
        <v>365832444.69</v>
      </c>
      <c r="R359" s="3"/>
      <c r="S359" s="7"/>
      <c r="T359" s="118"/>
      <c r="U359" s="141"/>
      <c r="V359" s="141"/>
      <c r="W359" s="141"/>
      <c r="X359"/>
      <c r="Y359"/>
      <c r="Z359"/>
      <c r="AA359"/>
      <c r="AB359"/>
      <c r="AC359"/>
      <c r="AD359"/>
      <c r="AE359"/>
      <c r="AF359"/>
      <c r="AG359"/>
      <c r="AH359"/>
    </row>
    <row r="360" spans="1:34">
      <c r="B360" s="23" t="s">
        <v>164</v>
      </c>
      <c r="C360" s="124">
        <v>492738209581</v>
      </c>
      <c r="D360" s="124">
        <v>523802293960.46997</v>
      </c>
      <c r="E360" s="124">
        <v>40623417984.229996</v>
      </c>
      <c r="F360" s="124">
        <v>35283562546.220024</v>
      </c>
      <c r="G360" s="124">
        <v>44255149490.150002</v>
      </c>
      <c r="H360" s="124">
        <v>40121365817.239998</v>
      </c>
      <c r="I360" s="124">
        <v>60303315690.109993</v>
      </c>
      <c r="J360" s="124">
        <v>36677306181.770004</v>
      </c>
      <c r="K360" s="124">
        <v>40734635555.519997</v>
      </c>
      <c r="L360" s="124">
        <v>52431008818.23999</v>
      </c>
      <c r="M360" s="124">
        <v>29175245721.180008</v>
      </c>
      <c r="N360" s="124">
        <v>39087507679.780006</v>
      </c>
      <c r="O360" s="124">
        <v>54544537229.389992</v>
      </c>
      <c r="P360" s="124">
        <v>47928358162.590004</v>
      </c>
      <c r="Q360" s="124">
        <f t="shared" si="5"/>
        <v>521165410876.42004</v>
      </c>
      <c r="R360" s="3"/>
      <c r="S360" s="7"/>
      <c r="T360" s="118"/>
      <c r="U360" s="118"/>
      <c r="V360" s="118"/>
      <c r="W360" s="118"/>
    </row>
    <row r="361" spans="1:34">
      <c r="B361" s="149" t="s">
        <v>165</v>
      </c>
      <c r="C361" s="134">
        <v>158377967357</v>
      </c>
      <c r="D361" s="134">
        <v>154720950304.25</v>
      </c>
      <c r="E361" s="134">
        <v>12638136853.089998</v>
      </c>
      <c r="F361" s="134">
        <v>11194315552.82</v>
      </c>
      <c r="G361" s="134">
        <v>11660224728.340004</v>
      </c>
      <c r="H361" s="134">
        <v>9634431020.6000004</v>
      </c>
      <c r="I361" s="134">
        <v>13468218166.269999</v>
      </c>
      <c r="J361" s="134">
        <v>12067633984.969999</v>
      </c>
      <c r="K361" s="134">
        <v>11843368845.279999</v>
      </c>
      <c r="L361" s="134">
        <v>12650743306.689999</v>
      </c>
      <c r="M361" s="134">
        <v>11321387637.889999</v>
      </c>
      <c r="N361" s="134">
        <v>11626465596.16</v>
      </c>
      <c r="O361" s="134">
        <v>22255615144.299992</v>
      </c>
      <c r="P361" s="134">
        <v>13402779645.600002</v>
      </c>
      <c r="Q361" s="134">
        <f t="shared" si="5"/>
        <v>153763320482.01001</v>
      </c>
      <c r="R361" s="3"/>
      <c r="S361" s="7"/>
      <c r="T361" s="118"/>
      <c r="U361" s="118"/>
      <c r="V361" s="118"/>
      <c r="W361" s="118"/>
    </row>
    <row r="362" spans="1:34">
      <c r="B362" s="150" t="s">
        <v>640</v>
      </c>
      <c r="C362" s="134">
        <v>90986168678</v>
      </c>
      <c r="D362" s="134">
        <v>87523447135.860001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v>7086077774.5599995</v>
      </c>
      <c r="Q362" s="134">
        <f t="shared" si="5"/>
        <v>87383514107.169983</v>
      </c>
      <c r="R362" s="3"/>
      <c r="S362" s="7"/>
      <c r="T362" s="118"/>
      <c r="U362" s="118"/>
      <c r="V362" s="118"/>
      <c r="W362" s="118"/>
    </row>
    <row r="363" spans="1:34">
      <c r="B363" s="151" t="s">
        <v>641</v>
      </c>
      <c r="C363" s="125">
        <v>47850279338</v>
      </c>
      <c r="D363" s="125">
        <v>46600065845.389999</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v>3822710536.0300002</v>
      </c>
      <c r="Q363" s="125">
        <f t="shared" si="5"/>
        <v>46593883804.869987</v>
      </c>
      <c r="R363" s="3"/>
      <c r="S363" s="7"/>
      <c r="T363" s="118"/>
      <c r="U363" s="118"/>
      <c r="V363" s="118"/>
      <c r="W363" s="118"/>
    </row>
    <row r="364" spans="1:34">
      <c r="B364" s="151" t="s">
        <v>642</v>
      </c>
      <c r="C364" s="125">
        <v>24324008572</v>
      </c>
      <c r="D364" s="125">
        <v>25925069486.860001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v>2040125543.1800001</v>
      </c>
      <c r="Q364" s="125">
        <f t="shared" si="5"/>
        <v>25895927676.130001</v>
      </c>
      <c r="R364" s="3"/>
      <c r="S364" s="7"/>
      <c r="T364" s="118"/>
      <c r="U364" s="118"/>
      <c r="V364" s="118"/>
      <c r="W364" s="118"/>
    </row>
    <row r="365" spans="1:34">
      <c r="B365" s="151" t="s">
        <v>643</v>
      </c>
      <c r="C365" s="125">
        <v>37500000</v>
      </c>
      <c r="D365" s="125">
        <v>37500000</v>
      </c>
      <c r="E365" s="125">
        <v>3125000</v>
      </c>
      <c r="F365" s="125"/>
      <c r="G365" s="125">
        <v>3125000</v>
      </c>
      <c r="H365" s="125">
        <v>480000</v>
      </c>
      <c r="I365" s="125">
        <v>7427581.9500000002</v>
      </c>
      <c r="J365" s="125">
        <v>5324667</v>
      </c>
      <c r="K365" s="125">
        <v>7655549.2300000004</v>
      </c>
      <c r="L365" s="125">
        <v>1338333</v>
      </c>
      <c r="M365" s="125">
        <v>1300000</v>
      </c>
      <c r="N365" s="125">
        <v>3000000</v>
      </c>
      <c r="O365" s="125">
        <v>2361934.41</v>
      </c>
      <c r="P365" s="125">
        <v>2361934.41</v>
      </c>
      <c r="Q365" s="125">
        <f t="shared" si="5"/>
        <v>37500000</v>
      </c>
      <c r="R365" s="3"/>
      <c r="S365" s="7"/>
      <c r="T365" s="118"/>
      <c r="U365" s="118"/>
      <c r="V365" s="118"/>
      <c r="W365" s="118"/>
    </row>
    <row r="366" spans="1:34" s="67" customFormat="1">
      <c r="A366"/>
      <c r="B366" s="151" t="s">
        <v>644</v>
      </c>
      <c r="C366" s="125">
        <v>4604954332</v>
      </c>
      <c r="D366" s="125">
        <v>86713879</v>
      </c>
      <c r="E366" s="125">
        <v>0</v>
      </c>
      <c r="F366" s="125"/>
      <c r="G366" s="125"/>
      <c r="H366" s="125">
        <v>0</v>
      </c>
      <c r="I366" s="125">
        <v>0</v>
      </c>
      <c r="J366" s="125">
        <v>0</v>
      </c>
      <c r="K366" s="125">
        <v>0</v>
      </c>
      <c r="L366" s="125"/>
      <c r="M366" s="125">
        <v>0</v>
      </c>
      <c r="N366" s="125">
        <v>0</v>
      </c>
      <c r="O366" s="125">
        <v>0</v>
      </c>
      <c r="P366" s="125">
        <v>0</v>
      </c>
      <c r="Q366" s="125">
        <f t="shared" si="5"/>
        <v>0</v>
      </c>
      <c r="R366" s="3"/>
      <c r="S366" s="7"/>
      <c r="T366" s="118"/>
      <c r="U366" s="141"/>
      <c r="V366" s="141"/>
      <c r="W366" s="141"/>
      <c r="X366"/>
      <c r="Y366"/>
      <c r="Z366"/>
      <c r="AA366"/>
      <c r="AB366"/>
      <c r="AC366"/>
      <c r="AD366"/>
      <c r="AE366"/>
      <c r="AF366"/>
      <c r="AG366"/>
      <c r="AH366"/>
    </row>
    <row r="367" spans="1:34">
      <c r="B367" s="151" t="s">
        <v>645</v>
      </c>
      <c r="C367" s="125">
        <v>9180949578</v>
      </c>
      <c r="D367" s="125">
        <v>10581583115.120001</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v>866663760.94000006</v>
      </c>
      <c r="Q367" s="125">
        <f t="shared" si="5"/>
        <v>10570473817.049999</v>
      </c>
      <c r="R367" s="3"/>
      <c r="S367" s="7"/>
      <c r="T367" s="118"/>
      <c r="U367" s="118"/>
      <c r="V367" s="118"/>
      <c r="W367" s="118"/>
    </row>
    <row r="368" spans="1:34">
      <c r="B368" s="151" t="s">
        <v>646</v>
      </c>
      <c r="C368" s="125">
        <v>4988476858</v>
      </c>
      <c r="D368" s="125">
        <v>4292514809.4899998</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v>354216000</v>
      </c>
      <c r="Q368" s="125">
        <f t="shared" si="5"/>
        <v>4285728809.1199999</v>
      </c>
      <c r="R368" s="3"/>
      <c r="S368" s="7"/>
      <c r="T368" s="118"/>
      <c r="U368" s="118"/>
      <c r="V368" s="118"/>
      <c r="W368" s="118"/>
    </row>
    <row r="369" spans="1:34">
      <c r="B369" s="150" t="s">
        <v>647</v>
      </c>
      <c r="C369" s="134">
        <v>52393804401</v>
      </c>
      <c r="D369" s="134">
        <v>52273380164.519997</v>
      </c>
      <c r="E369" s="134">
        <v>5611123302.8799992</v>
      </c>
      <c r="F369" s="134">
        <v>3872068367.73</v>
      </c>
      <c r="G369" s="134">
        <v>3822752667.6599998</v>
      </c>
      <c r="H369" s="134">
        <v>2043853391.0500002</v>
      </c>
      <c r="I369" s="134">
        <v>5397558985.9099998</v>
      </c>
      <c r="J369" s="134">
        <v>3678440561.9899998</v>
      </c>
      <c r="K369" s="134">
        <v>3818966415.3400002</v>
      </c>
      <c r="L369" s="134">
        <v>4469102169.04</v>
      </c>
      <c r="M369" s="134">
        <v>3268860971.8000002</v>
      </c>
      <c r="N369" s="134">
        <v>3631007918.8000002</v>
      </c>
      <c r="O369" s="134">
        <v>7654928352.6300001</v>
      </c>
      <c r="P369" s="134">
        <v>4428923448.8200006</v>
      </c>
      <c r="Q369" s="134">
        <f t="shared" si="5"/>
        <v>51697586553.650002</v>
      </c>
      <c r="R369" s="3"/>
      <c r="S369" s="7"/>
      <c r="T369" s="118"/>
      <c r="U369" s="118"/>
      <c r="V369" s="118"/>
      <c r="W369" s="118"/>
    </row>
    <row r="370" spans="1:34">
      <c r="B370" s="151" t="s">
        <v>648</v>
      </c>
      <c r="C370" s="125">
        <v>49794503733</v>
      </c>
      <c r="D370" s="125">
        <v>46768442348.229996</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7557601131.1000004</v>
      </c>
      <c r="P370" s="125">
        <v>3900779947.3600001</v>
      </c>
      <c r="Q370" s="125">
        <f t="shared" si="5"/>
        <v>46600962158.919998</v>
      </c>
      <c r="R370" s="3"/>
      <c r="S370" s="7"/>
      <c r="T370" s="118"/>
      <c r="U370" s="118"/>
      <c r="V370" s="118"/>
      <c r="W370" s="118"/>
    </row>
    <row r="371" spans="1:34" s="67" customFormat="1">
      <c r="A371"/>
      <c r="B371" s="151" t="s">
        <v>649</v>
      </c>
      <c r="C371" s="125">
        <v>2298086382</v>
      </c>
      <c r="D371" s="125">
        <v>5020872802.8199997</v>
      </c>
      <c r="E371" s="125">
        <v>1344171101.4099998</v>
      </c>
      <c r="F371" s="125">
        <v>43789577.5</v>
      </c>
      <c r="G371" s="125">
        <v>99302062.439999998</v>
      </c>
      <c r="H371" s="125">
        <v>39703648.400000006</v>
      </c>
      <c r="I371" s="125">
        <v>1575452278.24</v>
      </c>
      <c r="J371" s="125">
        <v>-152630943.94</v>
      </c>
      <c r="K371" s="125">
        <v>105612701.59</v>
      </c>
      <c r="L371" s="125">
        <v>1419990625.9200001</v>
      </c>
      <c r="M371" s="125">
        <v>-77498026.909999996</v>
      </c>
      <c r="N371" s="125">
        <v>54665647.089999996</v>
      </c>
      <c r="O371" s="125">
        <v>97327221.530000001</v>
      </c>
      <c r="P371" s="125">
        <v>72393508.859999985</v>
      </c>
      <c r="Q371" s="125">
        <f t="shared" si="5"/>
        <v>4622279402.1299992</v>
      </c>
      <c r="R371" s="3"/>
      <c r="S371" s="7"/>
      <c r="T371" s="118"/>
      <c r="U371" s="141"/>
      <c r="V371" s="141"/>
      <c r="W371" s="141"/>
      <c r="X371"/>
      <c r="Y371"/>
      <c r="Z371"/>
      <c r="AA371"/>
      <c r="AB371"/>
      <c r="AC371"/>
      <c r="AD371"/>
      <c r="AE371"/>
      <c r="AF371"/>
      <c r="AG371"/>
      <c r="AH371"/>
    </row>
    <row r="372" spans="1:34">
      <c r="B372" s="151" t="s">
        <v>650</v>
      </c>
      <c r="C372" s="125">
        <v>300000000</v>
      </c>
      <c r="D372" s="125">
        <v>300000000</v>
      </c>
      <c r="E372" s="125">
        <v>0</v>
      </c>
      <c r="F372" s="125"/>
      <c r="G372" s="125"/>
      <c r="H372" s="125"/>
      <c r="I372" s="125"/>
      <c r="J372" s="125"/>
      <c r="K372" s="125"/>
      <c r="L372" s="125"/>
      <c r="M372" s="125"/>
      <c r="N372" s="125"/>
      <c r="O372" s="125"/>
      <c r="P372" s="125">
        <v>300000000</v>
      </c>
      <c r="Q372" s="125">
        <f t="shared" si="5"/>
        <v>300000000</v>
      </c>
      <c r="R372" s="3"/>
      <c r="S372" s="7"/>
      <c r="T372" s="118"/>
      <c r="U372" s="118"/>
      <c r="V372" s="118"/>
      <c r="W372" s="118"/>
    </row>
    <row r="373" spans="1:34" s="67" customFormat="1">
      <c r="A373"/>
      <c r="B373" s="151" t="s">
        <v>651</v>
      </c>
      <c r="C373" s="125">
        <v>1200000</v>
      </c>
      <c r="D373" s="125">
        <v>1200000</v>
      </c>
      <c r="E373" s="125">
        <v>0</v>
      </c>
      <c r="F373" s="125"/>
      <c r="G373" s="125"/>
      <c r="H373" s="125"/>
      <c r="I373" s="125"/>
      <c r="J373" s="125"/>
      <c r="K373" s="125"/>
      <c r="L373" s="125"/>
      <c r="M373" s="125"/>
      <c r="N373" s="125"/>
      <c r="O373" s="125"/>
      <c r="P373" s="125"/>
      <c r="Q373" s="125">
        <f t="shared" si="5"/>
        <v>0</v>
      </c>
      <c r="R373" s="3"/>
      <c r="S373" s="7"/>
      <c r="T373" s="118"/>
      <c r="U373" s="141"/>
      <c r="V373" s="141"/>
      <c r="W373" s="141"/>
      <c r="X373"/>
      <c r="Y373"/>
      <c r="Z373"/>
      <c r="AA373"/>
      <c r="AB373"/>
      <c r="AC373"/>
      <c r="AD373"/>
      <c r="AE373"/>
      <c r="AF373"/>
      <c r="AG373"/>
      <c r="AH373"/>
    </row>
    <row r="374" spans="1:34">
      <c r="B374" s="151" t="s">
        <v>991</v>
      </c>
      <c r="C374" s="125">
        <v>14286</v>
      </c>
      <c r="D374" s="125">
        <v>182865013.47</v>
      </c>
      <c r="E374" s="125">
        <v>0</v>
      </c>
      <c r="F374" s="125">
        <v>0</v>
      </c>
      <c r="G374" s="125">
        <v>0</v>
      </c>
      <c r="H374" s="125"/>
      <c r="I374" s="125"/>
      <c r="J374" s="125">
        <v>10700000</v>
      </c>
      <c r="K374" s="125">
        <v>0</v>
      </c>
      <c r="L374" s="125">
        <v>1770000</v>
      </c>
      <c r="M374" s="125">
        <v>6125000</v>
      </c>
      <c r="N374" s="125">
        <v>0</v>
      </c>
      <c r="O374" s="125">
        <v>0</v>
      </c>
      <c r="P374" s="125">
        <v>155749992.59999999</v>
      </c>
      <c r="Q374" s="125">
        <f t="shared" si="5"/>
        <v>174344992.59999999</v>
      </c>
      <c r="R374" s="3"/>
      <c r="S374" s="7"/>
      <c r="T374" s="118"/>
      <c r="U374" s="118"/>
      <c r="V374" s="118"/>
      <c r="W374" s="118"/>
    </row>
    <row r="375" spans="1:34">
      <c r="B375" s="150" t="s">
        <v>652</v>
      </c>
      <c r="C375" s="134">
        <v>42534750</v>
      </c>
      <c r="D375" s="134">
        <v>37753398.400000006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v>6969167</v>
      </c>
      <c r="Q375" s="134">
        <f t="shared" si="5"/>
        <v>35386666.659999996</v>
      </c>
      <c r="R375" s="3"/>
      <c r="S375" s="7"/>
      <c r="T375" s="118"/>
      <c r="U375" s="118"/>
      <c r="V375" s="118"/>
      <c r="W375" s="118"/>
    </row>
    <row r="376" spans="1:34" s="67" customFormat="1">
      <c r="A376"/>
      <c r="B376" s="151" t="s">
        <v>653</v>
      </c>
      <c r="C376" s="125">
        <v>42534750</v>
      </c>
      <c r="D376" s="125">
        <v>37753398.400000006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v>6969167</v>
      </c>
      <c r="Q376" s="125">
        <f t="shared" si="5"/>
        <v>35386666.659999996</v>
      </c>
      <c r="R376" s="3"/>
      <c r="S376" s="7"/>
      <c r="T376" s="118"/>
      <c r="U376" s="141"/>
      <c r="V376" s="141"/>
      <c r="W376" s="141"/>
      <c r="X376"/>
      <c r="Y376"/>
      <c r="Z376"/>
      <c r="AA376"/>
      <c r="AB376"/>
      <c r="AC376"/>
      <c r="AD376"/>
      <c r="AE376"/>
      <c r="AF376"/>
      <c r="AG376"/>
      <c r="AH376"/>
    </row>
    <row r="377" spans="1:34">
      <c r="B377" s="150" t="s">
        <v>654</v>
      </c>
      <c r="C377" s="134">
        <v>5827741088</v>
      </c>
      <c r="D377" s="134">
        <v>4973017651.5200005</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238052219.91</v>
      </c>
      <c r="O377" s="134">
        <v>253701815.47999999</v>
      </c>
      <c r="P377" s="134">
        <v>429046444.15999997</v>
      </c>
      <c r="Q377" s="134">
        <f t="shared" si="5"/>
        <v>4936061563.4499998</v>
      </c>
      <c r="R377" s="3"/>
      <c r="S377" s="7"/>
      <c r="T377" s="118"/>
      <c r="U377" s="118"/>
      <c r="V377" s="118"/>
      <c r="W377" s="118"/>
    </row>
    <row r="378" spans="1:34" s="67" customFormat="1">
      <c r="A378"/>
      <c r="B378" s="151" t="s">
        <v>655</v>
      </c>
      <c r="C378" s="125">
        <v>4463806528</v>
      </c>
      <c r="D378" s="125">
        <v>3603656215.8300004</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107889782.89</v>
      </c>
      <c r="O378" s="125">
        <v>109946481.56999999</v>
      </c>
      <c r="P378" s="125">
        <v>207553425.84999999</v>
      </c>
      <c r="Q378" s="125">
        <f t="shared" si="5"/>
        <v>3571714031.1600003</v>
      </c>
      <c r="R378" s="3"/>
      <c r="S378" s="7"/>
      <c r="T378" s="118"/>
      <c r="U378" s="141"/>
      <c r="V378" s="141"/>
      <c r="W378" s="141"/>
      <c r="X378"/>
      <c r="Y378"/>
      <c r="Z378"/>
      <c r="AA378"/>
      <c r="AB378"/>
      <c r="AC378"/>
      <c r="AD378"/>
      <c r="AE378"/>
      <c r="AF378"/>
      <c r="AG378"/>
      <c r="AH378"/>
    </row>
    <row r="379" spans="1:34">
      <c r="B379" s="151" t="s">
        <v>656</v>
      </c>
      <c r="C379" s="125">
        <v>1363934560</v>
      </c>
      <c r="D379" s="125">
        <v>1369361435.6900001</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v>221493018.31</v>
      </c>
      <c r="Q379" s="125">
        <f t="shared" si="5"/>
        <v>1364347532.2900002</v>
      </c>
      <c r="R379" s="3"/>
      <c r="S379" s="7"/>
      <c r="T379" s="118"/>
      <c r="U379" s="118"/>
      <c r="V379" s="118"/>
      <c r="W379" s="118"/>
    </row>
    <row r="380" spans="1:34">
      <c r="B380" s="150" t="s">
        <v>657</v>
      </c>
      <c r="C380" s="134">
        <v>1190333973</v>
      </c>
      <c r="D380" s="134">
        <v>1118308487.3499999</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v>122903716.34999999</v>
      </c>
      <c r="Q380" s="134">
        <f t="shared" si="5"/>
        <v>1007072699.59</v>
      </c>
      <c r="R380" s="3"/>
      <c r="S380" s="7"/>
      <c r="T380" s="118"/>
      <c r="U380" s="118"/>
      <c r="V380" s="118"/>
      <c r="W380" s="118"/>
    </row>
    <row r="381" spans="1:34">
      <c r="B381" s="151" t="s">
        <v>658</v>
      </c>
      <c r="C381" s="125">
        <v>1190333973</v>
      </c>
      <c r="D381" s="125">
        <v>1118308487.3499999</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v>122903716.34999999</v>
      </c>
      <c r="Q381" s="125">
        <f t="shared" si="5"/>
        <v>1007072699.59</v>
      </c>
      <c r="R381" s="3"/>
      <c r="S381" s="7"/>
      <c r="T381" s="118"/>
      <c r="U381" s="118"/>
      <c r="V381" s="118"/>
      <c r="W381" s="118"/>
    </row>
    <row r="382" spans="1:34">
      <c r="B382" s="150" t="s">
        <v>659</v>
      </c>
      <c r="C382" s="134">
        <v>7937384467</v>
      </c>
      <c r="D382" s="134">
        <v>8795043466.6000004</v>
      </c>
      <c r="E382" s="134">
        <v>266671792.89000002</v>
      </c>
      <c r="F382" s="134">
        <v>525361727.87</v>
      </c>
      <c r="G382" s="134">
        <v>685967530.90999997</v>
      </c>
      <c r="H382" s="134">
        <v>603271885.21999991</v>
      </c>
      <c r="I382" s="134">
        <v>726646169.70000005</v>
      </c>
      <c r="J382" s="134">
        <v>898181390.29000008</v>
      </c>
      <c r="K382" s="134">
        <v>681278429.31999993</v>
      </c>
      <c r="L382" s="134">
        <v>814159795.85000002</v>
      </c>
      <c r="M382" s="134">
        <v>593130747.92999995</v>
      </c>
      <c r="N382" s="134">
        <v>790344082.09999979</v>
      </c>
      <c r="O382" s="134">
        <v>789826244.69999993</v>
      </c>
      <c r="P382" s="134">
        <v>1328859094.7100003</v>
      </c>
      <c r="Q382" s="134">
        <f t="shared" si="5"/>
        <v>8703698891.4899998</v>
      </c>
      <c r="R382" s="3"/>
      <c r="S382" s="7"/>
      <c r="T382" s="118"/>
      <c r="U382" s="118"/>
      <c r="V382" s="118"/>
      <c r="W382" s="118"/>
    </row>
    <row r="383" spans="1:34">
      <c r="B383" s="151" t="s">
        <v>660</v>
      </c>
      <c r="C383" s="125">
        <v>2002257613</v>
      </c>
      <c r="D383" s="125">
        <v>2040872012.76</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v>213263527.02000001</v>
      </c>
      <c r="Q383" s="125">
        <f t="shared" si="5"/>
        <v>2129958408.21</v>
      </c>
      <c r="R383" s="3"/>
      <c r="S383" s="7"/>
      <c r="T383" s="118"/>
      <c r="U383" s="118"/>
      <c r="V383" s="118"/>
      <c r="W383" s="118"/>
    </row>
    <row r="384" spans="1:34" s="67" customFormat="1">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v>125000000</v>
      </c>
      <c r="Q384" s="125">
        <f t="shared" si="5"/>
        <v>1500000000</v>
      </c>
      <c r="R384" s="3"/>
      <c r="S384" s="7"/>
      <c r="T384" s="118"/>
      <c r="U384" s="141"/>
      <c r="V384" s="141"/>
      <c r="W384" s="141"/>
      <c r="X384"/>
      <c r="Y384"/>
      <c r="Z384"/>
      <c r="AA384"/>
      <c r="AB384"/>
      <c r="AC384"/>
      <c r="AD384"/>
      <c r="AE384"/>
      <c r="AF384"/>
      <c r="AG384"/>
      <c r="AH384"/>
    </row>
    <row r="385" spans="1:34" s="67" customFormat="1">
      <c r="A385"/>
      <c r="B385" s="151" t="s">
        <v>663</v>
      </c>
      <c r="C385" s="125">
        <v>353525275</v>
      </c>
      <c r="D385" s="125">
        <v>339913189.65999997</v>
      </c>
      <c r="E385" s="125">
        <v>0</v>
      </c>
      <c r="F385" s="125"/>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v>0</v>
      </c>
      <c r="Q385" s="125">
        <f t="shared" si="5"/>
        <v>331198516.62</v>
      </c>
      <c r="R385" s="3"/>
      <c r="S385" s="7"/>
      <c r="T385" s="118"/>
      <c r="U385" s="141"/>
      <c r="V385" s="141"/>
      <c r="W385" s="141"/>
      <c r="X385"/>
      <c r="Y385"/>
      <c r="Z385"/>
      <c r="AA385"/>
      <c r="AB385"/>
      <c r="AC385"/>
      <c r="AD385"/>
      <c r="AE385"/>
      <c r="AF385"/>
      <c r="AG385"/>
      <c r="AH385"/>
    </row>
    <row r="386" spans="1:34">
      <c r="B386" s="151" t="s">
        <v>664</v>
      </c>
      <c r="C386" s="125">
        <v>1617313210</v>
      </c>
      <c r="D386" s="125">
        <v>4068314256.8400002</v>
      </c>
      <c r="E386" s="125">
        <v>25760502.800000001</v>
      </c>
      <c r="F386" s="125">
        <v>185904929.26999998</v>
      </c>
      <c r="G386" s="125">
        <v>228010362.53</v>
      </c>
      <c r="H386" s="125">
        <v>197660924.08000001</v>
      </c>
      <c r="I386" s="125">
        <v>321236654.62</v>
      </c>
      <c r="J386" s="125">
        <v>417117266.11000001</v>
      </c>
      <c r="K386" s="125">
        <v>291546907.11000001</v>
      </c>
      <c r="L386" s="125">
        <v>394685983.93000001</v>
      </c>
      <c r="M386" s="125">
        <v>181578130.88</v>
      </c>
      <c r="N386" s="125">
        <v>401089447.30999994</v>
      </c>
      <c r="O386" s="125">
        <v>336583340.19</v>
      </c>
      <c r="P386" s="125">
        <v>905757871.53000009</v>
      </c>
      <c r="Q386" s="125">
        <f t="shared" si="5"/>
        <v>3886932320.3600001</v>
      </c>
      <c r="R386" s="3"/>
      <c r="S386" s="7"/>
      <c r="T386" s="118"/>
    </row>
    <row r="387" spans="1:34" s="67" customFormat="1">
      <c r="A387"/>
      <c r="B387" s="151" t="s">
        <v>665</v>
      </c>
      <c r="C387" s="143">
        <v>1947600000</v>
      </c>
      <c r="D387" s="143">
        <v>473363596.34000003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v>48062000</v>
      </c>
      <c r="Q387" s="125">
        <f t="shared" si="5"/>
        <v>484134236.34000003</v>
      </c>
      <c r="R387" s="3"/>
      <c r="S387" s="7"/>
      <c r="T387" s="118"/>
      <c r="U387" s="141"/>
      <c r="V387" s="141"/>
      <c r="W387" s="141"/>
      <c r="X387"/>
      <c r="Y387"/>
      <c r="Z387"/>
      <c r="AA387"/>
      <c r="AB387"/>
      <c r="AC387"/>
      <c r="AD387"/>
      <c r="AE387"/>
      <c r="AF387"/>
      <c r="AG387"/>
      <c r="AH387"/>
    </row>
    <row r="388" spans="1:34">
      <c r="B388" s="151" t="s">
        <v>1020</v>
      </c>
      <c r="C388" s="143">
        <v>516688369</v>
      </c>
      <c r="D388" s="143">
        <v>372580411</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v>36775696.159999996</v>
      </c>
      <c r="Q388" s="125">
        <f t="shared" si="5"/>
        <v>371475409.96000004</v>
      </c>
      <c r="R388" s="3"/>
      <c r="S388" s="7"/>
      <c r="T388" s="118"/>
      <c r="U388" s="118"/>
      <c r="V388" s="118"/>
      <c r="W388" s="118"/>
    </row>
    <row r="389" spans="1:34">
      <c r="B389" s="149" t="s">
        <v>166</v>
      </c>
      <c r="C389" s="134">
        <v>155752820444</v>
      </c>
      <c r="D389" s="134">
        <v>163647390832.38998</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v>15055785477.110001</v>
      </c>
      <c r="Q389" s="134">
        <f t="shared" si="5"/>
        <v>162890967455.56</v>
      </c>
      <c r="R389" s="3"/>
      <c r="S389" s="7"/>
      <c r="T389" s="118"/>
      <c r="U389" s="118"/>
      <c r="V389" s="118"/>
      <c r="W389" s="118"/>
    </row>
    <row r="390" spans="1:34">
      <c r="B390" s="150" t="s">
        <v>928</v>
      </c>
      <c r="C390" s="134">
        <v>100000</v>
      </c>
      <c r="D390" s="134">
        <v>100000</v>
      </c>
      <c r="E390" s="134">
        <v>0</v>
      </c>
      <c r="F390" s="134"/>
      <c r="G390" s="134"/>
      <c r="H390" s="134"/>
      <c r="I390" s="134"/>
      <c r="J390" s="134"/>
      <c r="K390" s="134"/>
      <c r="L390" s="134"/>
      <c r="M390" s="134"/>
      <c r="N390" s="134"/>
      <c r="O390" s="134"/>
      <c r="P390" s="134"/>
      <c r="Q390" s="134">
        <f t="shared" si="5"/>
        <v>0</v>
      </c>
      <c r="R390" s="3"/>
      <c r="S390" s="7"/>
      <c r="T390" s="118"/>
      <c r="U390" s="118"/>
      <c r="V390" s="118"/>
      <c r="W390" s="118"/>
    </row>
    <row r="391" spans="1:34">
      <c r="B391" s="151" t="s">
        <v>929</v>
      </c>
      <c r="C391" s="192">
        <v>100000</v>
      </c>
      <c r="D391" s="192">
        <v>100000</v>
      </c>
      <c r="E391" s="192">
        <v>0</v>
      </c>
      <c r="F391" s="192"/>
      <c r="G391" s="192"/>
      <c r="H391" s="192"/>
      <c r="I391" s="192"/>
      <c r="J391" s="192"/>
      <c r="K391" s="192"/>
      <c r="L391" s="192"/>
      <c r="M391" s="191"/>
      <c r="N391" s="191"/>
      <c r="O391" s="191"/>
      <c r="P391" s="191"/>
      <c r="Q391" s="191">
        <f t="shared" si="5"/>
        <v>0</v>
      </c>
      <c r="R391" s="3"/>
      <c r="S391" s="7"/>
      <c r="T391" s="118"/>
      <c r="U391" s="118"/>
      <c r="V391" s="118"/>
      <c r="W391" s="118"/>
    </row>
    <row r="392" spans="1:34" s="67" customFormat="1">
      <c r="A392"/>
      <c r="B392" s="150" t="s">
        <v>666</v>
      </c>
      <c r="C392" s="134">
        <v>132530595698</v>
      </c>
      <c r="D392" s="134">
        <v>137221120499.79997</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v>13595202772.950001</v>
      </c>
      <c r="Q392" s="134">
        <f t="shared" si="5"/>
        <v>136718074577.39998</v>
      </c>
      <c r="R392" s="3"/>
      <c r="S392" s="7"/>
      <c r="T392" s="118"/>
      <c r="U392" s="141"/>
      <c r="V392" s="141"/>
      <c r="W392" s="141"/>
      <c r="X392"/>
      <c r="Y392"/>
      <c r="Z392"/>
      <c r="AA392"/>
      <c r="AB392"/>
      <c r="AC392"/>
      <c r="AD392"/>
      <c r="AE392"/>
      <c r="AF392"/>
      <c r="AG392"/>
      <c r="AH392"/>
    </row>
    <row r="393" spans="1:34">
      <c r="B393" s="151" t="s">
        <v>667</v>
      </c>
      <c r="C393" s="125">
        <v>108491043045</v>
      </c>
      <c r="D393" s="125">
        <v>110215336772.98997</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v>10516244818.15</v>
      </c>
      <c r="Q393" s="125">
        <f t="shared" si="5"/>
        <v>111187185177.69</v>
      </c>
      <c r="R393" s="3"/>
      <c r="S393" s="7"/>
      <c r="T393" s="118"/>
      <c r="U393" s="118"/>
      <c r="V393" s="118"/>
      <c r="W393" s="118"/>
    </row>
    <row r="394" spans="1:34">
      <c r="B394" s="151" t="s">
        <v>668</v>
      </c>
      <c r="C394" s="125">
        <v>21807804985</v>
      </c>
      <c r="D394" s="125">
        <v>24546201058.810001</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v>2890439691.77</v>
      </c>
      <c r="Q394" s="125">
        <f t="shared" si="5"/>
        <v>23398814730.810001</v>
      </c>
      <c r="R394" s="3"/>
      <c r="S394" s="7"/>
      <c r="T394" s="118"/>
      <c r="U394" s="118"/>
      <c r="V394" s="118"/>
      <c r="W394" s="118"/>
    </row>
    <row r="395" spans="1:34">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v>158686771.66</v>
      </c>
      <c r="Q395" s="125">
        <f t="shared" ref="Q395:Q458" si="6">SUM(E395:P395)</f>
        <v>1904241260.0000002</v>
      </c>
      <c r="R395" s="3"/>
      <c r="S395" s="7"/>
      <c r="T395" s="118"/>
      <c r="U395" s="118"/>
      <c r="V395" s="118"/>
      <c r="W395" s="118"/>
    </row>
    <row r="396" spans="1:34">
      <c r="B396" s="151" t="s">
        <v>930</v>
      </c>
      <c r="C396" s="125">
        <v>0</v>
      </c>
      <c r="D396" s="125">
        <v>227835000</v>
      </c>
      <c r="E396" s="125">
        <v>0</v>
      </c>
      <c r="F396" s="125"/>
      <c r="G396" s="125">
        <v>15826859.880000001</v>
      </c>
      <c r="H396" s="125"/>
      <c r="I396" s="125">
        <v>66855742.649999999</v>
      </c>
      <c r="J396" s="125">
        <v>22130705.34</v>
      </c>
      <c r="K396" s="125">
        <v>22360409.43</v>
      </c>
      <c r="L396" s="125">
        <v>0</v>
      </c>
      <c r="M396" s="125">
        <v>21977000.120000001</v>
      </c>
      <c r="N396" s="125"/>
      <c r="O396" s="125">
        <v>48851200.109999999</v>
      </c>
      <c r="P396" s="125">
        <v>29831491.370000001</v>
      </c>
      <c r="Q396" s="125">
        <f t="shared" si="6"/>
        <v>227833408.90000004</v>
      </c>
      <c r="R396" s="3"/>
      <c r="S396" s="7"/>
      <c r="T396" s="118"/>
      <c r="U396" s="118"/>
      <c r="V396" s="118"/>
      <c r="W396" s="118"/>
    </row>
    <row r="397" spans="1:34" s="67" customFormat="1">
      <c r="A397"/>
      <c r="B397" s="151" t="s">
        <v>992</v>
      </c>
      <c r="C397" s="125">
        <v>327506408</v>
      </c>
      <c r="D397" s="125">
        <v>327506408</v>
      </c>
      <c r="E397" s="125">
        <v>0</v>
      </c>
      <c r="F397" s="125"/>
      <c r="G397" s="125"/>
      <c r="H397" s="125"/>
      <c r="I397" s="125"/>
      <c r="J397" s="125"/>
      <c r="K397" s="125"/>
      <c r="L397" s="125"/>
      <c r="M397" s="125"/>
      <c r="N397" s="125"/>
      <c r="O397" s="125"/>
      <c r="P397" s="125"/>
      <c r="Q397" s="125">
        <f t="shared" si="6"/>
        <v>0</v>
      </c>
      <c r="R397" s="3"/>
      <c r="S397" s="7"/>
      <c r="T397" s="118"/>
      <c r="U397" s="141"/>
      <c r="V397" s="141"/>
      <c r="W397" s="141"/>
      <c r="X397"/>
      <c r="Y397"/>
      <c r="Z397"/>
      <c r="AA397"/>
      <c r="AB397"/>
      <c r="AC397"/>
      <c r="AD397"/>
      <c r="AE397"/>
      <c r="AF397"/>
      <c r="AG397"/>
      <c r="AH397"/>
    </row>
    <row r="398" spans="1:34" s="67" customFormat="1">
      <c r="A398"/>
      <c r="B398" s="150" t="s">
        <v>670</v>
      </c>
      <c r="C398" s="134">
        <v>23222124746</v>
      </c>
      <c r="D398" s="134">
        <v>26426170332.59</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v>1460582704.1600001</v>
      </c>
      <c r="Q398" s="134">
        <f t="shared" si="6"/>
        <v>26172892878.16</v>
      </c>
      <c r="R398" s="3"/>
      <c r="S398" s="7"/>
      <c r="T398" s="118"/>
      <c r="U398" s="141"/>
      <c r="V398" s="141"/>
      <c r="W398" s="141"/>
      <c r="X398"/>
      <c r="Y398"/>
      <c r="Z398"/>
      <c r="AA398"/>
      <c r="AB398"/>
      <c r="AC398"/>
      <c r="AD398"/>
      <c r="AE398"/>
      <c r="AF398"/>
      <c r="AG398"/>
      <c r="AH398"/>
    </row>
    <row r="399" spans="1:34">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v>29023582.48</v>
      </c>
      <c r="Q399" s="125">
        <f t="shared" si="6"/>
        <v>202292587.84</v>
      </c>
      <c r="R399" s="3"/>
      <c r="S399" s="7"/>
      <c r="T399" s="118"/>
      <c r="U399" s="118"/>
      <c r="V399" s="118"/>
      <c r="W399" s="118"/>
    </row>
    <row r="400" spans="1:34">
      <c r="B400" s="151" t="s">
        <v>672</v>
      </c>
      <c r="C400" s="125">
        <v>3126071594</v>
      </c>
      <c r="D400" s="125">
        <v>3082399075</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v>96271906.359999999</v>
      </c>
      <c r="Q400" s="125">
        <f t="shared" si="6"/>
        <v>3074547138.5700002</v>
      </c>
      <c r="R400" s="3"/>
      <c r="S400" s="7"/>
      <c r="T400" s="118"/>
      <c r="U400" s="118"/>
      <c r="V400" s="118"/>
      <c r="W400" s="118"/>
    </row>
    <row r="401" spans="1:34" s="67" customFormat="1">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v>25069262.66</v>
      </c>
      <c r="Q401" s="125">
        <f t="shared" si="6"/>
        <v>300831151.98000002</v>
      </c>
      <c r="R401" s="3"/>
      <c r="S401" s="7"/>
      <c r="T401" s="118"/>
      <c r="U401" s="141"/>
      <c r="V401" s="141"/>
      <c r="W401" s="141"/>
      <c r="X401"/>
      <c r="Y401"/>
      <c r="Z401"/>
      <c r="AA401"/>
      <c r="AB401"/>
      <c r="AC401"/>
      <c r="AD401"/>
      <c r="AE401"/>
      <c r="AF401"/>
      <c r="AG401"/>
      <c r="AH401"/>
    </row>
    <row r="402" spans="1:34" s="67" customFormat="1">
      <c r="A402"/>
      <c r="B402" s="151" t="s">
        <v>993</v>
      </c>
      <c r="C402" s="125">
        <v>19595222000</v>
      </c>
      <c r="D402" s="125">
        <v>22842940105.59</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c r="P402" s="125">
        <v>1310217952.6600001</v>
      </c>
      <c r="Q402" s="125">
        <f t="shared" si="6"/>
        <v>22595221999.770004</v>
      </c>
      <c r="R402" s="3"/>
      <c r="S402" s="7"/>
      <c r="T402" s="118"/>
      <c r="U402" s="141"/>
      <c r="V402" s="141"/>
      <c r="W402" s="141"/>
      <c r="X402"/>
      <c r="Y402"/>
      <c r="Z402"/>
      <c r="AA402"/>
      <c r="AB402"/>
      <c r="AC402"/>
      <c r="AD402"/>
      <c r="AE402"/>
      <c r="AF402"/>
      <c r="AG402"/>
      <c r="AH402"/>
    </row>
    <row r="403" spans="1:34">
      <c r="B403" s="149" t="s">
        <v>167</v>
      </c>
      <c r="C403" s="134">
        <v>15862403949</v>
      </c>
      <c r="D403" s="134">
        <v>16721496446.040001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v>1342874903.75</v>
      </c>
      <c r="Q403" s="134">
        <f t="shared" si="6"/>
        <v>16691617550.23</v>
      </c>
      <c r="R403" s="3"/>
      <c r="S403" s="7"/>
      <c r="T403" s="118"/>
      <c r="U403" s="118"/>
      <c r="V403" s="118"/>
      <c r="W403" s="118"/>
    </row>
    <row r="404" spans="1:34">
      <c r="B404" s="150" t="s">
        <v>673</v>
      </c>
      <c r="C404" s="134">
        <v>15862403949</v>
      </c>
      <c r="D404" s="134">
        <v>16721496446.040001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v>1342874903.75</v>
      </c>
      <c r="Q404" s="134">
        <f t="shared" si="6"/>
        <v>16691617550.23</v>
      </c>
      <c r="R404" s="3"/>
      <c r="S404" s="7"/>
      <c r="T404" s="118"/>
      <c r="U404" s="118"/>
      <c r="V404" s="118"/>
      <c r="W404" s="118"/>
    </row>
    <row r="405" spans="1:34">
      <c r="B405" s="151" t="s">
        <v>674</v>
      </c>
      <c r="C405" s="125">
        <v>15379314608</v>
      </c>
      <c r="D405" s="125">
        <v>15568783178.360001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v>1295881007.4400001</v>
      </c>
      <c r="Q405" s="125">
        <f t="shared" si="6"/>
        <v>15568609832.66</v>
      </c>
      <c r="R405" s="3"/>
      <c r="S405" s="7"/>
      <c r="T405" s="118"/>
      <c r="U405" s="118"/>
      <c r="V405" s="118"/>
      <c r="W405" s="118"/>
    </row>
    <row r="406" spans="1:34">
      <c r="B406" s="151" t="s">
        <v>675</v>
      </c>
      <c r="C406" s="125">
        <v>483089341</v>
      </c>
      <c r="D406" s="125">
        <v>1152713267.6800001</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v>46993896.310000002</v>
      </c>
      <c r="Q406" s="125">
        <f t="shared" si="6"/>
        <v>1123007717.5699999</v>
      </c>
      <c r="R406" s="3"/>
      <c r="S406" s="7"/>
      <c r="T406" s="118"/>
      <c r="U406" s="118"/>
      <c r="V406" s="118"/>
      <c r="W406" s="118"/>
    </row>
    <row r="407" spans="1:34" s="67" customFormat="1">
      <c r="A407"/>
      <c r="B407" s="149" t="s">
        <v>1033</v>
      </c>
      <c r="C407" s="134">
        <v>96748493755</v>
      </c>
      <c r="D407" s="134">
        <v>122543732492.95</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v>14522290980.629999</v>
      </c>
      <c r="Q407" s="134">
        <f t="shared" si="6"/>
        <v>121856905812</v>
      </c>
      <c r="R407" s="3"/>
      <c r="S407" s="7"/>
      <c r="T407" s="118"/>
      <c r="U407" s="141"/>
      <c r="V407" s="141"/>
      <c r="W407" s="141"/>
      <c r="X407"/>
      <c r="Y407"/>
      <c r="Z407"/>
      <c r="AA407"/>
      <c r="AB407"/>
      <c r="AC407"/>
      <c r="AD407"/>
      <c r="AE407"/>
      <c r="AF407"/>
      <c r="AG407"/>
      <c r="AH407"/>
    </row>
    <row r="408" spans="1:34" s="67" customFormat="1">
      <c r="A408"/>
      <c r="B408" s="150" t="s">
        <v>678</v>
      </c>
      <c r="C408" s="134">
        <v>96748493755</v>
      </c>
      <c r="D408" s="134">
        <v>122543732492.95</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v>14522290980.629999</v>
      </c>
      <c r="Q408" s="134">
        <f t="shared" si="6"/>
        <v>121856905812</v>
      </c>
      <c r="R408" s="3"/>
      <c r="S408" s="7"/>
      <c r="T408" s="118"/>
      <c r="U408" s="141"/>
      <c r="V408" s="141"/>
      <c r="W408" s="141"/>
      <c r="X408"/>
      <c r="Y408"/>
      <c r="Z408"/>
      <c r="AA408"/>
      <c r="AB408"/>
      <c r="AC408"/>
      <c r="AD408"/>
      <c r="AE408"/>
      <c r="AF408"/>
      <c r="AG408"/>
      <c r="AH408"/>
    </row>
    <row r="409" spans="1:34">
      <c r="B409" s="151" t="s">
        <v>679</v>
      </c>
      <c r="C409" s="125">
        <v>6982940586</v>
      </c>
      <c r="D409" s="125">
        <v>7670226970.04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v>661744751</v>
      </c>
      <c r="Q409" s="125">
        <f t="shared" si="6"/>
        <v>7625568142.6399975</v>
      </c>
      <c r="R409" s="3"/>
      <c r="S409" s="7"/>
      <c r="T409" s="118"/>
      <c r="U409" s="118"/>
      <c r="V409" s="118"/>
      <c r="W409" s="118"/>
    </row>
    <row r="410" spans="1:34">
      <c r="B410" s="151" t="s">
        <v>680</v>
      </c>
      <c r="C410" s="125">
        <v>85030238555</v>
      </c>
      <c r="D410" s="125">
        <v>107369912940.8</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v>11236080012.469999</v>
      </c>
      <c r="Q410" s="125">
        <f t="shared" si="6"/>
        <v>106700280299.16998</v>
      </c>
      <c r="R410" s="3"/>
      <c r="S410" s="7"/>
      <c r="T410" s="118"/>
      <c r="U410" s="118"/>
      <c r="V410" s="118"/>
      <c r="W410" s="118"/>
    </row>
    <row r="411" spans="1:34" s="67" customFormat="1">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v>386276217.16000003</v>
      </c>
      <c r="Q411" s="125">
        <f t="shared" si="6"/>
        <v>4662867370.1899996</v>
      </c>
      <c r="R411" s="3"/>
      <c r="S411" s="7"/>
      <c r="T411" s="118"/>
      <c r="U411" s="141"/>
      <c r="V411" s="141"/>
      <c r="W411" s="141"/>
      <c r="X411"/>
      <c r="Y411"/>
      <c r="Z411"/>
      <c r="AA411"/>
      <c r="AB411"/>
      <c r="AC411"/>
      <c r="AD411"/>
      <c r="AE411"/>
      <c r="AF411"/>
      <c r="AG411"/>
      <c r="AH411"/>
    </row>
    <row r="412" spans="1:34">
      <c r="B412" s="151" t="s">
        <v>932</v>
      </c>
      <c r="C412" s="125">
        <v>100000000</v>
      </c>
      <c r="D412" s="125">
        <v>2868277968.1099997</v>
      </c>
      <c r="E412" s="125">
        <v>0</v>
      </c>
      <c r="F412" s="125"/>
      <c r="G412" s="125">
        <v>0</v>
      </c>
      <c r="H412" s="125"/>
      <c r="I412" s="125">
        <v>0</v>
      </c>
      <c r="J412" s="125">
        <v>100000000</v>
      </c>
      <c r="K412" s="125">
        <v>500000000</v>
      </c>
      <c r="L412" s="125">
        <v>30000000</v>
      </c>
      <c r="M412" s="125">
        <v>0</v>
      </c>
      <c r="N412" s="125">
        <v>0</v>
      </c>
      <c r="O412" s="125">
        <v>0</v>
      </c>
      <c r="P412" s="125">
        <v>2238190000</v>
      </c>
      <c r="Q412" s="125">
        <f t="shared" si="6"/>
        <v>2868190000</v>
      </c>
      <c r="R412" s="3"/>
      <c r="S412" s="7"/>
      <c r="T412" s="118"/>
      <c r="U412" s="118"/>
      <c r="V412" s="118"/>
      <c r="W412" s="118"/>
    </row>
    <row r="413" spans="1:34">
      <c r="B413" s="149" t="s">
        <v>169</v>
      </c>
      <c r="C413" s="134">
        <v>35900368300</v>
      </c>
      <c r="D413" s="134">
        <v>35801389344.480003</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v>76740825.739999995</v>
      </c>
      <c r="Q413" s="134">
        <f t="shared" si="6"/>
        <v>35740088555.360008</v>
      </c>
      <c r="R413" s="3"/>
      <c r="S413" s="7"/>
      <c r="T413" s="118"/>
      <c r="U413" s="118"/>
      <c r="V413" s="118"/>
      <c r="W413" s="118"/>
    </row>
    <row r="414" spans="1:34">
      <c r="B414" s="150" t="s">
        <v>684</v>
      </c>
      <c r="C414" s="134">
        <v>788579879</v>
      </c>
      <c r="D414" s="134">
        <v>631324949.48000002</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v>67336295.099999994</v>
      </c>
      <c r="Q414" s="134">
        <f t="shared" si="6"/>
        <v>631024160.36000001</v>
      </c>
      <c r="R414" s="3"/>
      <c r="S414" s="7"/>
      <c r="T414" s="118"/>
      <c r="U414" s="118"/>
      <c r="V414" s="118"/>
      <c r="W414" s="118"/>
    </row>
    <row r="415" spans="1:34">
      <c r="B415" s="151" t="s">
        <v>685</v>
      </c>
      <c r="C415" s="125">
        <v>678452318</v>
      </c>
      <c r="D415" s="125">
        <v>588753104.08000004</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v>65777127.100000001</v>
      </c>
      <c r="Q415" s="125">
        <f t="shared" si="6"/>
        <v>600664360.87</v>
      </c>
      <c r="R415" s="3"/>
      <c r="S415" s="7"/>
      <c r="T415" s="118"/>
      <c r="U415" s="118"/>
      <c r="V415" s="118"/>
      <c r="W415" s="118"/>
    </row>
    <row r="416" spans="1:34">
      <c r="B416" s="151" t="s">
        <v>686</v>
      </c>
      <c r="C416" s="125">
        <v>110127561</v>
      </c>
      <c r="D416" s="125">
        <v>42571845.400000006</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v>1559168</v>
      </c>
      <c r="Q416" s="125">
        <f t="shared" si="6"/>
        <v>30359799.489999991</v>
      </c>
      <c r="R416" s="3"/>
      <c r="S416" s="7"/>
      <c r="T416" s="118"/>
      <c r="U416" s="118"/>
      <c r="V416" s="118"/>
      <c r="W416" s="118"/>
    </row>
    <row r="417" spans="1:34" s="67" customFormat="1">
      <c r="A417"/>
      <c r="B417" s="150" t="s">
        <v>687</v>
      </c>
      <c r="C417" s="134">
        <v>35111788421</v>
      </c>
      <c r="D417" s="134">
        <v>35170064395</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v>9404530.6400000006</v>
      </c>
      <c r="Q417" s="134">
        <f t="shared" si="6"/>
        <v>35109064394.999992</v>
      </c>
      <c r="R417" s="3"/>
      <c r="S417" s="7"/>
      <c r="T417" s="118"/>
      <c r="U417" s="141"/>
      <c r="V417" s="141"/>
      <c r="W417" s="141"/>
      <c r="X417"/>
      <c r="Y417"/>
      <c r="Z417"/>
      <c r="AA417"/>
      <c r="AB417"/>
      <c r="AC417"/>
      <c r="AD417"/>
      <c r="AE417"/>
      <c r="AF417"/>
      <c r="AG417"/>
      <c r="AH417"/>
    </row>
    <row r="418" spans="1:34" s="67" customFormat="1">
      <c r="A418"/>
      <c r="B418" s="151" t="s">
        <v>688</v>
      </c>
      <c r="C418" s="134">
        <v>50758895</v>
      </c>
      <c r="D418" s="134">
        <v>56258895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v>9404530.6400000006</v>
      </c>
      <c r="Q418" s="134">
        <f t="shared" si="6"/>
        <v>56258895</v>
      </c>
      <c r="R418" s="3"/>
      <c r="S418" s="7"/>
      <c r="T418" s="118"/>
      <c r="U418" s="141"/>
      <c r="V418" s="141"/>
      <c r="W418" s="141"/>
      <c r="X418"/>
      <c r="Y418"/>
      <c r="Z418"/>
      <c r="AA418"/>
      <c r="AB418"/>
      <c r="AC418"/>
      <c r="AD418"/>
      <c r="AE418"/>
      <c r="AF418"/>
      <c r="AG418"/>
      <c r="AH418"/>
    </row>
    <row r="419" spans="1:34" s="67" customFormat="1">
      <c r="A419"/>
      <c r="B419" s="151" t="s">
        <v>689</v>
      </c>
      <c r="C419" s="143">
        <v>61000000</v>
      </c>
      <c r="D419" s="143">
        <v>106000000</v>
      </c>
      <c r="E419" s="143">
        <v>0</v>
      </c>
      <c r="F419" s="143"/>
      <c r="G419" s="143"/>
      <c r="H419" s="143">
        <v>45000000</v>
      </c>
      <c r="I419" s="143"/>
      <c r="J419" s="143"/>
      <c r="K419" s="143"/>
      <c r="L419" s="143"/>
      <c r="M419" s="143"/>
      <c r="N419" s="143"/>
      <c r="O419" s="143"/>
      <c r="P419" s="125"/>
      <c r="Q419" s="125">
        <f t="shared" si="6"/>
        <v>45000000</v>
      </c>
      <c r="R419" s="3"/>
      <c r="S419" s="7"/>
      <c r="T419" s="118"/>
      <c r="U419" s="141"/>
      <c r="V419" s="141"/>
      <c r="W419" s="141"/>
      <c r="X419"/>
      <c r="Y419"/>
      <c r="Z419"/>
      <c r="AA419"/>
      <c r="AB419"/>
      <c r="AC419"/>
      <c r="AD419"/>
      <c r="AE419"/>
      <c r="AF419"/>
      <c r="AG419"/>
      <c r="AH419"/>
    </row>
    <row r="420" spans="1:34" s="67" customFormat="1">
      <c r="A420"/>
      <c r="B420" s="151" t="s">
        <v>933</v>
      </c>
      <c r="C420" s="143">
        <v>35000029526</v>
      </c>
      <c r="D420" s="143">
        <v>35007805500</v>
      </c>
      <c r="E420" s="143">
        <v>5800000000</v>
      </c>
      <c r="F420" s="143">
        <v>0</v>
      </c>
      <c r="G420" s="143">
        <v>5800000000</v>
      </c>
      <c r="H420" s="143">
        <v>0</v>
      </c>
      <c r="I420" s="143">
        <v>23407805500</v>
      </c>
      <c r="J420" s="143">
        <v>0</v>
      </c>
      <c r="K420" s="143"/>
      <c r="L420" s="143"/>
      <c r="M420" s="143"/>
      <c r="N420" s="143"/>
      <c r="O420" s="143">
        <v>0</v>
      </c>
      <c r="P420" s="125"/>
      <c r="Q420" s="125">
        <f t="shared" si="6"/>
        <v>35007805500</v>
      </c>
      <c r="R420" s="3"/>
      <c r="S420" s="7"/>
      <c r="T420" s="118"/>
      <c r="U420" s="141"/>
      <c r="V420" s="141"/>
      <c r="W420" s="141"/>
      <c r="X420"/>
      <c r="Y420"/>
      <c r="Z420"/>
      <c r="AA420"/>
      <c r="AB420"/>
      <c r="AC420"/>
      <c r="AD420"/>
      <c r="AE420"/>
      <c r="AF420"/>
      <c r="AG420"/>
      <c r="AH420"/>
    </row>
    <row r="421" spans="1:34">
      <c r="B421" s="82" t="s">
        <v>170</v>
      </c>
      <c r="C421" s="134">
        <v>13500000000</v>
      </c>
      <c r="D421" s="134">
        <v>14969508789.050001</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v>1541677478.0799999</v>
      </c>
      <c r="Q421" s="134">
        <f t="shared" si="6"/>
        <v>14865665737.550001</v>
      </c>
      <c r="R421" s="3"/>
      <c r="S421" s="7"/>
      <c r="T421" s="118"/>
      <c r="U421" s="118"/>
      <c r="V421" s="118"/>
      <c r="W421" s="118"/>
    </row>
    <row r="422" spans="1:34" s="67" customFormat="1">
      <c r="A422"/>
      <c r="B422" s="183" t="s">
        <v>690</v>
      </c>
      <c r="C422" s="134">
        <v>13500000000</v>
      </c>
      <c r="D422" s="134">
        <v>14969508789.050001</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v>1541677478.0799999</v>
      </c>
      <c r="Q422" s="134">
        <f t="shared" si="6"/>
        <v>14865665737.550001</v>
      </c>
      <c r="R422" s="3"/>
      <c r="S422" s="7"/>
      <c r="T422" s="118"/>
      <c r="U422" s="141"/>
      <c r="V422" s="141"/>
      <c r="W422" s="141"/>
      <c r="X422"/>
      <c r="Y422"/>
      <c r="Z422"/>
      <c r="AA422"/>
      <c r="AB422"/>
      <c r="AC422"/>
      <c r="AD422"/>
      <c r="AE422"/>
      <c r="AF422"/>
      <c r="AG422"/>
      <c r="AH422"/>
    </row>
    <row r="423" spans="1:34">
      <c r="B423" s="81" t="s">
        <v>691</v>
      </c>
      <c r="C423" s="125">
        <v>13500000000</v>
      </c>
      <c r="D423" s="125">
        <v>14969508789.050001</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v>1541677478.0799999</v>
      </c>
      <c r="Q423" s="125">
        <f t="shared" si="6"/>
        <v>14865665737.550001</v>
      </c>
      <c r="R423" s="3"/>
      <c r="S423" s="7"/>
      <c r="T423" s="118"/>
      <c r="U423" s="118"/>
      <c r="V423" s="118"/>
      <c r="W423" s="118"/>
    </row>
    <row r="424" spans="1:34" s="67" customFormat="1">
      <c r="A424"/>
      <c r="B424" s="149" t="s">
        <v>171</v>
      </c>
      <c r="C424" s="134">
        <v>966938373</v>
      </c>
      <c r="D424" s="134">
        <v>1034476769.25</v>
      </c>
      <c r="E424" s="134">
        <v>41217527.93</v>
      </c>
      <c r="F424" s="134">
        <v>114857845.12</v>
      </c>
      <c r="G424" s="134">
        <v>99426505.75</v>
      </c>
      <c r="H424" s="134">
        <v>23012965.790000003</v>
      </c>
      <c r="I424" s="134">
        <v>82171257.090000004</v>
      </c>
      <c r="J424" s="134">
        <v>69214306.439999998</v>
      </c>
      <c r="K424" s="134">
        <v>125742542.72</v>
      </c>
      <c r="L424" s="134">
        <v>10190774.449999999</v>
      </c>
      <c r="M424" s="134">
        <v>32126277.190000001</v>
      </c>
      <c r="N424" s="134">
        <v>12078467.790000001</v>
      </c>
      <c r="O424" s="134">
        <v>213842504.55000001</v>
      </c>
      <c r="P424" s="134">
        <v>201609290.03</v>
      </c>
      <c r="Q424" s="134">
        <f t="shared" si="6"/>
        <v>1025490264.8500001</v>
      </c>
      <c r="R424" s="3"/>
      <c r="S424" s="7"/>
      <c r="T424" s="118"/>
      <c r="U424" s="141"/>
      <c r="V424" s="141"/>
      <c r="W424" s="141"/>
      <c r="X424"/>
      <c r="Y424"/>
      <c r="Z424"/>
      <c r="AA424"/>
      <c r="AB424"/>
      <c r="AC424"/>
      <c r="AD424"/>
      <c r="AE424"/>
      <c r="AF424"/>
      <c r="AG424"/>
      <c r="AH424"/>
    </row>
    <row r="425" spans="1:34" s="67" customFormat="1">
      <c r="A425"/>
      <c r="B425" s="150" t="s">
        <v>995</v>
      </c>
      <c r="C425" s="192">
        <v>90000000</v>
      </c>
      <c r="D425" s="192">
        <v>610000</v>
      </c>
      <c r="E425" s="192">
        <v>0</v>
      </c>
      <c r="F425" s="192"/>
      <c r="G425" s="192"/>
      <c r="H425" s="192">
        <v>593011.85</v>
      </c>
      <c r="I425" s="192">
        <v>0</v>
      </c>
      <c r="J425" s="192"/>
      <c r="K425" s="192"/>
      <c r="L425" s="192">
        <v>0</v>
      </c>
      <c r="M425" s="192">
        <v>0</v>
      </c>
      <c r="N425" s="192"/>
      <c r="O425" s="192"/>
      <c r="P425" s="192">
        <v>0</v>
      </c>
      <c r="Q425" s="192">
        <f t="shared" si="6"/>
        <v>593011.85</v>
      </c>
      <c r="R425" s="3"/>
      <c r="S425" s="7"/>
      <c r="T425" s="118"/>
      <c r="U425" s="141"/>
      <c r="V425" s="141"/>
      <c r="W425" s="141"/>
      <c r="X425"/>
      <c r="Y425"/>
      <c r="Z425"/>
      <c r="AA425"/>
      <c r="AB425"/>
      <c r="AC425"/>
      <c r="AD425"/>
      <c r="AE425"/>
      <c r="AF425"/>
      <c r="AG425"/>
      <c r="AH425"/>
    </row>
    <row r="426" spans="1:34">
      <c r="B426" s="151" t="s">
        <v>996</v>
      </c>
      <c r="C426" s="191">
        <v>90000000</v>
      </c>
      <c r="D426" s="191">
        <v>610000</v>
      </c>
      <c r="E426" s="192">
        <v>0</v>
      </c>
      <c r="F426" s="191"/>
      <c r="G426" s="191"/>
      <c r="H426" s="191">
        <v>593011.85</v>
      </c>
      <c r="I426" s="191">
        <v>0</v>
      </c>
      <c r="J426" s="191"/>
      <c r="K426" s="191"/>
      <c r="L426" s="191">
        <v>0</v>
      </c>
      <c r="M426" s="191">
        <v>0</v>
      </c>
      <c r="N426" s="191"/>
      <c r="O426" s="191"/>
      <c r="P426" s="191">
        <v>0</v>
      </c>
      <c r="Q426" s="192">
        <f t="shared" si="6"/>
        <v>593011.85</v>
      </c>
      <c r="R426" s="3"/>
      <c r="S426" s="7"/>
      <c r="T426" s="118"/>
      <c r="U426" s="118"/>
      <c r="V426" s="118"/>
      <c r="W426" s="118"/>
    </row>
    <row r="427" spans="1:34">
      <c r="B427" s="150" t="s">
        <v>694</v>
      </c>
      <c r="C427" s="192">
        <v>864374373</v>
      </c>
      <c r="D427" s="192">
        <v>1012841731.25</v>
      </c>
      <c r="E427" s="192">
        <v>41217527.93</v>
      </c>
      <c r="F427" s="192">
        <v>114857845.12</v>
      </c>
      <c r="G427" s="192">
        <v>99426505.75</v>
      </c>
      <c r="H427" s="192">
        <v>22419953.940000001</v>
      </c>
      <c r="I427" s="192">
        <v>82171257.090000004</v>
      </c>
      <c r="J427" s="192">
        <v>69214306.439999998</v>
      </c>
      <c r="K427" s="192">
        <v>125742542.72</v>
      </c>
      <c r="L427" s="192">
        <v>10190774.449999999</v>
      </c>
      <c r="M427" s="192">
        <v>32126277.190000001</v>
      </c>
      <c r="N427" s="192">
        <v>12078467.790000001</v>
      </c>
      <c r="O427" s="192">
        <v>213842504.55000001</v>
      </c>
      <c r="P427" s="192">
        <v>201609290.03</v>
      </c>
      <c r="Q427" s="192">
        <f t="shared" si="6"/>
        <v>1024897253</v>
      </c>
      <c r="R427" s="3"/>
      <c r="S427" s="7"/>
      <c r="T427" s="118"/>
      <c r="U427" s="118"/>
      <c r="V427" s="118"/>
      <c r="W427" s="118"/>
    </row>
    <row r="428" spans="1:34">
      <c r="B428" s="151" t="s">
        <v>695</v>
      </c>
      <c r="C428" s="191">
        <v>864374373</v>
      </c>
      <c r="D428" s="191">
        <v>1012841731.25</v>
      </c>
      <c r="E428" s="191">
        <v>41217527.93</v>
      </c>
      <c r="F428" s="191">
        <v>114857845.12</v>
      </c>
      <c r="G428" s="191">
        <v>99426505.75</v>
      </c>
      <c r="H428" s="191">
        <v>22419953.940000001</v>
      </c>
      <c r="I428" s="191">
        <v>82171257.090000004</v>
      </c>
      <c r="J428" s="191">
        <v>69214306.439999998</v>
      </c>
      <c r="K428" s="191">
        <v>125742542.72</v>
      </c>
      <c r="L428" s="191">
        <v>10190774.449999999</v>
      </c>
      <c r="M428" s="191">
        <v>32126277.190000001</v>
      </c>
      <c r="N428" s="191">
        <v>12078467.790000001</v>
      </c>
      <c r="O428" s="191">
        <v>213842504.55000001</v>
      </c>
      <c r="P428" s="191">
        <v>201609290.03</v>
      </c>
      <c r="Q428" s="191">
        <f t="shared" si="6"/>
        <v>1024897253</v>
      </c>
      <c r="R428" s="3"/>
      <c r="S428" s="7"/>
      <c r="T428" s="118"/>
      <c r="U428" s="118"/>
      <c r="V428" s="118"/>
      <c r="W428" s="118"/>
    </row>
    <row r="429" spans="1:34" s="67" customFormat="1">
      <c r="A429"/>
      <c r="B429" s="150" t="s">
        <v>696</v>
      </c>
      <c r="C429" s="192">
        <v>12564000</v>
      </c>
      <c r="D429" s="192">
        <v>21025038</v>
      </c>
      <c r="E429" s="192">
        <v>0</v>
      </c>
      <c r="F429" s="192"/>
      <c r="G429" s="192"/>
      <c r="H429" s="192"/>
      <c r="I429" s="192"/>
      <c r="J429" s="192">
        <v>0</v>
      </c>
      <c r="K429" s="192"/>
      <c r="L429" s="192"/>
      <c r="M429" s="192"/>
      <c r="N429" s="192">
        <v>0</v>
      </c>
      <c r="O429" s="192">
        <v>0</v>
      </c>
      <c r="P429" s="192">
        <v>0</v>
      </c>
      <c r="Q429" s="192">
        <f t="shared" si="6"/>
        <v>0</v>
      </c>
      <c r="R429" s="3"/>
      <c r="S429" s="7"/>
      <c r="T429" s="118"/>
      <c r="U429" s="141"/>
      <c r="V429" s="141"/>
      <c r="W429" s="141"/>
      <c r="X429"/>
      <c r="Y429"/>
      <c r="Z429"/>
      <c r="AA429"/>
      <c r="AB429"/>
      <c r="AC429"/>
      <c r="AD429"/>
      <c r="AE429"/>
      <c r="AF429"/>
      <c r="AG429"/>
      <c r="AH429"/>
    </row>
    <row r="430" spans="1:34">
      <c r="B430" s="151" t="s">
        <v>697</v>
      </c>
      <c r="C430" s="191">
        <v>12564000</v>
      </c>
      <c r="D430" s="191">
        <v>21025038</v>
      </c>
      <c r="E430" s="192">
        <v>0</v>
      </c>
      <c r="F430" s="191"/>
      <c r="G430" s="191"/>
      <c r="H430" s="191"/>
      <c r="I430" s="191"/>
      <c r="J430" s="191">
        <v>0</v>
      </c>
      <c r="K430" s="191"/>
      <c r="L430" s="191"/>
      <c r="M430" s="191"/>
      <c r="N430" s="191">
        <v>0</v>
      </c>
      <c r="O430" s="191">
        <v>0</v>
      </c>
      <c r="P430" s="191">
        <v>0</v>
      </c>
      <c r="Q430" s="192">
        <f t="shared" si="6"/>
        <v>0</v>
      </c>
      <c r="R430" s="3"/>
      <c r="S430" s="7"/>
      <c r="T430" s="118"/>
      <c r="U430" s="118"/>
      <c r="V430" s="118"/>
      <c r="W430" s="118"/>
    </row>
    <row r="431" spans="1:34" s="67" customFormat="1">
      <c r="A431"/>
      <c r="B431" s="149" t="s">
        <v>172</v>
      </c>
      <c r="C431" s="192">
        <v>15629217403</v>
      </c>
      <c r="D431" s="192">
        <v>14363348982.060001</v>
      </c>
      <c r="E431" s="192">
        <v>258778382.67000002</v>
      </c>
      <c r="F431" s="192">
        <v>440776030.32000005</v>
      </c>
      <c r="G431" s="192">
        <v>928363941.7299999</v>
      </c>
      <c r="H431" s="192">
        <v>1562576364.6500001</v>
      </c>
      <c r="I431" s="192">
        <v>921787510.46999991</v>
      </c>
      <c r="J431" s="192">
        <v>2454075536.21</v>
      </c>
      <c r="K431" s="192">
        <v>1153938691.1000001</v>
      </c>
      <c r="L431" s="192">
        <v>1568285293.4299998</v>
      </c>
      <c r="M431" s="192">
        <v>1575004328.96</v>
      </c>
      <c r="N431" s="192">
        <v>617990360.63999987</v>
      </c>
      <c r="O431" s="192">
        <v>1065179017.03</v>
      </c>
      <c r="P431" s="192">
        <v>1784599561.6500001</v>
      </c>
      <c r="Q431" s="192">
        <f t="shared" si="6"/>
        <v>14331355018.860001</v>
      </c>
      <c r="R431" s="3"/>
      <c r="S431" s="7"/>
      <c r="T431" s="118"/>
      <c r="U431" s="141"/>
      <c r="V431" s="141"/>
      <c r="W431" s="141"/>
      <c r="X431"/>
      <c r="Y431"/>
      <c r="Z431"/>
      <c r="AA431"/>
      <c r="AB431"/>
      <c r="AC431"/>
      <c r="AD431"/>
      <c r="AE431"/>
      <c r="AF431"/>
      <c r="AG431"/>
      <c r="AH431"/>
    </row>
    <row r="432" spans="1:34">
      <c r="B432" s="150" t="s">
        <v>934</v>
      </c>
      <c r="C432" s="192">
        <v>14864517249</v>
      </c>
      <c r="D432" s="192">
        <v>13425565076.200001</v>
      </c>
      <c r="E432" s="192">
        <v>204111383.67000002</v>
      </c>
      <c r="F432" s="192">
        <v>377356502.94000006</v>
      </c>
      <c r="G432" s="192">
        <v>869315678.53999984</v>
      </c>
      <c r="H432" s="192">
        <v>1477528101.46</v>
      </c>
      <c r="I432" s="192">
        <v>862739247.27999997</v>
      </c>
      <c r="J432" s="192">
        <v>2340590274.02</v>
      </c>
      <c r="K432" s="192">
        <v>1142587426.9100001</v>
      </c>
      <c r="L432" s="192">
        <v>1482150048.4199998</v>
      </c>
      <c r="M432" s="192">
        <v>1514456065.77</v>
      </c>
      <c r="N432" s="192">
        <v>557442097.44999993</v>
      </c>
      <c r="O432" s="192">
        <v>937130753.84000003</v>
      </c>
      <c r="P432" s="192">
        <v>1593163536.2</v>
      </c>
      <c r="Q432" s="192">
        <f t="shared" si="6"/>
        <v>13358571116.500002</v>
      </c>
      <c r="R432" s="3"/>
      <c r="S432" s="7"/>
      <c r="T432" s="118"/>
      <c r="U432" s="118"/>
      <c r="V432" s="118"/>
      <c r="W432" s="118"/>
    </row>
    <row r="433" spans="1:34" s="67" customFormat="1">
      <c r="A433"/>
      <c r="B433" s="151" t="s">
        <v>699</v>
      </c>
      <c r="C433" s="191">
        <v>13662091829</v>
      </c>
      <c r="D433" s="191">
        <v>12096858027.320002</v>
      </c>
      <c r="E433" s="191">
        <v>109058210.61</v>
      </c>
      <c r="F433" s="191">
        <v>282117423.41000003</v>
      </c>
      <c r="G433" s="191">
        <v>774018035.66999984</v>
      </c>
      <c r="H433" s="191">
        <v>1366416622.6300001</v>
      </c>
      <c r="I433" s="191">
        <v>763726433.13999999</v>
      </c>
      <c r="J433" s="191">
        <v>2164860799.6100001</v>
      </c>
      <c r="K433" s="191">
        <v>1072682743.9399999</v>
      </c>
      <c r="L433" s="191">
        <v>1382005114.2199998</v>
      </c>
      <c r="M433" s="191">
        <v>1421742853.04</v>
      </c>
      <c r="N433" s="191">
        <v>461985704.40999997</v>
      </c>
      <c r="O433" s="191">
        <v>816138130.84000003</v>
      </c>
      <c r="P433" s="191">
        <v>1505811052.4000001</v>
      </c>
      <c r="Q433" s="191">
        <f t="shared" si="6"/>
        <v>12120563123.92</v>
      </c>
      <c r="R433" s="3"/>
      <c r="S433" s="7"/>
      <c r="T433" s="118"/>
      <c r="U433" s="141"/>
      <c r="V433" s="141"/>
      <c r="W433" s="141"/>
      <c r="X433"/>
      <c r="Y433"/>
      <c r="Z433"/>
      <c r="AA433"/>
      <c r="AB433"/>
      <c r="AC433"/>
      <c r="AD433"/>
      <c r="AE433"/>
      <c r="AF433"/>
      <c r="AG433"/>
      <c r="AH433"/>
    </row>
    <row r="434" spans="1:34">
      <c r="B434" s="151" t="s">
        <v>700</v>
      </c>
      <c r="C434" s="191">
        <v>286433082</v>
      </c>
      <c r="D434" s="191">
        <v>289545503</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v>12518617</v>
      </c>
      <c r="Q434" s="191">
        <f t="shared" si="6"/>
        <v>289545503</v>
      </c>
      <c r="R434" s="3"/>
      <c r="S434" s="7"/>
      <c r="T434" s="118"/>
      <c r="U434" s="118"/>
      <c r="V434" s="118"/>
      <c r="W434" s="118"/>
    </row>
    <row r="435" spans="1:34">
      <c r="B435" s="151" t="s">
        <v>701</v>
      </c>
      <c r="C435" s="191">
        <v>915992338</v>
      </c>
      <c r="D435" s="191">
        <v>1039161545.88</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v>74833866.799999997</v>
      </c>
      <c r="Q435" s="191">
        <f t="shared" si="6"/>
        <v>948462489.58000004</v>
      </c>
      <c r="R435" s="3"/>
      <c r="S435" s="7"/>
      <c r="T435" s="118"/>
      <c r="U435" s="118"/>
      <c r="V435" s="118"/>
      <c r="W435" s="118"/>
    </row>
    <row r="436" spans="1:34" s="67" customFormat="1">
      <c r="A436"/>
      <c r="B436" s="150" t="s">
        <v>702</v>
      </c>
      <c r="C436" s="192">
        <v>739483681</v>
      </c>
      <c r="D436" s="192">
        <v>900820662.86000001</v>
      </c>
      <c r="E436" s="192">
        <v>54656999</v>
      </c>
      <c r="F436" s="192">
        <v>58926094.159999996</v>
      </c>
      <c r="G436" s="192">
        <v>56791546.579999998</v>
      </c>
      <c r="H436" s="192">
        <v>82818607.030000001</v>
      </c>
      <c r="I436" s="192">
        <v>56818607.030000001</v>
      </c>
      <c r="J436" s="192">
        <v>111245606.03</v>
      </c>
      <c r="K436" s="192">
        <v>4045516.63</v>
      </c>
      <c r="L436" s="192">
        <v>83829497.450000003</v>
      </c>
      <c r="M436" s="192">
        <v>58242515.630000003</v>
      </c>
      <c r="N436" s="192">
        <v>58288631.630000003</v>
      </c>
      <c r="O436" s="192">
        <v>125788631.63</v>
      </c>
      <c r="P436" s="192">
        <v>182808219.21000001</v>
      </c>
      <c r="Q436" s="192">
        <f t="shared" si="6"/>
        <v>934260472.01000011</v>
      </c>
      <c r="R436" s="3"/>
      <c r="S436" s="7"/>
      <c r="T436" s="118"/>
      <c r="U436" s="141"/>
      <c r="V436" s="141"/>
      <c r="W436" s="141"/>
      <c r="X436"/>
      <c r="Y436"/>
      <c r="Z436"/>
      <c r="AA436"/>
      <c r="AB436"/>
      <c r="AC436"/>
      <c r="AD436"/>
      <c r="AE436"/>
      <c r="AF436"/>
      <c r="AG436"/>
      <c r="AH436"/>
    </row>
    <row r="437" spans="1:34" s="67" customFormat="1">
      <c r="A437"/>
      <c r="B437" s="151" t="s">
        <v>703</v>
      </c>
      <c r="C437" s="191">
        <v>739483681</v>
      </c>
      <c r="D437" s="191">
        <v>900820662.86000001</v>
      </c>
      <c r="E437" s="191">
        <v>54656999</v>
      </c>
      <c r="F437" s="191">
        <v>58926094.159999996</v>
      </c>
      <c r="G437" s="191">
        <v>56791546.579999998</v>
      </c>
      <c r="H437" s="191">
        <v>82818607.030000001</v>
      </c>
      <c r="I437" s="191">
        <v>56818607.030000001</v>
      </c>
      <c r="J437" s="191">
        <v>111245606.03</v>
      </c>
      <c r="K437" s="191">
        <v>4045516.63</v>
      </c>
      <c r="L437" s="191">
        <v>83829497.450000003</v>
      </c>
      <c r="M437" s="191">
        <v>58242515.630000003</v>
      </c>
      <c r="N437" s="191">
        <v>58288631.630000003</v>
      </c>
      <c r="O437" s="191">
        <v>125788631.63</v>
      </c>
      <c r="P437" s="191">
        <v>182808219.21000001</v>
      </c>
      <c r="Q437" s="191">
        <f t="shared" si="6"/>
        <v>934260472.01000011</v>
      </c>
      <c r="R437" s="3"/>
      <c r="S437" s="7"/>
      <c r="T437" s="118"/>
      <c r="U437" s="140"/>
      <c r="V437" s="140"/>
      <c r="W437" s="140"/>
      <c r="X437"/>
      <c r="Y437"/>
      <c r="Z437"/>
      <c r="AA437"/>
      <c r="AB437"/>
      <c r="AC437"/>
      <c r="AD437"/>
      <c r="AE437"/>
      <c r="AF437"/>
      <c r="AG437"/>
      <c r="AH437"/>
    </row>
    <row r="438" spans="1:34">
      <c r="B438" s="150" t="s">
        <v>704</v>
      </c>
      <c r="C438" s="192">
        <v>25216473</v>
      </c>
      <c r="D438" s="192">
        <v>36963243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v>8627806.2400000002</v>
      </c>
      <c r="Q438" s="192">
        <f t="shared" si="6"/>
        <v>38523430.349999994</v>
      </c>
      <c r="R438" s="3"/>
      <c r="S438" s="7"/>
      <c r="T438" s="118"/>
      <c r="U438" s="118"/>
      <c r="V438" s="118"/>
      <c r="W438" s="118"/>
    </row>
    <row r="439" spans="1:34">
      <c r="B439" s="151" t="s">
        <v>705</v>
      </c>
      <c r="C439" s="191">
        <v>25216473</v>
      </c>
      <c r="D439" s="191">
        <v>36963243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v>8627806.2400000002</v>
      </c>
      <c r="Q439" s="191">
        <f t="shared" si="6"/>
        <v>38523430.349999994</v>
      </c>
      <c r="R439" s="3"/>
      <c r="S439" s="7"/>
      <c r="T439" s="118"/>
      <c r="U439" s="118"/>
      <c r="V439" s="118"/>
      <c r="W439" s="118"/>
    </row>
    <row r="440" spans="1:34" s="67" customFormat="1">
      <c r="A440"/>
      <c r="B440" s="23" t="s">
        <v>173</v>
      </c>
      <c r="C440" s="195">
        <v>60117023257</v>
      </c>
      <c r="D440" s="195">
        <v>87216147107.400009</v>
      </c>
      <c r="E440" s="195">
        <v>1655990370.9300001</v>
      </c>
      <c r="F440" s="195">
        <v>4300904192.1500006</v>
      </c>
      <c r="G440" s="195">
        <v>13411948186.76</v>
      </c>
      <c r="H440" s="195">
        <v>5470108177.5099993</v>
      </c>
      <c r="I440" s="195">
        <v>2910565435.21</v>
      </c>
      <c r="J440" s="195">
        <v>7158727462.3500004</v>
      </c>
      <c r="K440" s="195">
        <v>7082355125.8999996</v>
      </c>
      <c r="L440" s="195">
        <v>2635354187.8399997</v>
      </c>
      <c r="M440" s="195">
        <v>8572330678.2099991</v>
      </c>
      <c r="N440" s="195">
        <v>5971278284.9300003</v>
      </c>
      <c r="O440" s="195">
        <v>5998468314.3000002</v>
      </c>
      <c r="P440" s="195">
        <v>20716532588.5</v>
      </c>
      <c r="Q440" s="195">
        <f t="shared" si="6"/>
        <v>85884563004.589996</v>
      </c>
      <c r="R440" s="3"/>
      <c r="S440" s="7"/>
      <c r="T440" s="118"/>
      <c r="U440" s="141"/>
      <c r="V440" s="141"/>
      <c r="W440" s="141"/>
      <c r="X440"/>
      <c r="Y440"/>
      <c r="Z440"/>
      <c r="AA440"/>
      <c r="AB440"/>
      <c r="AC440"/>
      <c r="AD440"/>
      <c r="AE440"/>
      <c r="AF440"/>
      <c r="AG440"/>
      <c r="AH440"/>
    </row>
    <row r="441" spans="1:34" s="67" customFormat="1">
      <c r="A441"/>
      <c r="B441" s="149" t="s">
        <v>174</v>
      </c>
      <c r="C441" s="192">
        <v>174810000</v>
      </c>
      <c r="D441" s="192">
        <v>3282948572.3700004</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v>622406015.39999998</v>
      </c>
      <c r="Q441" s="192">
        <f t="shared" si="6"/>
        <v>3206487662.6300001</v>
      </c>
      <c r="R441" s="3"/>
      <c r="S441" s="7"/>
      <c r="T441" s="118"/>
      <c r="U441" s="141"/>
      <c r="V441" s="141"/>
      <c r="W441" s="141"/>
      <c r="X441"/>
      <c r="Y441"/>
      <c r="Z441"/>
      <c r="AA441"/>
      <c r="AB441"/>
      <c r="AC441"/>
      <c r="AD441"/>
      <c r="AE441"/>
      <c r="AF441"/>
      <c r="AG441"/>
      <c r="AH441"/>
    </row>
    <row r="442" spans="1:34">
      <c r="B442" s="150" t="s">
        <v>708</v>
      </c>
      <c r="C442" s="192">
        <v>174810000</v>
      </c>
      <c r="D442" s="192">
        <v>3282948572.3700004</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v>622406015.39999998</v>
      </c>
      <c r="Q442" s="192">
        <f t="shared" si="6"/>
        <v>3206487662.6300001</v>
      </c>
      <c r="R442" s="3"/>
      <c r="S442" s="7"/>
      <c r="T442" s="118"/>
      <c r="U442" s="118"/>
      <c r="V442" s="118"/>
      <c r="W442" s="118"/>
    </row>
    <row r="443" spans="1:34" s="67" customFormat="1">
      <c r="A443"/>
      <c r="B443" s="151" t="s">
        <v>709</v>
      </c>
      <c r="C443" s="191">
        <v>174810000</v>
      </c>
      <c r="D443" s="191">
        <v>3282948572.3700004</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v>622406015.39999998</v>
      </c>
      <c r="Q443" s="191">
        <f t="shared" si="6"/>
        <v>3206487662.6300001</v>
      </c>
      <c r="R443" s="3"/>
      <c r="S443" s="7"/>
      <c r="T443" s="118"/>
      <c r="U443" s="141"/>
      <c r="V443" s="141"/>
      <c r="W443" s="141"/>
      <c r="X443"/>
      <c r="Y443"/>
      <c r="Z443"/>
      <c r="AA443"/>
      <c r="AB443"/>
      <c r="AC443"/>
      <c r="AD443"/>
      <c r="AE443"/>
      <c r="AF443"/>
      <c r="AG443"/>
      <c r="AH443"/>
    </row>
    <row r="444" spans="1:34" s="67" customFormat="1">
      <c r="A444"/>
      <c r="B444" s="138" t="s">
        <v>175</v>
      </c>
      <c r="C444" s="192">
        <v>9757551453</v>
      </c>
      <c r="D444" s="192">
        <v>9303680527.3799992</v>
      </c>
      <c r="E444" s="192">
        <v>421958719.67999995</v>
      </c>
      <c r="F444" s="192">
        <v>377863588.26999998</v>
      </c>
      <c r="G444" s="192">
        <v>559144983.5</v>
      </c>
      <c r="H444" s="192">
        <v>621159647.96000004</v>
      </c>
      <c r="I444" s="192">
        <v>597389160.32999992</v>
      </c>
      <c r="J444" s="192">
        <v>653924540.22000003</v>
      </c>
      <c r="K444" s="192">
        <v>479668278.63999999</v>
      </c>
      <c r="L444" s="192">
        <v>700209179.25</v>
      </c>
      <c r="M444" s="192">
        <v>527587402.42999995</v>
      </c>
      <c r="N444" s="192">
        <v>986337390.78999996</v>
      </c>
      <c r="O444" s="192">
        <v>182994048.31</v>
      </c>
      <c r="P444" s="192">
        <v>2851026435.1199999</v>
      </c>
      <c r="Q444" s="192">
        <f t="shared" si="6"/>
        <v>8959263374.5</v>
      </c>
      <c r="R444" s="3"/>
      <c r="S444" s="7"/>
      <c r="T444" s="118"/>
      <c r="U444" s="141"/>
      <c r="V444" s="141"/>
      <c r="W444" s="141"/>
      <c r="X444"/>
      <c r="Y444"/>
      <c r="Z444"/>
      <c r="AA444"/>
      <c r="AB444"/>
      <c r="AC444"/>
      <c r="AD444"/>
      <c r="AE444"/>
      <c r="AF444"/>
      <c r="AG444"/>
      <c r="AH444"/>
    </row>
    <row r="445" spans="1:34">
      <c r="B445" s="150" t="s">
        <v>712</v>
      </c>
      <c r="C445" s="192">
        <v>9757551453</v>
      </c>
      <c r="D445" s="192">
        <v>9303680527.3799992</v>
      </c>
      <c r="E445" s="192">
        <v>421958719.67999995</v>
      </c>
      <c r="F445" s="192">
        <v>377863588.26999998</v>
      </c>
      <c r="G445" s="192">
        <v>559144983.5</v>
      </c>
      <c r="H445" s="192">
        <v>621159647.96000004</v>
      </c>
      <c r="I445" s="192">
        <v>597389160.32999992</v>
      </c>
      <c r="J445" s="192">
        <v>653924540.22000003</v>
      </c>
      <c r="K445" s="192">
        <v>479668278.63999999</v>
      </c>
      <c r="L445" s="192">
        <v>700209179.25</v>
      </c>
      <c r="M445" s="192">
        <v>527587402.42999995</v>
      </c>
      <c r="N445" s="192">
        <v>986337390.78999996</v>
      </c>
      <c r="O445" s="192">
        <v>182994048.31</v>
      </c>
      <c r="P445" s="192">
        <v>2851026435.1199999</v>
      </c>
      <c r="Q445" s="192">
        <f t="shared" si="6"/>
        <v>8959263374.5</v>
      </c>
      <c r="R445" s="3"/>
      <c r="S445" s="7"/>
      <c r="T445" s="118"/>
      <c r="U445" s="118"/>
      <c r="V445" s="118"/>
      <c r="W445" s="118"/>
    </row>
    <row r="446" spans="1:34" s="67" customFormat="1">
      <c r="A446"/>
      <c r="B446" s="151" t="s">
        <v>713</v>
      </c>
      <c r="C446" s="191">
        <v>6546366812</v>
      </c>
      <c r="D446" s="191">
        <v>4131041350.5599995</v>
      </c>
      <c r="E446" s="191">
        <v>197335151.03999999</v>
      </c>
      <c r="F446" s="191">
        <v>208880017.71000001</v>
      </c>
      <c r="G446" s="191">
        <v>330817823.85999995</v>
      </c>
      <c r="H446" s="191">
        <v>221776585.48999998</v>
      </c>
      <c r="I446" s="191">
        <v>234324014.92999998</v>
      </c>
      <c r="J446" s="191">
        <v>331627273.19</v>
      </c>
      <c r="K446" s="191">
        <v>399661579.73999995</v>
      </c>
      <c r="L446" s="191">
        <v>350547869.84999996</v>
      </c>
      <c r="M446" s="191">
        <v>400330703.52999997</v>
      </c>
      <c r="N446" s="191">
        <v>274823342.56999999</v>
      </c>
      <c r="O446" s="191">
        <v>48472940.149999999</v>
      </c>
      <c r="P446" s="191">
        <v>638802913.25</v>
      </c>
      <c r="Q446" s="191">
        <f t="shared" si="6"/>
        <v>3637400215.3100004</v>
      </c>
      <c r="R446" s="3"/>
      <c r="S446" s="7"/>
      <c r="T446" s="118"/>
      <c r="U446" s="141"/>
      <c r="V446" s="141"/>
      <c r="W446" s="141"/>
      <c r="X446"/>
      <c r="Y446"/>
      <c r="Z446"/>
      <c r="AA446"/>
      <c r="AB446"/>
      <c r="AC446"/>
      <c r="AD446"/>
      <c r="AE446"/>
      <c r="AF446"/>
      <c r="AG446"/>
      <c r="AH446"/>
    </row>
    <row r="447" spans="1:34">
      <c r="B447" s="151" t="s">
        <v>714</v>
      </c>
      <c r="C447" s="191">
        <v>3211184641</v>
      </c>
      <c r="D447" s="191">
        <v>5172639176.8199997</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134521108.16</v>
      </c>
      <c r="P447" s="191">
        <v>2212223521.8699999</v>
      </c>
      <c r="Q447" s="191">
        <f t="shared" si="6"/>
        <v>5321863159.1899996</v>
      </c>
      <c r="R447" s="3"/>
      <c r="S447" s="7"/>
      <c r="T447" s="118"/>
      <c r="U447" s="118"/>
      <c r="V447" s="118"/>
      <c r="W447" s="118"/>
    </row>
    <row r="448" spans="1:34">
      <c r="B448" s="138" t="s">
        <v>176</v>
      </c>
      <c r="C448" s="192">
        <v>9925543008</v>
      </c>
      <c r="D448" s="192">
        <v>17609313912.5</v>
      </c>
      <c r="E448" s="192">
        <v>827128401</v>
      </c>
      <c r="F448" s="192">
        <v>1189802475</v>
      </c>
      <c r="G448" s="192">
        <v>902567020.88</v>
      </c>
      <c r="H448" s="192">
        <v>854571214.10000002</v>
      </c>
      <c r="I448" s="192">
        <v>1044875012.74</v>
      </c>
      <c r="J448" s="192">
        <v>905189269.22000003</v>
      </c>
      <c r="K448" s="192">
        <v>906191432.58000004</v>
      </c>
      <c r="L448" s="192">
        <v>886589871.14999998</v>
      </c>
      <c r="M448" s="192">
        <v>5694033704.5</v>
      </c>
      <c r="N448" s="192">
        <v>1205393475.0699999</v>
      </c>
      <c r="O448" s="192">
        <v>1345953051.1099999</v>
      </c>
      <c r="P448" s="192">
        <v>1753233258.6900001</v>
      </c>
      <c r="Q448" s="192">
        <f t="shared" si="6"/>
        <v>17515528186.040001</v>
      </c>
      <c r="R448" s="3"/>
      <c r="S448" s="7"/>
      <c r="T448" s="118"/>
      <c r="U448" s="118"/>
      <c r="V448" s="118"/>
      <c r="W448" s="118"/>
    </row>
    <row r="449" spans="1:34">
      <c r="B449" s="150" t="s">
        <v>715</v>
      </c>
      <c r="C449" s="192">
        <v>9925543008</v>
      </c>
      <c r="D449" s="192">
        <v>17609313912.5</v>
      </c>
      <c r="E449" s="192">
        <v>827128401</v>
      </c>
      <c r="F449" s="192">
        <v>1189802475</v>
      </c>
      <c r="G449" s="192">
        <v>902567020.88</v>
      </c>
      <c r="H449" s="192">
        <v>854571214.10000002</v>
      </c>
      <c r="I449" s="192">
        <v>1044875012.74</v>
      </c>
      <c r="J449" s="192">
        <v>905189269.22000003</v>
      </c>
      <c r="K449" s="192">
        <v>906191432.58000004</v>
      </c>
      <c r="L449" s="192">
        <v>886589871.14999998</v>
      </c>
      <c r="M449" s="192">
        <v>5694033704.5</v>
      </c>
      <c r="N449" s="192">
        <v>1205393475.0699999</v>
      </c>
      <c r="O449" s="192">
        <v>1345953051.1099999</v>
      </c>
      <c r="P449" s="192">
        <v>1753233258.6900001</v>
      </c>
      <c r="Q449" s="192">
        <f t="shared" si="6"/>
        <v>17515528186.040001</v>
      </c>
      <c r="R449" s="3"/>
      <c r="S449" s="7"/>
      <c r="T449" s="118"/>
      <c r="U449" s="118"/>
      <c r="V449" s="118"/>
      <c r="W449" s="118"/>
    </row>
    <row r="450" spans="1:34">
      <c r="B450" s="151" t="s">
        <v>716</v>
      </c>
      <c r="C450" s="191">
        <v>0</v>
      </c>
      <c r="D450" s="191">
        <v>5318663553.4699993</v>
      </c>
      <c r="E450" s="191">
        <v>0</v>
      </c>
      <c r="F450" s="191">
        <v>330489314</v>
      </c>
      <c r="G450" s="191">
        <v>8373487.8799999999</v>
      </c>
      <c r="H450" s="191">
        <v>17576813.100000001</v>
      </c>
      <c r="I450" s="191">
        <v>84356970.390000001</v>
      </c>
      <c r="J450" s="191">
        <v>49318692.219999999</v>
      </c>
      <c r="K450" s="191">
        <v>59260913.579999998</v>
      </c>
      <c r="L450" s="191">
        <v>14574092.5</v>
      </c>
      <c r="M450" s="191">
        <v>4797298584.5</v>
      </c>
      <c r="N450" s="191">
        <v>290314965.13999999</v>
      </c>
      <c r="O450" s="191">
        <v>462865634.70999998</v>
      </c>
      <c r="P450" s="191">
        <v>813595521.99000001</v>
      </c>
      <c r="Q450" s="191">
        <f t="shared" si="6"/>
        <v>6928024990.0100002</v>
      </c>
      <c r="R450" s="3"/>
      <c r="S450" s="7"/>
      <c r="T450" s="118"/>
      <c r="U450" s="118"/>
      <c r="V450" s="118"/>
      <c r="W450" s="118"/>
    </row>
    <row r="451" spans="1:34">
      <c r="B451" s="151" t="s">
        <v>717</v>
      </c>
      <c r="C451" s="191">
        <v>9925543008</v>
      </c>
      <c r="D451" s="191">
        <v>12290650359.030001</v>
      </c>
      <c r="E451" s="191">
        <v>827128401</v>
      </c>
      <c r="F451" s="191">
        <v>859313161</v>
      </c>
      <c r="G451" s="191">
        <v>894193533</v>
      </c>
      <c r="H451" s="191">
        <v>836994401</v>
      </c>
      <c r="I451" s="191">
        <v>960518042.35000002</v>
      </c>
      <c r="J451" s="191">
        <v>855870577</v>
      </c>
      <c r="K451" s="191">
        <v>846930519</v>
      </c>
      <c r="L451" s="191">
        <v>872015778.64999998</v>
      </c>
      <c r="M451" s="191">
        <v>896735120</v>
      </c>
      <c r="N451" s="191">
        <v>915078509.92999995</v>
      </c>
      <c r="O451" s="191">
        <v>883087416.39999998</v>
      </c>
      <c r="P451" s="191">
        <v>939637736.70000005</v>
      </c>
      <c r="Q451" s="191">
        <f t="shared" si="6"/>
        <v>10587503196.030001</v>
      </c>
      <c r="R451" s="3"/>
      <c r="S451" s="7"/>
      <c r="T451" s="118"/>
      <c r="U451" s="118"/>
      <c r="V451" s="118"/>
      <c r="W451" s="118"/>
    </row>
    <row r="452" spans="1:34">
      <c r="B452" s="138" t="s">
        <v>1034</v>
      </c>
      <c r="C452" s="192">
        <v>37633288796</v>
      </c>
      <c r="D452" s="192">
        <v>50520284201.82</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v>12725078964.360001</v>
      </c>
      <c r="Q452" s="192">
        <f t="shared" si="6"/>
        <v>49925103322.839996</v>
      </c>
      <c r="R452" s="3"/>
      <c r="S452" s="7"/>
      <c r="T452" s="118"/>
      <c r="U452" s="118"/>
      <c r="V452" s="118"/>
      <c r="W452" s="118"/>
    </row>
    <row r="453" spans="1:34" s="67" customFormat="1">
      <c r="A453"/>
      <c r="B453" s="150" t="s">
        <v>718</v>
      </c>
      <c r="C453" s="192">
        <v>37633288796</v>
      </c>
      <c r="D453" s="192">
        <v>50520284201.82</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v>12725078964.360001</v>
      </c>
      <c r="Q453" s="192">
        <f t="shared" si="6"/>
        <v>49925103322.839996</v>
      </c>
      <c r="R453" s="3"/>
      <c r="S453" s="7"/>
      <c r="T453" s="118"/>
      <c r="U453" s="141"/>
      <c r="V453" s="141"/>
      <c r="W453" s="141"/>
      <c r="X453"/>
      <c r="Y453"/>
      <c r="Z453"/>
      <c r="AA453"/>
      <c r="AB453"/>
      <c r="AC453"/>
      <c r="AD453"/>
      <c r="AE453"/>
      <c r="AF453"/>
      <c r="AG453"/>
      <c r="AH453"/>
    </row>
    <row r="454" spans="1:34" s="67" customFormat="1">
      <c r="A454"/>
      <c r="B454" s="151" t="s">
        <v>719</v>
      </c>
      <c r="C454" s="191">
        <v>12412888002</v>
      </c>
      <c r="D454" s="191">
        <v>23915515369.170002</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v>9371069491.7600002</v>
      </c>
      <c r="Q454" s="191">
        <f t="shared" si="6"/>
        <v>23296580337.389999</v>
      </c>
      <c r="R454" s="3"/>
      <c r="S454" s="7"/>
      <c r="T454" s="118"/>
      <c r="U454" s="141"/>
      <c r="V454" s="141"/>
      <c r="W454" s="141"/>
      <c r="X454"/>
      <c r="Y454"/>
      <c r="Z454"/>
      <c r="AA454"/>
      <c r="AB454"/>
      <c r="AC454"/>
      <c r="AD454"/>
      <c r="AE454"/>
      <c r="AF454"/>
      <c r="AG454"/>
      <c r="AH454"/>
    </row>
    <row r="455" spans="1:34">
      <c r="B455" s="151" t="s">
        <v>720</v>
      </c>
      <c r="C455" s="191">
        <v>1999925850</v>
      </c>
      <c r="D455" s="191">
        <v>4362672248.2600002</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v>2043229612.4100001</v>
      </c>
      <c r="Q455" s="191">
        <f t="shared" si="6"/>
        <v>4433811849.96</v>
      </c>
      <c r="R455" s="3"/>
      <c r="S455" s="7"/>
      <c r="T455" s="118"/>
      <c r="U455" s="118"/>
      <c r="V455" s="118"/>
      <c r="W455" s="118"/>
    </row>
    <row r="456" spans="1:34">
      <c r="B456" s="151" t="s">
        <v>721</v>
      </c>
      <c r="C456" s="191">
        <v>23220474944</v>
      </c>
      <c r="D456" s="191">
        <v>22242096584.389999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v>1310779860.1900001</v>
      </c>
      <c r="Q456" s="191">
        <f t="shared" si="6"/>
        <v>22194711135.489998</v>
      </c>
      <c r="R456" s="3"/>
      <c r="S456" s="7"/>
      <c r="T456" s="118"/>
      <c r="U456" s="118"/>
      <c r="V456" s="118"/>
      <c r="W456" s="118"/>
    </row>
    <row r="457" spans="1:34">
      <c r="B457" s="138" t="s">
        <v>178</v>
      </c>
      <c r="C457" s="192">
        <v>2582630000</v>
      </c>
      <c r="D457" s="192">
        <v>6325630000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1025276535.05</v>
      </c>
      <c r="P457" s="192">
        <v>2643787914.9300003</v>
      </c>
      <c r="Q457" s="192">
        <f t="shared" si="6"/>
        <v>6103890565.25</v>
      </c>
      <c r="R457" s="3"/>
      <c r="S457" s="7"/>
      <c r="T457" s="118"/>
      <c r="U457" s="118"/>
      <c r="V457" s="118"/>
      <c r="W457" s="118"/>
    </row>
    <row r="458" spans="1:34" s="67" customFormat="1">
      <c r="A458"/>
      <c r="B458" s="150" t="s">
        <v>940</v>
      </c>
      <c r="C458" s="192">
        <v>2582630000</v>
      </c>
      <c r="D458" s="192">
        <v>6325630000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1025276535.05</v>
      </c>
      <c r="P458" s="192">
        <v>2643787914.9300003</v>
      </c>
      <c r="Q458" s="192">
        <f t="shared" si="6"/>
        <v>6103890565.25</v>
      </c>
      <c r="R458" s="3"/>
      <c r="S458" s="7"/>
      <c r="T458" s="118"/>
      <c r="U458" s="141"/>
      <c r="V458" s="141"/>
      <c r="W458" s="141"/>
      <c r="X458"/>
      <c r="Y458"/>
      <c r="Z458"/>
      <c r="AA458"/>
      <c r="AB458"/>
      <c r="AC458"/>
      <c r="AD458"/>
      <c r="AE458"/>
      <c r="AF458"/>
      <c r="AG458"/>
      <c r="AH458"/>
    </row>
    <row r="459" spans="1:34" s="67" customFormat="1">
      <c r="A459"/>
      <c r="B459" s="151" t="s">
        <v>941</v>
      </c>
      <c r="C459" s="191">
        <v>2582630000</v>
      </c>
      <c r="D459" s="191">
        <v>6325630000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1025276535.05</v>
      </c>
      <c r="P459" s="191">
        <v>2643787914.9300003</v>
      </c>
      <c r="Q459" s="191">
        <f t="shared" ref="Q459:Q522" si="7">SUM(E459:P459)</f>
        <v>6103890565.25</v>
      </c>
      <c r="R459" s="3"/>
      <c r="S459" s="7"/>
      <c r="T459" s="118"/>
      <c r="U459" s="141"/>
      <c r="V459" s="141"/>
      <c r="W459" s="141"/>
      <c r="X459"/>
      <c r="Y459"/>
      <c r="Z459"/>
      <c r="AA459"/>
      <c r="AB459"/>
      <c r="AC459"/>
      <c r="AD459"/>
      <c r="AE459"/>
      <c r="AF459"/>
      <c r="AG459"/>
      <c r="AH459"/>
    </row>
    <row r="460" spans="1:34">
      <c r="B460" s="138" t="s">
        <v>179</v>
      </c>
      <c r="C460" s="191">
        <v>43200000</v>
      </c>
      <c r="D460" s="191">
        <v>174289893.32999998</v>
      </c>
      <c r="E460" s="192">
        <v>0</v>
      </c>
      <c r="F460" s="192">
        <v>0</v>
      </c>
      <c r="G460" s="192">
        <v>0</v>
      </c>
      <c r="H460" s="192">
        <v>0</v>
      </c>
      <c r="I460" s="340"/>
      <c r="J460" s="192">
        <v>983893.33</v>
      </c>
      <c r="K460" s="192">
        <v>37800000</v>
      </c>
      <c r="L460" s="191">
        <v>0</v>
      </c>
      <c r="M460" s="337"/>
      <c r="N460" s="192">
        <v>7616000</v>
      </c>
      <c r="O460" s="192">
        <v>6890000</v>
      </c>
      <c r="P460" s="192">
        <v>121000000</v>
      </c>
      <c r="Q460" s="192">
        <f t="shared" si="7"/>
        <v>174289893.32999998</v>
      </c>
      <c r="R460" s="3"/>
      <c r="S460" s="7"/>
      <c r="T460" s="118"/>
      <c r="U460" s="118"/>
      <c r="V460" s="118"/>
      <c r="W460" s="118"/>
    </row>
    <row r="461" spans="1:34" s="67" customFormat="1">
      <c r="A461"/>
      <c r="B461" s="150" t="s">
        <v>724</v>
      </c>
      <c r="C461" s="192">
        <v>43200000</v>
      </c>
      <c r="D461" s="192">
        <v>174289893.32999998</v>
      </c>
      <c r="E461" s="192">
        <v>0</v>
      </c>
      <c r="F461" s="192">
        <v>0</v>
      </c>
      <c r="G461" s="192">
        <v>0</v>
      </c>
      <c r="H461" s="340">
        <v>0</v>
      </c>
      <c r="I461" s="340"/>
      <c r="J461" s="192">
        <v>983893.33</v>
      </c>
      <c r="K461" s="192">
        <v>37800000</v>
      </c>
      <c r="L461" s="191">
        <v>0</v>
      </c>
      <c r="M461" s="337"/>
      <c r="N461" s="192">
        <v>7616000</v>
      </c>
      <c r="O461" s="192">
        <v>6890000</v>
      </c>
      <c r="P461" s="192">
        <v>121000000</v>
      </c>
      <c r="Q461" s="192">
        <f t="shared" si="7"/>
        <v>174289893.32999998</v>
      </c>
      <c r="R461" s="3"/>
      <c r="S461" s="7"/>
      <c r="T461" s="118"/>
      <c r="U461" s="141"/>
      <c r="V461" s="141"/>
      <c r="W461" s="141"/>
      <c r="X461"/>
      <c r="Y461"/>
      <c r="Z461"/>
      <c r="AA461"/>
      <c r="AB461"/>
      <c r="AC461"/>
      <c r="AD461"/>
      <c r="AE461"/>
      <c r="AF461"/>
      <c r="AG461"/>
      <c r="AH461"/>
    </row>
    <row r="462" spans="1:34">
      <c r="B462" s="151" t="s">
        <v>725</v>
      </c>
      <c r="C462" s="192">
        <v>43200000</v>
      </c>
      <c r="D462" s="192">
        <v>174289893.32999998</v>
      </c>
      <c r="E462" s="192">
        <v>0</v>
      </c>
      <c r="F462" s="330">
        <v>0</v>
      </c>
      <c r="G462" s="191">
        <v>0</v>
      </c>
      <c r="H462" s="119">
        <v>0</v>
      </c>
      <c r="I462" s="119"/>
      <c r="J462" s="191">
        <v>983893.33</v>
      </c>
      <c r="K462" s="192">
        <v>37800000</v>
      </c>
      <c r="L462" s="191">
        <v>0</v>
      </c>
      <c r="M462" s="337"/>
      <c r="N462" s="191">
        <v>7616000</v>
      </c>
      <c r="O462" s="191">
        <v>6890000</v>
      </c>
      <c r="P462" s="191">
        <v>121000000</v>
      </c>
      <c r="Q462" s="192">
        <f t="shared" si="7"/>
        <v>174289893.32999998</v>
      </c>
      <c r="R462" s="3"/>
      <c r="S462" s="7"/>
      <c r="T462" s="118"/>
      <c r="U462" s="118"/>
      <c r="V462" s="118"/>
      <c r="W462" s="118"/>
    </row>
    <row r="463" spans="1:34" s="67" customFormat="1">
      <c r="A463"/>
      <c r="B463" s="23" t="s">
        <v>180</v>
      </c>
      <c r="C463" s="195">
        <v>34281034269</v>
      </c>
      <c r="D463" s="195">
        <v>30821289104.709999</v>
      </c>
      <c r="E463" s="195">
        <v>313186311.92000002</v>
      </c>
      <c r="F463" s="195">
        <v>1483198389.6999996</v>
      </c>
      <c r="G463" s="195">
        <v>1121670481.1900001</v>
      </c>
      <c r="H463" s="195">
        <v>1669591543.1700008</v>
      </c>
      <c r="I463" s="195">
        <v>1925888937.6000001</v>
      </c>
      <c r="J463" s="195">
        <v>1892071652.9099998</v>
      </c>
      <c r="K463" s="195">
        <v>1587362342.5500002</v>
      </c>
      <c r="L463" s="195">
        <v>1726523827.0799999</v>
      </c>
      <c r="M463" s="195">
        <v>2286717356.9499998</v>
      </c>
      <c r="N463" s="195">
        <v>3267543615.6300001</v>
      </c>
      <c r="O463" s="195">
        <v>2132657663.1399999</v>
      </c>
      <c r="P463" s="195">
        <v>7030965840.039999</v>
      </c>
      <c r="Q463" s="195">
        <f t="shared" si="7"/>
        <v>26437377961.879997</v>
      </c>
      <c r="R463" s="3"/>
      <c r="S463" s="7"/>
      <c r="T463" s="118"/>
      <c r="U463" s="141"/>
      <c r="V463" s="141"/>
      <c r="W463" s="141"/>
      <c r="X463"/>
      <c r="Y463"/>
      <c r="Z463"/>
      <c r="AA463"/>
      <c r="AB463"/>
      <c r="AC463"/>
      <c r="AD463"/>
      <c r="AE463"/>
      <c r="AF463"/>
      <c r="AG463"/>
      <c r="AH463"/>
    </row>
    <row r="464" spans="1:34">
      <c r="B464" s="149" t="s">
        <v>181</v>
      </c>
      <c r="C464" s="192">
        <v>12876618810</v>
      </c>
      <c r="D464" s="192">
        <v>6694363774.4599991</v>
      </c>
      <c r="E464" s="192">
        <v>137673748.81999999</v>
      </c>
      <c r="F464" s="192">
        <v>289548153.81999999</v>
      </c>
      <c r="G464" s="192">
        <v>154590894.44</v>
      </c>
      <c r="H464" s="192">
        <v>198513841.96000004</v>
      </c>
      <c r="I464" s="192">
        <v>95197510.709999993</v>
      </c>
      <c r="J464" s="192">
        <v>185753946.42000002</v>
      </c>
      <c r="K464" s="192">
        <v>366462110.31999999</v>
      </c>
      <c r="L464" s="192">
        <v>375893980.08000004</v>
      </c>
      <c r="M464" s="192">
        <v>335894772.95000005</v>
      </c>
      <c r="N464" s="192">
        <v>401727418.46999997</v>
      </c>
      <c r="O464" s="192">
        <v>243401833.53999996</v>
      </c>
      <c r="P464" s="192">
        <v>1789536349.3500001</v>
      </c>
      <c r="Q464" s="192">
        <f t="shared" si="7"/>
        <v>4574194560.8800001</v>
      </c>
      <c r="R464" s="3"/>
      <c r="S464" s="7"/>
      <c r="T464" s="118"/>
      <c r="U464" s="118"/>
      <c r="V464" s="118"/>
      <c r="W464" s="118"/>
    </row>
    <row r="465" spans="1:34" s="67" customFormat="1">
      <c r="A465"/>
      <c r="B465" s="150" t="s">
        <v>730</v>
      </c>
      <c r="C465" s="192">
        <v>2130956001</v>
      </c>
      <c r="D465" s="192">
        <v>2128850161.2499998</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90269779.030000001</v>
      </c>
      <c r="P465" s="192">
        <v>374572027.48000002</v>
      </c>
      <c r="Q465" s="192">
        <f t="shared" si="7"/>
        <v>1537375899.3399999</v>
      </c>
      <c r="R465" s="3"/>
      <c r="S465" s="7"/>
      <c r="T465" s="118"/>
      <c r="U465" s="141"/>
      <c r="V465" s="141"/>
      <c r="W465" s="141"/>
      <c r="X465"/>
      <c r="Y465"/>
      <c r="Z465"/>
      <c r="AA465"/>
      <c r="AB465"/>
      <c r="AC465"/>
      <c r="AD465"/>
      <c r="AE465"/>
      <c r="AF465"/>
      <c r="AG465"/>
      <c r="AH465"/>
    </row>
    <row r="466" spans="1:34">
      <c r="B466" s="151" t="s">
        <v>731</v>
      </c>
      <c r="C466" s="191">
        <v>2130956001</v>
      </c>
      <c r="D466" s="191">
        <v>2128850161.2499998</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90269779.030000001</v>
      </c>
      <c r="P466" s="191">
        <v>374572027.48000002</v>
      </c>
      <c r="Q466" s="191">
        <f t="shared" si="7"/>
        <v>1537375899.3399999</v>
      </c>
      <c r="R466" s="3"/>
      <c r="S466" s="7"/>
      <c r="T466" s="118"/>
      <c r="U466" s="118"/>
      <c r="V466" s="118"/>
      <c r="W466" s="118"/>
    </row>
    <row r="467" spans="1:34" s="67" customFormat="1">
      <c r="A467"/>
      <c r="B467" s="150" t="s">
        <v>732</v>
      </c>
      <c r="C467" s="192">
        <v>175295704</v>
      </c>
      <c r="D467" s="192">
        <v>39485538.969999984</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v>1602512.06</v>
      </c>
      <c r="Q467" s="192">
        <f t="shared" si="7"/>
        <v>28317847.189999998</v>
      </c>
      <c r="R467" s="3"/>
      <c r="S467" s="7"/>
      <c r="T467" s="118"/>
      <c r="U467" s="141"/>
      <c r="V467" s="141"/>
      <c r="W467" s="141"/>
      <c r="X467"/>
      <c r="Y467"/>
      <c r="Z467"/>
      <c r="AA467"/>
      <c r="AB467"/>
      <c r="AC467"/>
      <c r="AD467"/>
      <c r="AE467"/>
      <c r="AF467"/>
      <c r="AG467"/>
      <c r="AH467"/>
    </row>
    <row r="468" spans="1:34" s="67" customFormat="1">
      <c r="A468"/>
      <c r="B468" s="151" t="s">
        <v>733</v>
      </c>
      <c r="C468" s="191">
        <v>175295704</v>
      </c>
      <c r="D468" s="191">
        <v>39485538.969999984</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v>1602512.06</v>
      </c>
      <c r="Q468" s="191">
        <f t="shared" si="7"/>
        <v>28317847.189999998</v>
      </c>
      <c r="R468" s="3"/>
      <c r="S468" s="7"/>
      <c r="T468" s="118"/>
      <c r="U468" s="141"/>
      <c r="V468" s="141"/>
      <c r="W468" s="141"/>
      <c r="X468"/>
      <c r="Y468"/>
      <c r="Z468"/>
      <c r="AA468"/>
      <c r="AB468"/>
      <c r="AC468"/>
      <c r="AD468"/>
      <c r="AE468"/>
      <c r="AF468"/>
      <c r="AG468"/>
      <c r="AH468"/>
    </row>
    <row r="469" spans="1:34">
      <c r="B469" s="150" t="s">
        <v>734</v>
      </c>
      <c r="C469" s="192">
        <v>4327643125</v>
      </c>
      <c r="D469" s="192">
        <v>3234173348.4099998</v>
      </c>
      <c r="E469" s="192">
        <v>115072486.83</v>
      </c>
      <c r="F469" s="192">
        <v>56950843.859999999</v>
      </c>
      <c r="G469" s="192">
        <v>92866024.899999991</v>
      </c>
      <c r="H469" s="192">
        <v>139611108.74000001</v>
      </c>
      <c r="I469" s="192">
        <v>32440134.239999998</v>
      </c>
      <c r="J469" s="192">
        <v>97063349.550000012</v>
      </c>
      <c r="K469" s="192">
        <v>118248874.34</v>
      </c>
      <c r="L469" s="192">
        <v>159079860.41</v>
      </c>
      <c r="M469" s="192">
        <v>90981597.820000008</v>
      </c>
      <c r="N469" s="192">
        <v>113773802.86</v>
      </c>
      <c r="O469" s="192">
        <v>117948496.73999999</v>
      </c>
      <c r="P469" s="192">
        <v>1330954577.3300002</v>
      </c>
      <c r="Q469" s="192">
        <f t="shared" si="7"/>
        <v>2464991157.6199999</v>
      </c>
      <c r="R469" s="3"/>
      <c r="S469" s="7"/>
      <c r="T469" s="118"/>
      <c r="U469" s="118"/>
      <c r="V469" s="118"/>
      <c r="W469" s="118"/>
    </row>
    <row r="470" spans="1:34" s="67" customFormat="1">
      <c r="A470"/>
      <c r="B470" s="151" t="s">
        <v>735</v>
      </c>
      <c r="C470" s="191">
        <v>4327643125</v>
      </c>
      <c r="D470" s="191">
        <v>3234173348.4099998</v>
      </c>
      <c r="E470" s="191">
        <v>115072486.83</v>
      </c>
      <c r="F470" s="191">
        <v>56950843.859999999</v>
      </c>
      <c r="G470" s="191">
        <v>92866024.899999991</v>
      </c>
      <c r="H470" s="191">
        <v>139611108.74000001</v>
      </c>
      <c r="I470" s="191">
        <v>32440134.239999998</v>
      </c>
      <c r="J470" s="191">
        <v>97063349.550000012</v>
      </c>
      <c r="K470" s="191">
        <v>118248874.34</v>
      </c>
      <c r="L470" s="191">
        <v>159079860.41</v>
      </c>
      <c r="M470" s="191">
        <v>90981597.820000008</v>
      </c>
      <c r="N470" s="191">
        <v>113773802.86</v>
      </c>
      <c r="O470" s="191">
        <v>117948496.73999999</v>
      </c>
      <c r="P470" s="191">
        <v>1330954577.3300002</v>
      </c>
      <c r="Q470" s="191">
        <f t="shared" si="7"/>
        <v>2464991157.6199999</v>
      </c>
      <c r="R470" s="3"/>
      <c r="S470" s="7"/>
      <c r="T470" s="118"/>
      <c r="U470" s="141"/>
      <c r="V470" s="141"/>
      <c r="W470" s="141"/>
      <c r="X470"/>
      <c r="Y470"/>
      <c r="Z470"/>
      <c r="AA470"/>
      <c r="AB470"/>
      <c r="AC470"/>
      <c r="AD470"/>
      <c r="AE470"/>
      <c r="AF470"/>
      <c r="AG470"/>
      <c r="AH470"/>
    </row>
    <row r="471" spans="1:34">
      <c r="B471" s="150" t="s">
        <v>736</v>
      </c>
      <c r="C471" s="192">
        <v>858253031</v>
      </c>
      <c r="D471" s="192">
        <v>779967767.84000003</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v>64637330.120000005</v>
      </c>
      <c r="Q471" s="192">
        <f t="shared" si="7"/>
        <v>466095673.38999999</v>
      </c>
      <c r="R471" s="3"/>
      <c r="S471" s="7"/>
      <c r="T471" s="118"/>
      <c r="U471" s="118"/>
      <c r="V471" s="118"/>
      <c r="W471" s="118"/>
    </row>
    <row r="472" spans="1:34" s="67" customFormat="1">
      <c r="A472"/>
      <c r="B472" s="151" t="s">
        <v>737</v>
      </c>
      <c r="C472" s="191">
        <v>858253031</v>
      </c>
      <c r="D472" s="191">
        <v>779967767.84000003</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v>64637330.120000005</v>
      </c>
      <c r="Q472" s="191">
        <f t="shared" si="7"/>
        <v>466095673.38999999</v>
      </c>
      <c r="R472" s="3"/>
      <c r="S472" s="7"/>
      <c r="T472" s="118"/>
      <c r="U472" s="141"/>
      <c r="V472" s="141"/>
      <c r="W472" s="141"/>
      <c r="X472"/>
      <c r="Y472"/>
      <c r="Z472"/>
      <c r="AA472"/>
      <c r="AB472"/>
      <c r="AC472"/>
      <c r="AD472"/>
      <c r="AE472"/>
      <c r="AF472"/>
      <c r="AG472"/>
      <c r="AH472"/>
    </row>
    <row r="473" spans="1:34">
      <c r="B473" s="150" t="s">
        <v>738</v>
      </c>
      <c r="C473" s="192">
        <v>5384470949</v>
      </c>
      <c r="D473" s="192">
        <v>511886957.99000013</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v>17769902.359999999</v>
      </c>
      <c r="Q473" s="192">
        <f t="shared" si="7"/>
        <v>77413983.340000004</v>
      </c>
      <c r="R473" s="3"/>
      <c r="S473" s="7"/>
      <c r="T473" s="118"/>
      <c r="U473" s="118"/>
      <c r="V473" s="118"/>
      <c r="W473" s="118"/>
    </row>
    <row r="474" spans="1:34" s="67" customFormat="1">
      <c r="A474"/>
      <c r="B474" s="151" t="s">
        <v>739</v>
      </c>
      <c r="C474" s="191">
        <v>5384470949</v>
      </c>
      <c r="D474" s="191">
        <v>511886957.99000013</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v>17769902.359999999</v>
      </c>
      <c r="Q474" s="191">
        <f t="shared" si="7"/>
        <v>77413983.340000004</v>
      </c>
      <c r="R474" s="3"/>
      <c r="S474" s="7"/>
      <c r="T474" s="118"/>
      <c r="U474" s="141"/>
      <c r="V474" s="141"/>
      <c r="W474" s="141"/>
      <c r="X474"/>
      <c r="Y474"/>
      <c r="Z474"/>
      <c r="AA474"/>
      <c r="AB474"/>
      <c r="AC474"/>
      <c r="AD474"/>
      <c r="AE474"/>
      <c r="AF474"/>
      <c r="AG474"/>
      <c r="AH474"/>
    </row>
    <row r="475" spans="1:34">
      <c r="B475" s="138" t="s">
        <v>740</v>
      </c>
      <c r="C475" s="192">
        <v>1615878299</v>
      </c>
      <c r="D475" s="192">
        <v>2642946699.1599998</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v>540558874.24000001</v>
      </c>
      <c r="Q475" s="192">
        <f t="shared" si="7"/>
        <v>2384339144.6700001</v>
      </c>
      <c r="R475" s="3"/>
      <c r="S475" s="7"/>
      <c r="T475" s="118"/>
      <c r="U475" s="118"/>
      <c r="V475" s="118"/>
      <c r="W475" s="118"/>
    </row>
    <row r="476" spans="1:34" s="67" customFormat="1">
      <c r="A476"/>
      <c r="B476" s="150" t="s">
        <v>741</v>
      </c>
      <c r="C476" s="192">
        <v>515771479</v>
      </c>
      <c r="D476" s="192">
        <v>446849112.22000003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v>103208789.58999999</v>
      </c>
      <c r="Q476" s="192">
        <f t="shared" si="7"/>
        <v>348364982.32999998</v>
      </c>
      <c r="R476" s="3"/>
      <c r="S476" s="7"/>
      <c r="T476" s="118"/>
      <c r="U476" s="141"/>
      <c r="V476" s="141"/>
      <c r="W476" s="141"/>
      <c r="X476"/>
      <c r="Y476"/>
      <c r="Z476"/>
      <c r="AA476"/>
      <c r="AB476"/>
      <c r="AC476"/>
      <c r="AD476"/>
      <c r="AE476"/>
      <c r="AF476"/>
      <c r="AG476"/>
      <c r="AH476"/>
    </row>
    <row r="477" spans="1:34" s="67" customFormat="1">
      <c r="A477"/>
      <c r="B477" s="151" t="s">
        <v>742</v>
      </c>
      <c r="C477" s="191">
        <v>515771479</v>
      </c>
      <c r="D477" s="191">
        <v>446849112.22000003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v>103208789.58999999</v>
      </c>
      <c r="Q477" s="191">
        <f t="shared" si="7"/>
        <v>348364982.32999998</v>
      </c>
      <c r="R477" s="3"/>
      <c r="S477" s="7"/>
      <c r="T477" s="118"/>
      <c r="U477" s="141"/>
      <c r="V477" s="141"/>
      <c r="W477" s="141"/>
      <c r="X477"/>
      <c r="Y477"/>
      <c r="Z477"/>
      <c r="AA477"/>
      <c r="AB477"/>
      <c r="AC477"/>
      <c r="AD477"/>
      <c r="AE477"/>
      <c r="AF477"/>
      <c r="AG477"/>
      <c r="AH477"/>
    </row>
    <row r="478" spans="1:34">
      <c r="B478" s="150" t="s">
        <v>743</v>
      </c>
      <c r="C478" s="192">
        <v>101390917</v>
      </c>
      <c r="D478" s="192">
        <v>181521374.06</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v>90646207.349999994</v>
      </c>
      <c r="Q478" s="192">
        <f t="shared" si="7"/>
        <v>160566762.48000002</v>
      </c>
      <c r="R478" s="3"/>
      <c r="S478" s="7"/>
      <c r="T478" s="118"/>
      <c r="U478" s="118"/>
      <c r="V478" s="118"/>
      <c r="W478" s="118"/>
    </row>
    <row r="479" spans="1:34" s="67" customFormat="1">
      <c r="A479"/>
      <c r="B479" s="151" t="s">
        <v>744</v>
      </c>
      <c r="C479" s="191">
        <v>101390917</v>
      </c>
      <c r="D479" s="191">
        <v>181521374.06</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v>90646207.349999994</v>
      </c>
      <c r="Q479" s="192">
        <f t="shared" si="7"/>
        <v>160566762.48000002</v>
      </c>
      <c r="R479" s="3"/>
      <c r="S479" s="7"/>
      <c r="T479" s="118"/>
      <c r="U479" s="141"/>
      <c r="V479" s="141"/>
      <c r="W479" s="141"/>
      <c r="X479"/>
      <c r="Y479"/>
      <c r="Z479"/>
      <c r="AA479"/>
      <c r="AB479"/>
      <c r="AC479"/>
      <c r="AD479"/>
      <c r="AE479"/>
      <c r="AF479"/>
      <c r="AG479"/>
      <c r="AH479"/>
    </row>
    <row r="480" spans="1:34">
      <c r="B480" s="150" t="s">
        <v>745</v>
      </c>
      <c r="C480" s="192">
        <v>366852377</v>
      </c>
      <c r="D480" s="192">
        <v>1161171963.9899998</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v>271135867.77999997</v>
      </c>
      <c r="Q480" s="192">
        <f t="shared" si="7"/>
        <v>1120646974.53</v>
      </c>
      <c r="R480" s="3"/>
      <c r="S480" s="7"/>
      <c r="T480" s="118"/>
      <c r="U480" s="118"/>
      <c r="V480" s="118"/>
      <c r="W480" s="118"/>
    </row>
    <row r="481" spans="1:34" s="67" customFormat="1">
      <c r="A481"/>
      <c r="B481" s="151" t="s">
        <v>746</v>
      </c>
      <c r="C481" s="191">
        <v>366852377</v>
      </c>
      <c r="D481" s="191">
        <v>1161171963.9899998</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v>271135867.77999997</v>
      </c>
      <c r="Q481" s="191">
        <f t="shared" si="7"/>
        <v>1120646974.53</v>
      </c>
      <c r="R481" s="3"/>
      <c r="S481" s="7"/>
      <c r="T481" s="118"/>
      <c r="U481" s="141"/>
      <c r="V481" s="141"/>
      <c r="W481" s="141"/>
      <c r="X481"/>
      <c r="Y481"/>
      <c r="Z481"/>
      <c r="AA481"/>
      <c r="AB481"/>
      <c r="AC481"/>
      <c r="AD481"/>
      <c r="AE481"/>
      <c r="AF481"/>
      <c r="AG481"/>
      <c r="AH481"/>
    </row>
    <row r="482" spans="1:34">
      <c r="B482" s="150" t="s">
        <v>747</v>
      </c>
      <c r="C482" s="192">
        <v>631863526</v>
      </c>
      <c r="D482" s="192">
        <v>853404248.88999999</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v>75568009.519999996</v>
      </c>
      <c r="Q482" s="192">
        <f t="shared" si="7"/>
        <v>754760425.32999992</v>
      </c>
      <c r="R482" s="3"/>
      <c r="S482" s="7"/>
      <c r="T482" s="118"/>
      <c r="U482" s="118"/>
      <c r="V482" s="118"/>
      <c r="W482" s="118"/>
    </row>
    <row r="483" spans="1:34" s="67" customFormat="1">
      <c r="A483"/>
      <c r="B483" s="151" t="s">
        <v>748</v>
      </c>
      <c r="C483" s="191">
        <v>631863526</v>
      </c>
      <c r="D483" s="191">
        <v>853404248.88999999</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v>75568009.519999996</v>
      </c>
      <c r="Q483" s="191">
        <f t="shared" si="7"/>
        <v>754760425.32999992</v>
      </c>
      <c r="R483" s="3"/>
      <c r="S483" s="7"/>
      <c r="T483" s="118"/>
      <c r="U483" s="141"/>
      <c r="V483" s="141"/>
      <c r="W483" s="141"/>
      <c r="X483"/>
      <c r="Y483"/>
      <c r="Z483"/>
      <c r="AA483"/>
      <c r="AB483"/>
      <c r="AC483"/>
      <c r="AD483"/>
      <c r="AE483"/>
      <c r="AF483"/>
      <c r="AG483"/>
      <c r="AH483"/>
    </row>
    <row r="484" spans="1:34">
      <c r="B484" s="138" t="s">
        <v>183</v>
      </c>
      <c r="C484" s="192">
        <v>1644102108</v>
      </c>
      <c r="D484" s="192">
        <v>2207118923.4700003</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v>230463345.48999998</v>
      </c>
      <c r="Q484" s="192">
        <f t="shared" si="7"/>
        <v>2076308358.4499998</v>
      </c>
      <c r="R484" s="3"/>
      <c r="S484" s="7"/>
      <c r="T484" s="118"/>
      <c r="U484" s="118"/>
      <c r="V484" s="118"/>
      <c r="W484" s="118"/>
    </row>
    <row r="485" spans="1:34" s="67" customFormat="1">
      <c r="A485"/>
      <c r="B485" s="150" t="s">
        <v>749</v>
      </c>
      <c r="C485" s="192">
        <v>1460392188</v>
      </c>
      <c r="D485" s="192">
        <v>2053128453.1000001</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v>204202760.16</v>
      </c>
      <c r="Q485" s="192">
        <f t="shared" si="7"/>
        <v>1959291052.3800001</v>
      </c>
      <c r="R485" s="3"/>
      <c r="S485" s="7"/>
      <c r="T485" s="118"/>
      <c r="U485" s="141"/>
      <c r="V485" s="141"/>
      <c r="W485" s="141"/>
      <c r="X485"/>
      <c r="Y485"/>
      <c r="Z485"/>
      <c r="AA485"/>
      <c r="AB485"/>
      <c r="AC485"/>
      <c r="AD485"/>
      <c r="AE485"/>
      <c r="AF485"/>
      <c r="AG485"/>
      <c r="AH485"/>
    </row>
    <row r="486" spans="1:34" s="67" customFormat="1">
      <c r="A486"/>
      <c r="B486" s="151" t="s">
        <v>750</v>
      </c>
      <c r="C486" s="191">
        <v>1460392188</v>
      </c>
      <c r="D486" s="191">
        <v>2053128453.1000001</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v>204202760.16</v>
      </c>
      <c r="Q486" s="191">
        <f t="shared" si="7"/>
        <v>1959291052.3800001</v>
      </c>
      <c r="R486" s="3"/>
      <c r="S486" s="7"/>
      <c r="T486" s="118"/>
      <c r="U486" s="141"/>
      <c r="V486" s="141"/>
      <c r="W486" s="141"/>
      <c r="X486"/>
      <c r="Y486"/>
      <c r="Z486"/>
      <c r="AA486"/>
      <c r="AB486"/>
      <c r="AC486"/>
      <c r="AD486"/>
      <c r="AE486"/>
      <c r="AF486"/>
      <c r="AG486"/>
      <c r="AH486"/>
    </row>
    <row r="487" spans="1:34">
      <c r="B487" s="150" t="s">
        <v>751</v>
      </c>
      <c r="C487" s="192">
        <v>114668686</v>
      </c>
      <c r="D487" s="192">
        <v>41737438.18</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v>8495847.4800000004</v>
      </c>
      <c r="Q487" s="192">
        <f t="shared" si="7"/>
        <v>17088938.059999999</v>
      </c>
      <c r="R487" s="3"/>
      <c r="S487" s="7"/>
      <c r="T487" s="118"/>
      <c r="U487" s="118"/>
      <c r="V487" s="118"/>
      <c r="W487" s="118"/>
    </row>
    <row r="488" spans="1:34" s="67" customFormat="1">
      <c r="A488"/>
      <c r="B488" s="151" t="s">
        <v>752</v>
      </c>
      <c r="C488" s="191">
        <v>114668686</v>
      </c>
      <c r="D488" s="191">
        <v>41737438.18</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v>8495847.4800000004</v>
      </c>
      <c r="Q488" s="191">
        <f t="shared" si="7"/>
        <v>17088938.059999999</v>
      </c>
      <c r="R488" s="3"/>
      <c r="S488" s="7"/>
      <c r="T488" s="118"/>
      <c r="U488" s="141"/>
      <c r="V488" s="141"/>
      <c r="W488" s="141"/>
      <c r="X488"/>
      <c r="Y488"/>
      <c r="Z488"/>
      <c r="AA488"/>
      <c r="AB488"/>
      <c r="AC488"/>
      <c r="AD488"/>
      <c r="AE488"/>
      <c r="AF488"/>
      <c r="AG488"/>
      <c r="AH488"/>
    </row>
    <row r="489" spans="1:34">
      <c r="B489" s="150" t="s">
        <v>753</v>
      </c>
      <c r="C489" s="192">
        <v>1070200</v>
      </c>
      <c r="D489" s="192">
        <v>2123200</v>
      </c>
      <c r="E489" s="192">
        <v>0</v>
      </c>
      <c r="F489" s="192"/>
      <c r="G489" s="192"/>
      <c r="H489" s="192"/>
      <c r="I489" s="192">
        <v>0</v>
      </c>
      <c r="J489" s="192">
        <v>0</v>
      </c>
      <c r="K489" s="192">
        <v>0</v>
      </c>
      <c r="L489" s="192">
        <v>0</v>
      </c>
      <c r="M489" s="192">
        <v>0</v>
      </c>
      <c r="N489" s="192">
        <v>0</v>
      </c>
      <c r="O489" s="192">
        <v>169920</v>
      </c>
      <c r="P489" s="192">
        <v>0</v>
      </c>
      <c r="Q489" s="192">
        <f t="shared" si="7"/>
        <v>169920</v>
      </c>
      <c r="R489" s="3"/>
      <c r="S489" s="7"/>
      <c r="T489" s="118"/>
      <c r="U489" s="118"/>
      <c r="V489" s="118"/>
      <c r="W489" s="118"/>
    </row>
    <row r="490" spans="1:34" s="67" customFormat="1">
      <c r="A490"/>
      <c r="B490" s="151" t="s">
        <v>754</v>
      </c>
      <c r="C490" s="191">
        <v>1070200</v>
      </c>
      <c r="D490" s="191">
        <v>2123200</v>
      </c>
      <c r="E490" s="192">
        <v>0</v>
      </c>
      <c r="F490" s="191"/>
      <c r="G490" s="191"/>
      <c r="H490" s="191"/>
      <c r="I490" s="191">
        <v>0</v>
      </c>
      <c r="J490" s="191">
        <v>0</v>
      </c>
      <c r="K490" s="191">
        <v>0</v>
      </c>
      <c r="L490" s="191">
        <v>0</v>
      </c>
      <c r="M490" s="191">
        <v>0</v>
      </c>
      <c r="N490" s="191">
        <v>0</v>
      </c>
      <c r="O490" s="191">
        <v>169920</v>
      </c>
      <c r="P490" s="191">
        <v>0</v>
      </c>
      <c r="Q490" s="192">
        <f t="shared" si="7"/>
        <v>169920</v>
      </c>
      <c r="R490" s="3"/>
      <c r="S490" s="7"/>
      <c r="T490" s="118"/>
      <c r="U490" s="141"/>
      <c r="V490" s="141"/>
      <c r="W490" s="141"/>
      <c r="X490"/>
      <c r="Y490"/>
      <c r="Z490"/>
      <c r="AA490"/>
      <c r="AB490"/>
      <c r="AC490"/>
      <c r="AD490"/>
      <c r="AE490"/>
      <c r="AF490"/>
      <c r="AG490"/>
      <c r="AH490"/>
    </row>
    <row r="491" spans="1:34">
      <c r="B491" s="150" t="s">
        <v>755</v>
      </c>
      <c r="C491" s="192">
        <v>67971034</v>
      </c>
      <c r="D491" s="192">
        <v>110129832.19000001</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v>17764737.850000001</v>
      </c>
      <c r="Q491" s="192">
        <f t="shared" si="7"/>
        <v>99758448.00999999</v>
      </c>
      <c r="R491" s="3"/>
      <c r="S491" s="7"/>
      <c r="T491" s="118"/>
      <c r="U491" s="118"/>
      <c r="V491" s="118"/>
      <c r="W491" s="118"/>
    </row>
    <row r="492" spans="1:34" s="67" customFormat="1">
      <c r="A492"/>
      <c r="B492" s="151" t="s">
        <v>756</v>
      </c>
      <c r="C492" s="191">
        <v>67971034</v>
      </c>
      <c r="D492" s="191">
        <v>110129832.19000001</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v>17764737.850000001</v>
      </c>
      <c r="Q492" s="192">
        <f t="shared" si="7"/>
        <v>99758448.00999999</v>
      </c>
      <c r="R492" s="3"/>
      <c r="S492" s="7"/>
      <c r="T492" s="118"/>
      <c r="U492" s="141"/>
      <c r="V492" s="141"/>
      <c r="W492" s="141"/>
      <c r="X492"/>
      <c r="Y492"/>
      <c r="Z492"/>
      <c r="AA492"/>
      <c r="AB492"/>
      <c r="AC492"/>
      <c r="AD492"/>
      <c r="AE492"/>
      <c r="AF492"/>
      <c r="AG492"/>
      <c r="AH492"/>
    </row>
    <row r="493" spans="1:34">
      <c r="B493" s="138" t="s">
        <v>184</v>
      </c>
      <c r="C493" s="192">
        <v>7693071581</v>
      </c>
      <c r="D493" s="192">
        <v>8880549293.9499989</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v>2090170074.6200001</v>
      </c>
      <c r="Q493" s="192">
        <f t="shared" si="7"/>
        <v>8258906863.6999998</v>
      </c>
      <c r="R493" s="3"/>
      <c r="S493" s="7"/>
      <c r="T493" s="118"/>
      <c r="U493" s="118"/>
      <c r="V493" s="118"/>
      <c r="W493" s="118"/>
    </row>
    <row r="494" spans="1:34" s="67" customFormat="1">
      <c r="A494"/>
      <c r="B494" s="150" t="s">
        <v>757</v>
      </c>
      <c r="C494" s="192">
        <v>3523152594</v>
      </c>
      <c r="D494" s="192">
        <v>6051332948.4099998</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v>1165383558.52</v>
      </c>
      <c r="Q494" s="192">
        <f t="shared" si="7"/>
        <v>5493297849.5200005</v>
      </c>
      <c r="R494" s="3"/>
      <c r="S494" s="7"/>
      <c r="T494" s="118"/>
      <c r="U494" s="141"/>
      <c r="V494" s="141"/>
      <c r="W494" s="141"/>
      <c r="X494"/>
      <c r="Y494"/>
      <c r="Z494"/>
      <c r="AA494"/>
      <c r="AB494"/>
      <c r="AC494"/>
      <c r="AD494"/>
      <c r="AE494"/>
      <c r="AF494"/>
      <c r="AG494"/>
      <c r="AH494"/>
    </row>
    <row r="495" spans="1:34">
      <c r="B495" s="151" t="s">
        <v>758</v>
      </c>
      <c r="C495" s="191">
        <v>3523152594</v>
      </c>
      <c r="D495" s="191">
        <v>6051332948.4099998</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v>1165383558.52</v>
      </c>
      <c r="Q495" s="191">
        <f t="shared" si="7"/>
        <v>5493297849.5200005</v>
      </c>
      <c r="R495" s="3"/>
      <c r="S495" s="7"/>
      <c r="T495" s="118"/>
      <c r="U495" s="118"/>
      <c r="V495" s="118"/>
      <c r="W495" s="118"/>
    </row>
    <row r="496" spans="1:34" s="67" customFormat="1">
      <c r="A496"/>
      <c r="B496" s="150" t="s">
        <v>759</v>
      </c>
      <c r="C496" s="192">
        <v>22818072</v>
      </c>
      <c r="D496" s="192">
        <v>25518799.729999997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v>1218600</v>
      </c>
      <c r="Q496" s="192">
        <f t="shared" si="7"/>
        <v>20335556.030000001</v>
      </c>
      <c r="R496" s="3"/>
      <c r="S496" s="7"/>
      <c r="T496" s="118"/>
      <c r="U496" s="141"/>
      <c r="V496" s="141"/>
      <c r="W496" s="141"/>
      <c r="X496"/>
      <c r="Y496"/>
      <c r="Z496"/>
      <c r="AA496"/>
      <c r="AB496"/>
      <c r="AC496"/>
      <c r="AD496"/>
      <c r="AE496"/>
      <c r="AF496"/>
      <c r="AG496"/>
      <c r="AH496"/>
    </row>
    <row r="497" spans="1:34">
      <c r="B497" s="151" t="s">
        <v>760</v>
      </c>
      <c r="C497" s="191">
        <v>22818072</v>
      </c>
      <c r="D497" s="191">
        <v>25518799.729999997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v>1218600</v>
      </c>
      <c r="Q497" s="192">
        <f t="shared" si="7"/>
        <v>20335556.030000001</v>
      </c>
      <c r="R497" s="3"/>
      <c r="S497" s="7"/>
      <c r="T497" s="118"/>
      <c r="U497" s="118"/>
      <c r="V497" s="118"/>
      <c r="W497" s="118"/>
    </row>
    <row r="498" spans="1:34" s="67" customFormat="1">
      <c r="A498"/>
      <c r="B498" s="150" t="s">
        <v>761</v>
      </c>
      <c r="C498" s="192">
        <v>17762698</v>
      </c>
      <c r="D498" s="192">
        <v>145890335.51000002</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v>85787443.780000001</v>
      </c>
      <c r="Q498" s="192">
        <f t="shared" si="7"/>
        <v>141036757.81999999</v>
      </c>
      <c r="R498" s="3"/>
      <c r="S498" s="7"/>
      <c r="T498" s="118"/>
      <c r="U498" s="141"/>
      <c r="V498" s="141"/>
      <c r="W498" s="141"/>
      <c r="X498"/>
      <c r="Y498"/>
      <c r="Z498"/>
      <c r="AA498"/>
      <c r="AB498"/>
      <c r="AC498"/>
      <c r="AD498"/>
      <c r="AE498"/>
      <c r="AF498"/>
      <c r="AG498"/>
      <c r="AH498"/>
    </row>
    <row r="499" spans="1:34">
      <c r="B499" s="151" t="s">
        <v>762</v>
      </c>
      <c r="C499" s="191">
        <v>17762698</v>
      </c>
      <c r="D499" s="191">
        <v>145890335.51000002</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v>85787443.780000001</v>
      </c>
      <c r="Q499" s="192">
        <f t="shared" si="7"/>
        <v>141036757.81999999</v>
      </c>
      <c r="R499" s="3"/>
      <c r="S499" s="7"/>
      <c r="T499" s="118"/>
      <c r="U499" s="118"/>
      <c r="V499" s="118"/>
      <c r="W499" s="118"/>
    </row>
    <row r="500" spans="1:34" s="67" customFormat="1">
      <c r="A500"/>
      <c r="B500" s="150" t="s">
        <v>763</v>
      </c>
      <c r="C500" s="192">
        <v>3995410645</v>
      </c>
      <c r="D500" s="192">
        <v>2411309958.7200003</v>
      </c>
      <c r="E500" s="192">
        <v>0</v>
      </c>
      <c r="F500" s="192">
        <v>31946210.890000001</v>
      </c>
      <c r="G500" s="192"/>
      <c r="H500" s="192">
        <v>696043344.28999996</v>
      </c>
      <c r="I500" s="192"/>
      <c r="J500" s="192"/>
      <c r="K500" s="192">
        <v>17310464.34</v>
      </c>
      <c r="L500" s="192">
        <v>251243745.5</v>
      </c>
      <c r="M500" s="192">
        <v>27232475.239999998</v>
      </c>
      <c r="N500" s="192">
        <v>167181702.65000001</v>
      </c>
      <c r="O500" s="192">
        <v>499352279.26999998</v>
      </c>
      <c r="P500" s="192">
        <v>720998989.62</v>
      </c>
      <c r="Q500" s="192">
        <f t="shared" si="7"/>
        <v>2411309211.8000002</v>
      </c>
      <c r="R500" s="3"/>
      <c r="S500" s="7"/>
      <c r="T500" s="118"/>
      <c r="U500" s="141"/>
      <c r="V500" s="141"/>
      <c r="W500" s="141"/>
      <c r="X500"/>
      <c r="Y500"/>
      <c r="Z500"/>
      <c r="AA500"/>
      <c r="AB500"/>
      <c r="AC500"/>
      <c r="AD500"/>
      <c r="AE500"/>
      <c r="AF500"/>
      <c r="AG500"/>
      <c r="AH500"/>
    </row>
    <row r="501" spans="1:34">
      <c r="B501" s="151" t="s">
        <v>764</v>
      </c>
      <c r="C501" s="191">
        <v>3995410645</v>
      </c>
      <c r="D501" s="191">
        <v>2411309958.7200003</v>
      </c>
      <c r="E501" s="192">
        <v>0</v>
      </c>
      <c r="F501" s="191">
        <v>31946210.890000001</v>
      </c>
      <c r="G501" s="191"/>
      <c r="H501" s="191">
        <v>696043344.28999996</v>
      </c>
      <c r="I501" s="191"/>
      <c r="J501" s="191"/>
      <c r="K501" s="191">
        <v>17310464.34</v>
      </c>
      <c r="L501" s="191">
        <v>251243745.5</v>
      </c>
      <c r="M501" s="191">
        <v>27232475.239999998</v>
      </c>
      <c r="N501" s="191">
        <v>167181702.65000001</v>
      </c>
      <c r="O501" s="191">
        <v>499352279.26999998</v>
      </c>
      <c r="P501" s="191">
        <v>720998989.62</v>
      </c>
      <c r="Q501" s="192">
        <f t="shared" si="7"/>
        <v>2411309211.8000002</v>
      </c>
      <c r="R501" s="3"/>
      <c r="S501" s="7"/>
      <c r="T501" s="118"/>
      <c r="U501" s="118"/>
      <c r="V501" s="118"/>
      <c r="W501" s="118"/>
    </row>
    <row r="502" spans="1:34" s="67" customFormat="1">
      <c r="A502"/>
      <c r="B502" s="150" t="s">
        <v>765</v>
      </c>
      <c r="C502" s="192">
        <v>2550000</v>
      </c>
      <c r="D502" s="192">
        <v>2818114</v>
      </c>
      <c r="E502" s="192">
        <v>0</v>
      </c>
      <c r="F502" s="192"/>
      <c r="G502" s="192">
        <v>0</v>
      </c>
      <c r="H502" s="192">
        <v>0</v>
      </c>
      <c r="I502" s="192"/>
      <c r="J502" s="192"/>
      <c r="K502" s="192"/>
      <c r="L502" s="192"/>
      <c r="M502" s="192">
        <v>0</v>
      </c>
      <c r="N502" s="192">
        <v>0</v>
      </c>
      <c r="O502" s="192">
        <v>0</v>
      </c>
      <c r="P502" s="192">
        <v>0</v>
      </c>
      <c r="Q502" s="192">
        <f t="shared" si="7"/>
        <v>0</v>
      </c>
      <c r="R502" s="3"/>
      <c r="S502" s="7"/>
      <c r="T502" s="118"/>
      <c r="U502" s="141"/>
      <c r="V502" s="141"/>
      <c r="W502" s="141"/>
      <c r="X502"/>
      <c r="Y502"/>
      <c r="Z502"/>
      <c r="AA502"/>
      <c r="AB502"/>
      <c r="AC502"/>
      <c r="AD502"/>
      <c r="AE502"/>
      <c r="AF502"/>
      <c r="AG502"/>
      <c r="AH502"/>
    </row>
    <row r="503" spans="1:34" s="67" customFormat="1">
      <c r="A503"/>
      <c r="B503" s="151" t="s">
        <v>766</v>
      </c>
      <c r="C503" s="191">
        <v>2550000</v>
      </c>
      <c r="D503" s="191">
        <v>2818114</v>
      </c>
      <c r="E503" s="192">
        <v>0</v>
      </c>
      <c r="F503" s="191"/>
      <c r="G503" s="191">
        <v>0</v>
      </c>
      <c r="H503" s="191">
        <v>0</v>
      </c>
      <c r="I503" s="191"/>
      <c r="J503" s="191"/>
      <c r="K503" s="191"/>
      <c r="L503" s="191"/>
      <c r="M503" s="191">
        <v>0</v>
      </c>
      <c r="N503" s="191">
        <v>0</v>
      </c>
      <c r="O503" s="191">
        <v>0</v>
      </c>
      <c r="P503" s="191">
        <v>0</v>
      </c>
      <c r="Q503" s="192">
        <f t="shared" si="7"/>
        <v>0</v>
      </c>
      <c r="R503" s="3"/>
      <c r="S503" s="7"/>
      <c r="T503" s="118"/>
      <c r="U503" s="141"/>
      <c r="V503" s="141"/>
      <c r="W503" s="141"/>
      <c r="X503"/>
      <c r="Y503"/>
      <c r="Z503"/>
      <c r="AA503"/>
      <c r="AB503"/>
      <c r="AC503"/>
      <c r="AD503"/>
      <c r="AE503"/>
      <c r="AF503"/>
      <c r="AG503"/>
      <c r="AH503"/>
    </row>
    <row r="504" spans="1:34">
      <c r="B504" s="150" t="s">
        <v>767</v>
      </c>
      <c r="C504" s="192">
        <v>13410109</v>
      </c>
      <c r="D504" s="192">
        <v>23004564.169999994</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v>11487942.98</v>
      </c>
      <c r="Q504" s="192">
        <f t="shared" si="7"/>
        <v>13785990.76</v>
      </c>
      <c r="R504" s="3"/>
      <c r="S504" s="7"/>
      <c r="T504" s="118"/>
      <c r="U504" s="118"/>
      <c r="V504" s="118"/>
      <c r="W504" s="118"/>
    </row>
    <row r="505" spans="1:34" s="67" customFormat="1">
      <c r="A505"/>
      <c r="B505" s="151" t="s">
        <v>768</v>
      </c>
      <c r="C505" s="191">
        <v>13410109</v>
      </c>
      <c r="D505" s="191">
        <v>23004564.169999994</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v>11487942.98</v>
      </c>
      <c r="Q505" s="191">
        <f t="shared" si="7"/>
        <v>13785990.76</v>
      </c>
      <c r="R505" s="3"/>
      <c r="S505" s="7"/>
      <c r="T505" s="118"/>
      <c r="U505" s="141"/>
      <c r="V505" s="141"/>
      <c r="W505" s="141"/>
      <c r="X505"/>
      <c r="Y505"/>
      <c r="Z505"/>
      <c r="AA505"/>
      <c r="AB505"/>
      <c r="AC505"/>
      <c r="AD505"/>
      <c r="AE505"/>
      <c r="AF505"/>
      <c r="AG505"/>
      <c r="AH505"/>
    </row>
    <row r="506" spans="1:34">
      <c r="B506" s="150" t="s">
        <v>769</v>
      </c>
      <c r="C506" s="192">
        <v>50074500</v>
      </c>
      <c r="D506" s="192">
        <v>37157572.50999999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v>408443.07</v>
      </c>
      <c r="Q506" s="192">
        <f t="shared" si="7"/>
        <v>17547743.210000001</v>
      </c>
      <c r="R506" s="3"/>
      <c r="S506" s="7"/>
      <c r="T506" s="118"/>
      <c r="U506" s="118"/>
      <c r="V506" s="118"/>
      <c r="W506" s="118"/>
    </row>
    <row r="507" spans="1:34">
      <c r="B507" s="151" t="s">
        <v>770</v>
      </c>
      <c r="C507" s="191">
        <v>50074500</v>
      </c>
      <c r="D507" s="191">
        <v>37157572.50999999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v>408443.07</v>
      </c>
      <c r="Q507" s="191">
        <f t="shared" si="7"/>
        <v>17547743.210000001</v>
      </c>
      <c r="R507" s="3"/>
      <c r="S507" s="7"/>
      <c r="T507" s="118"/>
      <c r="U507" s="118"/>
      <c r="V507" s="118"/>
      <c r="W507" s="118"/>
    </row>
    <row r="508" spans="1:34" s="67" customFormat="1">
      <c r="A508"/>
      <c r="B508" s="150" t="s">
        <v>771</v>
      </c>
      <c r="C508" s="192">
        <v>67892963</v>
      </c>
      <c r="D508" s="192">
        <v>183517000.89999998</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v>104885096.65000001</v>
      </c>
      <c r="Q508" s="192">
        <f t="shared" si="7"/>
        <v>161593754.56</v>
      </c>
      <c r="R508" s="3"/>
      <c r="S508" s="7"/>
      <c r="T508" s="118"/>
      <c r="U508" s="141"/>
      <c r="V508" s="141"/>
      <c r="W508" s="141"/>
      <c r="X508"/>
      <c r="Y508"/>
      <c r="Z508"/>
      <c r="AA508"/>
      <c r="AB508"/>
      <c r="AC508"/>
      <c r="AD508"/>
      <c r="AE508"/>
      <c r="AF508"/>
      <c r="AG508"/>
      <c r="AH508"/>
    </row>
    <row r="509" spans="1:34">
      <c r="B509" s="151" t="s">
        <v>772</v>
      </c>
      <c r="C509" s="191">
        <v>67892963</v>
      </c>
      <c r="D509" s="191">
        <v>183517000.89999998</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v>104885096.65000001</v>
      </c>
      <c r="Q509" s="191">
        <f t="shared" si="7"/>
        <v>161593754.56</v>
      </c>
      <c r="R509" s="3"/>
      <c r="S509" s="7"/>
      <c r="T509" s="118"/>
      <c r="U509" s="118"/>
      <c r="V509" s="118"/>
      <c r="W509" s="118"/>
    </row>
    <row r="510" spans="1:34" s="67" customFormat="1">
      <c r="A510"/>
      <c r="B510" s="138" t="s">
        <v>185</v>
      </c>
      <c r="C510" s="192">
        <v>4718971920</v>
      </c>
      <c r="D510" s="192">
        <v>2678107494.5900006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184253812.41999999</v>
      </c>
      <c r="N510" s="192">
        <v>255099556.24000004</v>
      </c>
      <c r="O510" s="192">
        <v>126270246.83</v>
      </c>
      <c r="P510" s="192">
        <v>547659558.29999995</v>
      </c>
      <c r="Q510" s="192">
        <f t="shared" si="7"/>
        <v>2194726582.6799998</v>
      </c>
      <c r="R510" s="3"/>
      <c r="S510" s="7"/>
      <c r="T510" s="118"/>
      <c r="U510" s="141"/>
      <c r="V510" s="141"/>
      <c r="W510" s="141"/>
      <c r="X510"/>
      <c r="Y510"/>
      <c r="Z510"/>
      <c r="AA510"/>
      <c r="AB510"/>
      <c r="AC510"/>
      <c r="AD510"/>
      <c r="AE510"/>
      <c r="AF510"/>
      <c r="AG510"/>
      <c r="AH510"/>
    </row>
    <row r="511" spans="1:34">
      <c r="B511" s="150" t="s">
        <v>773</v>
      </c>
      <c r="C511" s="192">
        <v>42795809</v>
      </c>
      <c r="D511" s="192">
        <v>55768077.869999982</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v>11648747.859999999</v>
      </c>
      <c r="Q511" s="192">
        <f t="shared" si="7"/>
        <v>35764962.799999997</v>
      </c>
      <c r="R511" s="3"/>
      <c r="S511" s="7"/>
      <c r="T511" s="118"/>
      <c r="U511" s="118"/>
      <c r="V511" s="118"/>
      <c r="W511" s="118"/>
    </row>
    <row r="512" spans="1:34">
      <c r="B512" s="151" t="s">
        <v>774</v>
      </c>
      <c r="C512" s="191">
        <v>42795809</v>
      </c>
      <c r="D512" s="191">
        <v>55768077.869999982</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v>11648747.859999999</v>
      </c>
      <c r="Q512" s="191">
        <f t="shared" si="7"/>
        <v>35764962.799999997</v>
      </c>
      <c r="R512" s="3"/>
      <c r="S512" s="7"/>
      <c r="T512" s="118"/>
      <c r="U512" s="118"/>
      <c r="V512" s="118"/>
      <c r="W512" s="118"/>
    </row>
    <row r="513" spans="1:34" s="67" customFormat="1">
      <c r="A513"/>
      <c r="B513" s="150" t="s">
        <v>775</v>
      </c>
      <c r="C513" s="192">
        <v>245450124</v>
      </c>
      <c r="D513" s="192">
        <v>341721515.11000001</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v>90490062.350000009</v>
      </c>
      <c r="Q513" s="192">
        <f t="shared" si="7"/>
        <v>248486811.31</v>
      </c>
      <c r="R513" s="3"/>
      <c r="S513" s="7"/>
      <c r="T513" s="118"/>
      <c r="U513" s="141"/>
      <c r="V513" s="141"/>
      <c r="W513" s="141"/>
      <c r="X513"/>
      <c r="Y513"/>
      <c r="Z513"/>
      <c r="AA513"/>
      <c r="AB513"/>
      <c r="AC513"/>
      <c r="AD513"/>
      <c r="AE513"/>
      <c r="AF513"/>
      <c r="AG513"/>
      <c r="AH513"/>
    </row>
    <row r="514" spans="1:34">
      <c r="B514" s="151" t="s">
        <v>776</v>
      </c>
      <c r="C514" s="191">
        <v>239535130</v>
      </c>
      <c r="D514" s="191">
        <v>336739378.81</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v>90199179.210000008</v>
      </c>
      <c r="Q514" s="191">
        <f t="shared" si="7"/>
        <v>245181084.77000001</v>
      </c>
      <c r="R514" s="3"/>
      <c r="S514" s="7"/>
      <c r="T514" s="118"/>
      <c r="U514" s="118"/>
      <c r="V514" s="118"/>
      <c r="W514" s="118"/>
    </row>
    <row r="515" spans="1:34" s="67" customFormat="1">
      <c r="A515"/>
      <c r="B515" s="151" t="s">
        <v>777</v>
      </c>
      <c r="C515" s="191">
        <v>5914994</v>
      </c>
      <c r="D515" s="191">
        <v>4982136.3000000007</v>
      </c>
      <c r="E515" s="191">
        <v>0</v>
      </c>
      <c r="F515" s="191">
        <v>0</v>
      </c>
      <c r="G515" s="191">
        <v>675946.48</v>
      </c>
      <c r="H515" s="191">
        <v>45300</v>
      </c>
      <c r="I515" s="191">
        <v>0</v>
      </c>
      <c r="J515" s="191">
        <v>584100</v>
      </c>
      <c r="K515" s="191">
        <v>39008.44</v>
      </c>
      <c r="L515" s="191">
        <v>0</v>
      </c>
      <c r="M515" s="191">
        <v>34394.879999999997</v>
      </c>
      <c r="N515" s="191">
        <v>1636093.6</v>
      </c>
      <c r="O515" s="191">
        <v>0</v>
      </c>
      <c r="P515" s="191">
        <v>290883.14</v>
      </c>
      <c r="Q515" s="191">
        <f t="shared" si="7"/>
        <v>3305726.54</v>
      </c>
      <c r="R515" s="3"/>
      <c r="S515" s="7"/>
      <c r="T515" s="118"/>
      <c r="U515" s="141"/>
      <c r="V515" s="141"/>
      <c r="W515" s="141"/>
      <c r="X515"/>
      <c r="Y515"/>
      <c r="Z515"/>
      <c r="AA515"/>
      <c r="AB515"/>
      <c r="AC515"/>
      <c r="AD515"/>
      <c r="AE515"/>
      <c r="AF515"/>
      <c r="AG515"/>
      <c r="AH515"/>
    </row>
    <row r="516" spans="1:34">
      <c r="B516" s="150" t="s">
        <v>778</v>
      </c>
      <c r="C516" s="192">
        <v>95226323</v>
      </c>
      <c r="D516" s="192">
        <v>235541596.03999999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v>125447599</v>
      </c>
      <c r="Q516" s="191">
        <f t="shared" si="7"/>
        <v>232962867.49000001</v>
      </c>
      <c r="R516" s="3"/>
      <c r="S516" s="7"/>
      <c r="T516" s="118"/>
      <c r="U516" s="118"/>
      <c r="V516" s="118"/>
      <c r="W516" s="118"/>
    </row>
    <row r="517" spans="1:34" s="67" customFormat="1">
      <c r="A517"/>
      <c r="B517" s="151" t="s">
        <v>779</v>
      </c>
      <c r="C517" s="191">
        <v>95226323</v>
      </c>
      <c r="D517" s="191">
        <v>235541596.03999999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v>125447599</v>
      </c>
      <c r="Q517" s="191">
        <f t="shared" si="7"/>
        <v>232962867.49000001</v>
      </c>
      <c r="R517" s="3"/>
      <c r="S517" s="7"/>
      <c r="T517" s="118"/>
      <c r="U517" s="141"/>
      <c r="V517" s="141"/>
      <c r="W517" s="141"/>
      <c r="X517"/>
      <c r="Y517"/>
      <c r="Z517"/>
      <c r="AA517"/>
      <c r="AB517"/>
      <c r="AC517"/>
      <c r="AD517"/>
      <c r="AE517"/>
      <c r="AF517"/>
      <c r="AG517"/>
      <c r="AH517"/>
    </row>
    <row r="518" spans="1:34">
      <c r="B518" s="150" t="s">
        <v>780</v>
      </c>
      <c r="C518" s="192">
        <v>634452426</v>
      </c>
      <c r="D518" s="192">
        <v>658450199.17999995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v>61264302.450000003</v>
      </c>
      <c r="Q518" s="192">
        <f t="shared" si="7"/>
        <v>530226644.15000004</v>
      </c>
      <c r="R518" s="3"/>
      <c r="S518" s="7"/>
      <c r="T518" s="118"/>
      <c r="U518" s="118"/>
      <c r="V518" s="118"/>
      <c r="W518" s="118"/>
    </row>
    <row r="519" spans="1:34" s="67" customFormat="1">
      <c r="A519"/>
      <c r="B519" s="151" t="s">
        <v>781</v>
      </c>
      <c r="C519" s="191">
        <v>343497979</v>
      </c>
      <c r="D519" s="191">
        <v>307476466.54999989</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v>16137748.73</v>
      </c>
      <c r="Q519" s="191">
        <f t="shared" si="7"/>
        <v>278837719.00999999</v>
      </c>
      <c r="R519" s="3"/>
      <c r="S519" s="7"/>
      <c r="T519" s="118"/>
      <c r="U519" s="141"/>
      <c r="V519" s="141"/>
      <c r="W519" s="141"/>
      <c r="X519"/>
      <c r="Y519"/>
      <c r="Z519"/>
      <c r="AA519"/>
      <c r="AB519"/>
      <c r="AC519"/>
      <c r="AD519"/>
      <c r="AE519"/>
      <c r="AF519"/>
      <c r="AG519"/>
      <c r="AH519"/>
    </row>
    <row r="520" spans="1:34">
      <c r="B520" s="151" t="s">
        <v>945</v>
      </c>
      <c r="C520" s="191">
        <v>290954447</v>
      </c>
      <c r="D520" s="191">
        <v>350973732.63000005</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v>45126553.719999999</v>
      </c>
      <c r="Q520" s="191">
        <f t="shared" si="7"/>
        <v>251388925.13999999</v>
      </c>
      <c r="R520" s="3"/>
      <c r="S520" s="7"/>
      <c r="T520" s="118"/>
      <c r="U520" s="118"/>
      <c r="V520" s="118"/>
      <c r="W520" s="118"/>
    </row>
    <row r="521" spans="1:34" s="67" customFormat="1">
      <c r="A521"/>
      <c r="B521" s="150" t="s">
        <v>782</v>
      </c>
      <c r="C521" s="192">
        <v>837264206</v>
      </c>
      <c r="D521" s="192">
        <v>879791209.55000007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v>195773604.61000001</v>
      </c>
      <c r="Q521" s="192">
        <f t="shared" si="7"/>
        <v>776644485.51999998</v>
      </c>
      <c r="R521" s="3"/>
      <c r="S521" s="7"/>
      <c r="T521" s="118"/>
      <c r="U521" s="141"/>
      <c r="V521" s="141"/>
      <c r="W521" s="141"/>
      <c r="X521"/>
      <c r="Y521"/>
      <c r="Z521"/>
      <c r="AA521"/>
      <c r="AB521"/>
      <c r="AC521"/>
      <c r="AD521"/>
      <c r="AE521"/>
      <c r="AF521"/>
      <c r="AG521"/>
      <c r="AH521"/>
    </row>
    <row r="522" spans="1:34" s="67" customFormat="1">
      <c r="A522"/>
      <c r="B522" s="151" t="s">
        <v>783</v>
      </c>
      <c r="C522" s="191">
        <v>837264206</v>
      </c>
      <c r="D522" s="191">
        <v>879791209.55000007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v>195773604.61000001</v>
      </c>
      <c r="Q522" s="191">
        <f t="shared" si="7"/>
        <v>776644485.51999998</v>
      </c>
      <c r="R522" s="3"/>
      <c r="S522" s="7"/>
      <c r="T522" s="118"/>
      <c r="U522" s="141"/>
      <c r="V522" s="141"/>
      <c r="W522" s="141"/>
      <c r="X522"/>
      <c r="Y522"/>
      <c r="Z522"/>
      <c r="AA522"/>
      <c r="AB522"/>
      <c r="AC522"/>
      <c r="AD522"/>
      <c r="AE522"/>
      <c r="AF522"/>
      <c r="AG522"/>
      <c r="AH522"/>
    </row>
    <row r="523" spans="1:34">
      <c r="B523" s="150" t="s">
        <v>784</v>
      </c>
      <c r="C523" s="192">
        <v>2641560926</v>
      </c>
      <c r="D523" s="192">
        <v>306593732.52000082</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v>38169819.560000002</v>
      </c>
      <c r="Q523" s="192">
        <f t="shared" ref="Q523:Q591" si="8">SUM(E523:P523)</f>
        <v>232846271.81999999</v>
      </c>
      <c r="R523" s="3"/>
      <c r="S523" s="7"/>
      <c r="T523" s="118"/>
      <c r="U523" s="118"/>
      <c r="V523" s="118"/>
      <c r="W523" s="118"/>
    </row>
    <row r="524" spans="1:34" s="67" customFormat="1">
      <c r="A524"/>
      <c r="B524" s="151" t="s">
        <v>785</v>
      </c>
      <c r="C524" s="191">
        <v>2641560926</v>
      </c>
      <c r="D524" s="191">
        <v>306593732.52000082</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v>38169819.560000002</v>
      </c>
      <c r="Q524" s="191">
        <f t="shared" si="8"/>
        <v>232846271.81999999</v>
      </c>
      <c r="R524" s="3"/>
      <c r="S524" s="7"/>
      <c r="T524" s="118"/>
      <c r="U524" s="141"/>
      <c r="V524" s="141"/>
      <c r="W524" s="141"/>
      <c r="X524"/>
      <c r="Y524"/>
      <c r="Z524"/>
      <c r="AA524"/>
      <c r="AB524"/>
      <c r="AC524"/>
      <c r="AD524"/>
      <c r="AE524"/>
      <c r="AF524"/>
      <c r="AG524"/>
      <c r="AH524"/>
    </row>
    <row r="525" spans="1:34">
      <c r="B525" s="150" t="s">
        <v>786</v>
      </c>
      <c r="C525" s="192">
        <v>67139902</v>
      </c>
      <c r="D525" s="192">
        <v>136768761.73999995</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v>22374350.369999997</v>
      </c>
      <c r="Q525" s="192">
        <f t="shared" si="8"/>
        <v>98099025.359999985</v>
      </c>
      <c r="R525" s="3"/>
      <c r="S525" s="7"/>
      <c r="T525" s="118"/>
      <c r="U525" s="118"/>
      <c r="V525" s="118"/>
      <c r="W525" s="118"/>
    </row>
    <row r="526" spans="1:34" s="67" customFormat="1">
      <c r="A526"/>
      <c r="B526" s="151" t="s">
        <v>787</v>
      </c>
      <c r="C526" s="191">
        <v>67139902</v>
      </c>
      <c r="D526" s="191">
        <v>136768761.73999995</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v>22374350.369999997</v>
      </c>
      <c r="Q526" s="191">
        <f t="shared" si="8"/>
        <v>98099025.359999985</v>
      </c>
      <c r="R526" s="3"/>
      <c r="S526" s="7"/>
      <c r="T526" s="118"/>
      <c r="U526" s="141"/>
      <c r="V526" s="141"/>
      <c r="W526" s="141"/>
      <c r="X526"/>
      <c r="Y526"/>
      <c r="Z526"/>
      <c r="AA526"/>
      <c r="AB526"/>
      <c r="AC526"/>
      <c r="AD526"/>
      <c r="AE526"/>
      <c r="AF526"/>
      <c r="AG526"/>
      <c r="AH526"/>
    </row>
    <row r="527" spans="1:34" s="67" customFormat="1">
      <c r="A527"/>
      <c r="B527" s="150" t="s">
        <v>788</v>
      </c>
      <c r="C527" s="192">
        <v>155082204</v>
      </c>
      <c r="D527" s="192">
        <v>63472402.580000013</v>
      </c>
      <c r="E527" s="192">
        <v>233333.33</v>
      </c>
      <c r="F527" s="192">
        <v>357087.83</v>
      </c>
      <c r="G527" s="192">
        <v>546225.47</v>
      </c>
      <c r="H527" s="192">
        <v>405994.5</v>
      </c>
      <c r="I527" s="192">
        <v>1132258.08</v>
      </c>
      <c r="J527" s="192">
        <v>2042103.39</v>
      </c>
      <c r="K527" s="192">
        <v>23902560.670000002</v>
      </c>
      <c r="L527" s="192">
        <v>2597125.7400000002</v>
      </c>
      <c r="M527" s="192">
        <v>2806281.2</v>
      </c>
      <c r="N527" s="192">
        <v>1618821.65</v>
      </c>
      <c r="O527" s="192">
        <v>1562650.27</v>
      </c>
      <c r="P527" s="192">
        <v>2491072.1</v>
      </c>
      <c r="Q527" s="192">
        <f t="shared" si="8"/>
        <v>39695514.230000012</v>
      </c>
      <c r="R527" s="3"/>
      <c r="S527" s="7"/>
      <c r="T527" s="118"/>
      <c r="U527" s="141"/>
      <c r="V527" s="141"/>
      <c r="W527" s="141"/>
      <c r="X527"/>
      <c r="Y527"/>
      <c r="Z527"/>
      <c r="AA527"/>
      <c r="AB527"/>
      <c r="AC527"/>
      <c r="AD527"/>
      <c r="AE527"/>
      <c r="AF527"/>
      <c r="AG527"/>
      <c r="AH527"/>
    </row>
    <row r="528" spans="1:34">
      <c r="B528" s="151" t="s">
        <v>789</v>
      </c>
      <c r="C528" s="191">
        <v>155082204</v>
      </c>
      <c r="D528" s="191">
        <v>63472402.580000013</v>
      </c>
      <c r="E528" s="191">
        <v>233333.33</v>
      </c>
      <c r="F528" s="191">
        <v>357087.83</v>
      </c>
      <c r="G528" s="191">
        <v>546225.47</v>
      </c>
      <c r="H528" s="191">
        <v>405994.5</v>
      </c>
      <c r="I528" s="191">
        <v>1132258.08</v>
      </c>
      <c r="J528" s="191">
        <v>2042103.39</v>
      </c>
      <c r="K528" s="191">
        <v>23902560.670000002</v>
      </c>
      <c r="L528" s="191">
        <v>2597125.7400000002</v>
      </c>
      <c r="M528" s="191">
        <v>2806281.2</v>
      </c>
      <c r="N528" s="191">
        <v>1618821.65</v>
      </c>
      <c r="O528" s="191">
        <v>1562650.27</v>
      </c>
      <c r="P528" s="191">
        <v>2491072.1</v>
      </c>
      <c r="Q528" s="191">
        <f t="shared" si="8"/>
        <v>39695514.230000012</v>
      </c>
      <c r="R528" s="3"/>
      <c r="S528" s="7"/>
      <c r="T528" s="118"/>
      <c r="U528" s="118"/>
      <c r="V528" s="118"/>
      <c r="W528" s="118"/>
    </row>
    <row r="529" spans="1:34">
      <c r="B529" s="138" t="s">
        <v>186</v>
      </c>
      <c r="C529" s="192">
        <v>496204002</v>
      </c>
      <c r="D529" s="192">
        <v>3286444318.4099998</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v>1079750702.6599998</v>
      </c>
      <c r="Q529" s="192">
        <f t="shared" si="8"/>
        <v>3175684338.6500001</v>
      </c>
      <c r="R529" s="3"/>
      <c r="S529" s="7"/>
      <c r="T529" s="118"/>
      <c r="U529" s="118"/>
      <c r="V529" s="118"/>
      <c r="W529" s="118"/>
    </row>
    <row r="530" spans="1:34">
      <c r="B530" s="150" t="s">
        <v>790</v>
      </c>
      <c r="C530" s="192">
        <v>92817552</v>
      </c>
      <c r="D530" s="192">
        <v>2753304245.6999998</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v>749797740.28999996</v>
      </c>
      <c r="Q530" s="192">
        <f t="shared" si="8"/>
        <v>2698844223.4899998</v>
      </c>
      <c r="R530" s="3"/>
      <c r="S530" s="7"/>
      <c r="T530" s="118"/>
      <c r="U530" s="118"/>
      <c r="V530" s="118"/>
      <c r="W530" s="118"/>
    </row>
    <row r="531" spans="1:34">
      <c r="B531" s="151" t="s">
        <v>791</v>
      </c>
      <c r="C531" s="193">
        <v>92817552</v>
      </c>
      <c r="D531" s="193">
        <v>2753304245.6999998</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v>749797740.28999996</v>
      </c>
      <c r="Q531" s="193">
        <f t="shared" si="8"/>
        <v>2698844223.4899998</v>
      </c>
      <c r="R531" s="3"/>
      <c r="S531" s="7"/>
      <c r="T531" s="118"/>
      <c r="U531" s="118"/>
      <c r="V531" s="118"/>
      <c r="W531" s="118"/>
    </row>
    <row r="532" spans="1:34">
      <c r="B532" s="150" t="s">
        <v>792</v>
      </c>
      <c r="C532" s="192">
        <v>403386450</v>
      </c>
      <c r="D532" s="192">
        <v>533140072.7100001</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v>329952962.37</v>
      </c>
      <c r="Q532" s="192">
        <f t="shared" si="8"/>
        <v>476840115.15999997</v>
      </c>
      <c r="R532" s="3"/>
      <c r="S532" s="7"/>
      <c r="T532" s="118"/>
      <c r="U532" s="118"/>
      <c r="V532" s="118"/>
      <c r="W532" s="118"/>
    </row>
    <row r="533" spans="1:34" s="67" customFormat="1">
      <c r="A533"/>
      <c r="B533" s="151" t="s">
        <v>793</v>
      </c>
      <c r="C533" s="193">
        <v>403386450</v>
      </c>
      <c r="D533" s="193">
        <v>533140072.7100001</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v>329952962.37</v>
      </c>
      <c r="Q533" s="193">
        <f t="shared" si="8"/>
        <v>476840115.15999997</v>
      </c>
      <c r="R533" s="3"/>
      <c r="S533" s="7"/>
      <c r="T533" s="118"/>
      <c r="U533" s="141"/>
      <c r="V533" s="141"/>
      <c r="W533" s="141"/>
      <c r="X533"/>
      <c r="Y533"/>
      <c r="Z533"/>
      <c r="AA533"/>
      <c r="AB533"/>
      <c r="AC533"/>
      <c r="AD533"/>
      <c r="AE533"/>
      <c r="AF533"/>
      <c r="AG533"/>
      <c r="AH533"/>
    </row>
    <row r="534" spans="1:34">
      <c r="B534" s="138" t="s">
        <v>794</v>
      </c>
      <c r="C534" s="192">
        <v>559057674</v>
      </c>
      <c r="D534" s="192">
        <v>691872699.58999991</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v>212028898.66999999</v>
      </c>
      <c r="Q534" s="192">
        <f t="shared" si="8"/>
        <v>567330103.61000001</v>
      </c>
      <c r="R534" s="3"/>
      <c r="S534" s="7"/>
      <c r="T534" s="118"/>
      <c r="U534" s="118"/>
      <c r="V534" s="118"/>
      <c r="W534" s="118"/>
    </row>
    <row r="535" spans="1:34" s="67" customFormat="1">
      <c r="A535"/>
      <c r="B535" s="150" t="s">
        <v>795</v>
      </c>
      <c r="C535" s="192">
        <v>100000</v>
      </c>
      <c r="D535" s="192">
        <v>100000</v>
      </c>
      <c r="E535" s="191">
        <v>0</v>
      </c>
      <c r="F535" s="191"/>
      <c r="G535" s="191"/>
      <c r="H535" s="191"/>
      <c r="I535" s="191"/>
      <c r="J535" s="191"/>
      <c r="K535" s="191"/>
      <c r="L535" s="191"/>
      <c r="M535" s="191"/>
      <c r="N535" s="192"/>
      <c r="O535" s="192"/>
      <c r="P535" s="192"/>
      <c r="Q535" s="192">
        <f t="shared" si="8"/>
        <v>0</v>
      </c>
      <c r="R535" s="3"/>
      <c r="S535" s="7"/>
      <c r="T535" s="118"/>
      <c r="U535" s="141"/>
      <c r="V535" s="141"/>
      <c r="W535" s="141"/>
      <c r="X535"/>
      <c r="Y535"/>
      <c r="Z535"/>
      <c r="AA535"/>
      <c r="AB535"/>
      <c r="AC535"/>
      <c r="AD535"/>
      <c r="AE535"/>
      <c r="AF535"/>
      <c r="AG535"/>
      <c r="AH535"/>
    </row>
    <row r="536" spans="1:34">
      <c r="B536" s="151" t="s">
        <v>796</v>
      </c>
      <c r="C536" s="191">
        <v>100000</v>
      </c>
      <c r="D536" s="191">
        <v>100000</v>
      </c>
      <c r="E536" s="191">
        <v>0</v>
      </c>
      <c r="F536" s="191"/>
      <c r="G536" s="191"/>
      <c r="H536" s="191"/>
      <c r="I536" s="191"/>
      <c r="J536" s="191"/>
      <c r="K536" s="191"/>
      <c r="L536" s="191"/>
      <c r="M536" s="191"/>
      <c r="N536" s="191"/>
      <c r="O536" s="191"/>
      <c r="P536" s="191"/>
      <c r="Q536" s="192">
        <f t="shared" si="8"/>
        <v>0</v>
      </c>
      <c r="R536" s="3"/>
      <c r="S536" s="7"/>
      <c r="T536" s="118"/>
      <c r="U536" s="118"/>
      <c r="V536" s="118"/>
      <c r="W536" s="118"/>
    </row>
    <row r="537" spans="1:34">
      <c r="B537" s="150" t="s">
        <v>799</v>
      </c>
      <c r="C537" s="191">
        <v>0</v>
      </c>
      <c r="D537" s="191">
        <v>278580</v>
      </c>
      <c r="E537" s="191"/>
      <c r="F537" s="191"/>
      <c r="G537" s="191"/>
      <c r="H537" s="191"/>
      <c r="I537" s="191">
        <v>0</v>
      </c>
      <c r="J537" s="191"/>
      <c r="K537" s="191"/>
      <c r="L537" s="191">
        <v>278580</v>
      </c>
      <c r="M537" s="191">
        <v>0</v>
      </c>
      <c r="N537" s="191"/>
      <c r="O537" s="191"/>
      <c r="P537" s="191"/>
      <c r="Q537" s="192">
        <f t="shared" si="8"/>
        <v>278580</v>
      </c>
      <c r="R537" s="3"/>
      <c r="S537" s="7"/>
      <c r="T537" s="118"/>
      <c r="U537" s="118"/>
      <c r="V537" s="118"/>
      <c r="W537" s="118"/>
    </row>
    <row r="538" spans="1:34">
      <c r="B538" s="151" t="s">
        <v>800</v>
      </c>
      <c r="C538" s="191">
        <v>0</v>
      </c>
      <c r="D538" s="191">
        <v>278580</v>
      </c>
      <c r="E538" s="191"/>
      <c r="F538" s="191"/>
      <c r="G538" s="191"/>
      <c r="H538" s="191"/>
      <c r="I538" s="191">
        <v>0</v>
      </c>
      <c r="J538" s="191"/>
      <c r="K538" s="191"/>
      <c r="L538" s="191">
        <v>278580</v>
      </c>
      <c r="M538" s="191">
        <v>0</v>
      </c>
      <c r="N538" s="191"/>
      <c r="O538" s="191"/>
      <c r="P538" s="191"/>
      <c r="Q538" s="192">
        <f t="shared" si="8"/>
        <v>278580</v>
      </c>
      <c r="R538" s="3"/>
      <c r="S538" s="7"/>
      <c r="T538" s="118"/>
      <c r="U538" s="118"/>
      <c r="V538" s="118"/>
      <c r="W538" s="118"/>
    </row>
    <row r="539" spans="1:34">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v>1520000</v>
      </c>
      <c r="Q539" s="192">
        <f t="shared" si="8"/>
        <v>5324750</v>
      </c>
      <c r="R539" s="3"/>
      <c r="S539" s="7"/>
      <c r="T539" s="118"/>
      <c r="U539" s="118"/>
      <c r="V539" s="118"/>
      <c r="W539" s="118"/>
    </row>
    <row r="540" spans="1:34">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v>1520000</v>
      </c>
      <c r="Q540" s="192">
        <f t="shared" si="8"/>
        <v>5324750</v>
      </c>
      <c r="R540" s="3"/>
      <c r="S540" s="7"/>
      <c r="T540" s="118"/>
      <c r="U540" s="118"/>
      <c r="V540" s="118"/>
      <c r="W540" s="118"/>
    </row>
    <row r="541" spans="1:34" s="144" customFormat="1">
      <c r="A541"/>
      <c r="B541" s="150" t="s">
        <v>803</v>
      </c>
      <c r="C541" s="192">
        <v>100000</v>
      </c>
      <c r="D541" s="192">
        <v>0</v>
      </c>
      <c r="E541" s="191">
        <v>0</v>
      </c>
      <c r="F541" s="191"/>
      <c r="G541" s="191"/>
      <c r="H541" s="191"/>
      <c r="I541" s="191"/>
      <c r="J541" s="191"/>
      <c r="K541" s="191"/>
      <c r="L541" s="191"/>
      <c r="M541" s="191">
        <v>0</v>
      </c>
      <c r="N541" s="192"/>
      <c r="O541" s="192"/>
      <c r="P541" s="192"/>
      <c r="Q541" s="192">
        <f t="shared" si="8"/>
        <v>0</v>
      </c>
      <c r="R541" s="3"/>
      <c r="S541" s="7"/>
      <c r="T541" s="118"/>
      <c r="U541" s="147"/>
      <c r="V541" s="147"/>
      <c r="W541" s="147"/>
      <c r="X541"/>
      <c r="Y541"/>
      <c r="Z541"/>
      <c r="AA541"/>
      <c r="AB541"/>
      <c r="AC541"/>
      <c r="AD541"/>
      <c r="AE541"/>
      <c r="AF541"/>
      <c r="AG541"/>
      <c r="AH541"/>
    </row>
    <row r="542" spans="1:34" s="144" customFormat="1">
      <c r="A542"/>
      <c r="B542" s="151" t="s">
        <v>804</v>
      </c>
      <c r="C542" s="191">
        <v>100000</v>
      </c>
      <c r="D542" s="191">
        <v>0</v>
      </c>
      <c r="E542" s="191">
        <v>0</v>
      </c>
      <c r="F542" s="191"/>
      <c r="G542" s="191"/>
      <c r="H542" s="191"/>
      <c r="I542" s="191"/>
      <c r="J542" s="191"/>
      <c r="K542" s="191"/>
      <c r="L542" s="191"/>
      <c r="M542" s="191">
        <v>0</v>
      </c>
      <c r="N542" s="191"/>
      <c r="O542" s="191"/>
      <c r="P542" s="191"/>
      <c r="Q542" s="192">
        <f t="shared" si="8"/>
        <v>0</v>
      </c>
      <c r="R542" s="3"/>
      <c r="S542" s="7"/>
      <c r="T542" s="118"/>
      <c r="U542" s="147"/>
      <c r="V542" s="147"/>
      <c r="W542" s="147"/>
      <c r="X542"/>
      <c r="Y542"/>
      <c r="Z542"/>
      <c r="AA542"/>
      <c r="AB542"/>
      <c r="AC542"/>
      <c r="AD542"/>
      <c r="AE542"/>
      <c r="AF542"/>
      <c r="AG542"/>
      <c r="AH542"/>
    </row>
    <row r="543" spans="1:34">
      <c r="B543" s="150" t="s">
        <v>807</v>
      </c>
      <c r="C543" s="192">
        <v>13757428</v>
      </c>
      <c r="D543" s="192">
        <v>81000</v>
      </c>
      <c r="E543" s="191">
        <v>0</v>
      </c>
      <c r="F543" s="191">
        <v>0</v>
      </c>
      <c r="G543" s="191">
        <v>0</v>
      </c>
      <c r="H543" s="191"/>
      <c r="I543" s="191">
        <v>0</v>
      </c>
      <c r="J543" s="192"/>
      <c r="K543" s="192">
        <v>0</v>
      </c>
      <c r="L543" s="192"/>
      <c r="M543" s="192">
        <v>0</v>
      </c>
      <c r="N543" s="192">
        <v>0</v>
      </c>
      <c r="O543" s="192">
        <v>0</v>
      </c>
      <c r="P543" s="192">
        <v>0</v>
      </c>
      <c r="Q543" s="192">
        <f t="shared" si="8"/>
        <v>0</v>
      </c>
      <c r="R543" s="3"/>
      <c r="S543" s="7"/>
      <c r="T543" s="118"/>
      <c r="U543" s="118"/>
      <c r="V543" s="118"/>
      <c r="W543" s="118"/>
    </row>
    <row r="544" spans="1:34">
      <c r="B544" s="151" t="s">
        <v>808</v>
      </c>
      <c r="C544" s="191">
        <v>13757428</v>
      </c>
      <c r="D544" s="191">
        <v>81000</v>
      </c>
      <c r="E544" s="191">
        <v>0</v>
      </c>
      <c r="F544" s="191">
        <v>0</v>
      </c>
      <c r="G544" s="191">
        <v>0</v>
      </c>
      <c r="H544" s="191"/>
      <c r="I544" s="191">
        <v>0</v>
      </c>
      <c r="J544" s="191"/>
      <c r="K544" s="191">
        <v>0</v>
      </c>
      <c r="L544" s="191"/>
      <c r="M544" s="191">
        <v>0</v>
      </c>
      <c r="N544" s="191">
        <v>0</v>
      </c>
      <c r="O544" s="191">
        <v>0</v>
      </c>
      <c r="P544" s="191">
        <v>0</v>
      </c>
      <c r="Q544" s="192">
        <f t="shared" si="8"/>
        <v>0</v>
      </c>
      <c r="R544" s="3"/>
      <c r="S544" s="7"/>
      <c r="T544" s="118"/>
      <c r="U544" s="118"/>
      <c r="V544" s="118"/>
      <c r="W544" s="118"/>
    </row>
    <row r="545" spans="1:34">
      <c r="B545" s="150" t="s">
        <v>946</v>
      </c>
      <c r="C545" s="192">
        <v>1000000</v>
      </c>
      <c r="D545" s="192">
        <v>7982690</v>
      </c>
      <c r="E545" s="191">
        <v>0</v>
      </c>
      <c r="F545" s="191">
        <v>0</v>
      </c>
      <c r="G545" s="191">
        <v>1701000</v>
      </c>
      <c r="H545" s="191"/>
      <c r="I545" s="191"/>
      <c r="J545" s="192">
        <v>0</v>
      </c>
      <c r="K545" s="192">
        <v>0</v>
      </c>
      <c r="L545" s="192">
        <v>0</v>
      </c>
      <c r="M545" s="192">
        <v>0</v>
      </c>
      <c r="N545" s="192">
        <v>3415000</v>
      </c>
      <c r="O545" s="192">
        <v>510000</v>
      </c>
      <c r="P545" s="192">
        <v>2335000</v>
      </c>
      <c r="Q545" s="192">
        <f t="shared" si="8"/>
        <v>7961000</v>
      </c>
      <c r="R545" s="3"/>
      <c r="S545" s="7"/>
      <c r="T545" s="118"/>
      <c r="U545" s="118"/>
      <c r="V545" s="118"/>
      <c r="W545" s="118"/>
    </row>
    <row r="546" spans="1:34" s="144" customFormat="1">
      <c r="A546"/>
      <c r="B546" s="151" t="s">
        <v>947</v>
      </c>
      <c r="C546" s="191">
        <v>1000000</v>
      </c>
      <c r="D546" s="191">
        <v>7982690</v>
      </c>
      <c r="E546" s="191">
        <v>0</v>
      </c>
      <c r="F546" s="191">
        <v>0</v>
      </c>
      <c r="G546" s="191">
        <v>1701000</v>
      </c>
      <c r="H546" s="191"/>
      <c r="I546" s="191"/>
      <c r="J546" s="191">
        <v>0</v>
      </c>
      <c r="K546" s="191">
        <v>0</v>
      </c>
      <c r="L546" s="191">
        <v>0</v>
      </c>
      <c r="M546" s="191">
        <v>0</v>
      </c>
      <c r="N546" s="191">
        <v>3415000</v>
      </c>
      <c r="O546" s="191">
        <v>510000</v>
      </c>
      <c r="P546" s="191">
        <v>2335000</v>
      </c>
      <c r="Q546" s="192">
        <f t="shared" si="8"/>
        <v>7961000</v>
      </c>
      <c r="R546" s="3"/>
      <c r="S546" s="7"/>
      <c r="T546" s="118"/>
      <c r="U546" s="147"/>
      <c r="V546" s="147"/>
      <c r="W546" s="147"/>
      <c r="X546"/>
      <c r="Y546"/>
      <c r="Z546"/>
      <c r="AA546"/>
      <c r="AB546"/>
      <c r="AC546"/>
      <c r="AD546"/>
      <c r="AE546"/>
      <c r="AF546"/>
      <c r="AG546"/>
      <c r="AH546"/>
    </row>
    <row r="547" spans="1:34">
      <c r="B547" s="150" t="s">
        <v>809</v>
      </c>
      <c r="C547" s="192">
        <v>541296746</v>
      </c>
      <c r="D547" s="192">
        <v>676647929.58999991</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v>208173898.66999999</v>
      </c>
      <c r="Q547" s="192">
        <f t="shared" si="8"/>
        <v>553765773.61000001</v>
      </c>
      <c r="R547" s="3"/>
      <c r="S547" s="7"/>
      <c r="T547" s="118"/>
      <c r="U547" s="118"/>
      <c r="V547" s="118"/>
      <c r="W547" s="118"/>
    </row>
    <row r="548" spans="1:34">
      <c r="B548" s="151" t="s">
        <v>810</v>
      </c>
      <c r="C548" s="191">
        <v>541296746</v>
      </c>
      <c r="D548" s="191">
        <v>676647929.58999991</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v>208173898.66999999</v>
      </c>
      <c r="Q548" s="191">
        <f t="shared" si="8"/>
        <v>553765773.61000001</v>
      </c>
      <c r="R548" s="3"/>
      <c r="S548" s="7"/>
      <c r="T548" s="118"/>
      <c r="U548" s="118"/>
      <c r="V548" s="118"/>
      <c r="W548" s="118"/>
    </row>
    <row r="549" spans="1:34" s="144" customFormat="1">
      <c r="A549"/>
      <c r="B549" s="138" t="s">
        <v>188</v>
      </c>
      <c r="C549" s="331">
        <v>2337432214</v>
      </c>
      <c r="D549" s="331">
        <v>599499602.86000049</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35582514.560000002</v>
      </c>
      <c r="P549" s="331">
        <v>145041272.36000001</v>
      </c>
      <c r="Q549" s="331">
        <f t="shared" si="8"/>
        <v>418242557.11000001</v>
      </c>
      <c r="R549" s="3"/>
      <c r="S549" s="7"/>
      <c r="T549" s="118"/>
      <c r="U549" s="147"/>
      <c r="V549" s="147"/>
      <c r="W549" s="147"/>
      <c r="X549"/>
      <c r="Y549"/>
      <c r="Z549"/>
      <c r="AA549"/>
      <c r="AB549"/>
      <c r="AC549"/>
      <c r="AD549"/>
      <c r="AE549"/>
      <c r="AF549"/>
      <c r="AG549"/>
      <c r="AH549"/>
    </row>
    <row r="550" spans="1:34">
      <c r="B550" s="150" t="s">
        <v>811</v>
      </c>
      <c r="C550" s="192">
        <v>60400</v>
      </c>
      <c r="D550" s="192">
        <v>3119.3900000001886</v>
      </c>
      <c r="E550" s="192">
        <v>0</v>
      </c>
      <c r="F550" s="192"/>
      <c r="G550" s="338"/>
      <c r="H550" s="338"/>
      <c r="I550" s="338">
        <v>0</v>
      </c>
      <c r="J550" s="338">
        <v>0</v>
      </c>
      <c r="K550" s="192">
        <v>0</v>
      </c>
      <c r="L550" s="338">
        <v>0</v>
      </c>
      <c r="M550" s="331">
        <v>0</v>
      </c>
      <c r="N550" s="331">
        <v>0</v>
      </c>
      <c r="O550" s="331">
        <v>0</v>
      </c>
      <c r="P550" s="331">
        <v>0</v>
      </c>
      <c r="Q550" s="331">
        <f t="shared" si="8"/>
        <v>0</v>
      </c>
      <c r="R550" s="3"/>
      <c r="S550" s="7"/>
      <c r="T550" s="118"/>
      <c r="U550" s="118"/>
      <c r="V550" s="118"/>
      <c r="W550" s="118"/>
    </row>
    <row r="551" spans="1:34" s="144" customFormat="1">
      <c r="A551"/>
      <c r="B551" s="151" t="s">
        <v>812</v>
      </c>
      <c r="C551" s="191">
        <v>60400</v>
      </c>
      <c r="D551" s="191">
        <v>3119.3900000001886</v>
      </c>
      <c r="E551" s="192">
        <v>0</v>
      </c>
      <c r="F551" s="191"/>
      <c r="G551" s="337"/>
      <c r="H551" s="337"/>
      <c r="I551" s="337">
        <v>0</v>
      </c>
      <c r="J551" s="337">
        <v>0</v>
      </c>
      <c r="K551" s="191">
        <v>0</v>
      </c>
      <c r="L551" s="337">
        <v>0</v>
      </c>
      <c r="M551" s="191">
        <v>0</v>
      </c>
      <c r="N551" s="191">
        <v>0</v>
      </c>
      <c r="O551" s="191">
        <v>0</v>
      </c>
      <c r="P551" s="191">
        <v>0</v>
      </c>
      <c r="Q551" s="331">
        <f t="shared" si="8"/>
        <v>0</v>
      </c>
      <c r="R551" s="3"/>
      <c r="S551" s="7"/>
      <c r="T551" s="118"/>
      <c r="U551" s="147"/>
      <c r="V551" s="147"/>
      <c r="W551" s="147"/>
      <c r="X551"/>
      <c r="Y551"/>
      <c r="Z551"/>
      <c r="AA551"/>
      <c r="AB551"/>
      <c r="AC551"/>
      <c r="AD551"/>
      <c r="AE551"/>
      <c r="AF551"/>
      <c r="AG551"/>
      <c r="AH551"/>
    </row>
    <row r="552" spans="1:34">
      <c r="B552" s="150" t="s">
        <v>813</v>
      </c>
      <c r="C552" s="192">
        <v>12801246</v>
      </c>
      <c r="D552" s="192">
        <v>0</v>
      </c>
      <c r="E552" s="192">
        <v>0</v>
      </c>
      <c r="F552" s="338">
        <v>0</v>
      </c>
      <c r="G552" s="338"/>
      <c r="H552" s="338"/>
      <c r="I552" s="338"/>
      <c r="J552" s="338"/>
      <c r="K552" s="338"/>
      <c r="L552" s="338"/>
      <c r="M552" s="338"/>
      <c r="N552" s="192"/>
      <c r="O552" s="192"/>
      <c r="P552" s="192"/>
      <c r="Q552" s="331">
        <f t="shared" si="8"/>
        <v>0</v>
      </c>
      <c r="R552" s="3"/>
      <c r="S552" s="7"/>
      <c r="T552" s="118"/>
      <c r="U552" s="118"/>
      <c r="V552" s="118"/>
      <c r="W552" s="118"/>
    </row>
    <row r="553" spans="1:34">
      <c r="B553" s="151" t="s">
        <v>814</v>
      </c>
      <c r="C553" s="191">
        <v>12801246</v>
      </c>
      <c r="D553" s="191">
        <v>0</v>
      </c>
      <c r="E553" s="192">
        <v>0</v>
      </c>
      <c r="F553" s="337">
        <v>0</v>
      </c>
      <c r="G553" s="337"/>
      <c r="H553" s="337"/>
      <c r="I553" s="337"/>
      <c r="J553" s="337"/>
      <c r="K553" s="337"/>
      <c r="L553" s="337"/>
      <c r="M553" s="337"/>
      <c r="N553" s="191"/>
      <c r="O553" s="191"/>
      <c r="P553" s="191"/>
      <c r="Q553" s="331">
        <f t="shared" si="8"/>
        <v>0</v>
      </c>
      <c r="R553" s="3"/>
      <c r="S553" s="7"/>
      <c r="T553" s="118"/>
      <c r="U553" s="118"/>
      <c r="V553" s="118"/>
      <c r="W553" s="118"/>
    </row>
    <row r="554" spans="1:34">
      <c r="B554" s="150" t="s">
        <v>815</v>
      </c>
      <c r="C554" s="192">
        <v>2285833310</v>
      </c>
      <c r="D554" s="192">
        <v>584496483.47000051</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34534326.800000004</v>
      </c>
      <c r="P554" s="331">
        <v>143991416.92000002</v>
      </c>
      <c r="Q554" s="331">
        <f t="shared" si="8"/>
        <v>409002766.87000006</v>
      </c>
      <c r="R554" s="3"/>
      <c r="S554" s="7"/>
      <c r="T554" s="118"/>
      <c r="U554" s="118"/>
      <c r="V554" s="118"/>
      <c r="W554" s="118"/>
    </row>
    <row r="555" spans="1:34" s="144" customFormat="1">
      <c r="A555"/>
      <c r="B555" s="151" t="s">
        <v>816</v>
      </c>
      <c r="C555" s="191">
        <v>2279773210</v>
      </c>
      <c r="D555" s="191">
        <v>583896383.47000051</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34484326.800000004</v>
      </c>
      <c r="P555" s="191">
        <v>143941416.92000002</v>
      </c>
      <c r="Q555" s="191">
        <f t="shared" si="8"/>
        <v>408502766.87</v>
      </c>
      <c r="R555" s="3"/>
      <c r="S555" s="7"/>
      <c r="T555" s="118"/>
      <c r="U555" s="147"/>
      <c r="V555" s="147"/>
      <c r="W555" s="147"/>
      <c r="X555"/>
      <c r="Y555"/>
      <c r="Z555"/>
      <c r="AA555"/>
      <c r="AB555"/>
      <c r="AC555"/>
      <c r="AD555"/>
      <c r="AE555"/>
      <c r="AF555"/>
      <c r="AG555"/>
      <c r="AH555"/>
    </row>
    <row r="556" spans="1:34">
      <c r="B556" s="151" t="s">
        <v>817</v>
      </c>
      <c r="C556" s="191">
        <v>6060100</v>
      </c>
      <c r="D556" s="191">
        <v>600100</v>
      </c>
      <c r="E556" s="337">
        <v>41666.67</v>
      </c>
      <c r="F556" s="337"/>
      <c r="G556" s="191">
        <v>41667</v>
      </c>
      <c r="H556" s="191">
        <v>41666</v>
      </c>
      <c r="I556" s="191">
        <v>41667</v>
      </c>
      <c r="J556" s="191"/>
      <c r="K556" s="191">
        <v>0</v>
      </c>
      <c r="L556" s="191"/>
      <c r="M556" s="191">
        <v>133333.32999999999</v>
      </c>
      <c r="N556" s="191">
        <v>100000</v>
      </c>
      <c r="O556" s="191">
        <v>50000</v>
      </c>
      <c r="P556" s="191">
        <v>50000</v>
      </c>
      <c r="Q556" s="191">
        <f t="shared" si="8"/>
        <v>500000</v>
      </c>
      <c r="R556" s="3"/>
      <c r="S556" s="7"/>
      <c r="T556" s="118"/>
      <c r="U556" s="118"/>
      <c r="V556" s="118"/>
      <c r="W556" s="118"/>
    </row>
    <row r="557" spans="1:34" s="144" customFormat="1">
      <c r="A557"/>
      <c r="B557" s="150" t="s">
        <v>820</v>
      </c>
      <c r="C557" s="192">
        <v>34937258</v>
      </c>
      <c r="D557" s="192">
        <v>15000000</v>
      </c>
      <c r="E557" s="192">
        <v>0</v>
      </c>
      <c r="F557" s="192">
        <v>0</v>
      </c>
      <c r="G557" s="192">
        <v>0</v>
      </c>
      <c r="H557" s="192">
        <v>0</v>
      </c>
      <c r="I557" s="192">
        <v>4538280</v>
      </c>
      <c r="J557" s="192">
        <v>1125784.8999999999</v>
      </c>
      <c r="K557" s="337">
        <v>0</v>
      </c>
      <c r="L557" s="337">
        <v>1477682.14</v>
      </c>
      <c r="M557" s="337">
        <v>0</v>
      </c>
      <c r="N557" s="339">
        <v>0</v>
      </c>
      <c r="O557" s="331">
        <v>1048187.76</v>
      </c>
      <c r="P557" s="331">
        <v>1049855.44</v>
      </c>
      <c r="Q557" s="331">
        <f t="shared" si="8"/>
        <v>9239790.2400000002</v>
      </c>
      <c r="R557" s="3"/>
      <c r="S557" s="7"/>
      <c r="T557" s="118"/>
      <c r="U557" s="147"/>
      <c r="V557" s="147"/>
      <c r="W557" s="147"/>
      <c r="X557"/>
      <c r="Y557"/>
      <c r="Z557"/>
      <c r="AA557"/>
      <c r="AB557"/>
      <c r="AC557"/>
      <c r="AD557"/>
      <c r="AE557"/>
      <c r="AF557"/>
      <c r="AG557"/>
      <c r="AH557"/>
    </row>
    <row r="558" spans="1:34">
      <c r="B558" s="151" t="s">
        <v>821</v>
      </c>
      <c r="C558" s="191">
        <v>34937258</v>
      </c>
      <c r="D558" s="191">
        <v>15000000</v>
      </c>
      <c r="E558" s="192">
        <v>0</v>
      </c>
      <c r="F558" s="191">
        <v>0</v>
      </c>
      <c r="G558" s="191">
        <v>0</v>
      </c>
      <c r="H558" s="191">
        <v>0</v>
      </c>
      <c r="I558" s="191">
        <v>4538280</v>
      </c>
      <c r="J558" s="191">
        <v>1125784.8999999999</v>
      </c>
      <c r="K558" s="337">
        <v>0</v>
      </c>
      <c r="L558" s="337">
        <v>1477682.14</v>
      </c>
      <c r="M558" s="337">
        <v>0</v>
      </c>
      <c r="N558" s="337">
        <v>0</v>
      </c>
      <c r="O558" s="191">
        <v>1048187.76</v>
      </c>
      <c r="P558" s="191">
        <v>1049855.44</v>
      </c>
      <c r="Q558" s="331">
        <f t="shared" si="8"/>
        <v>9239790.2400000002</v>
      </c>
      <c r="R558" s="3"/>
      <c r="S558" s="7"/>
      <c r="T558" s="118"/>
      <c r="U558" s="118"/>
      <c r="V558" s="118"/>
      <c r="W558" s="118"/>
    </row>
    <row r="559" spans="1:34" s="67" customFormat="1">
      <c r="A559"/>
      <c r="B559" s="150" t="s">
        <v>822</v>
      </c>
      <c r="C559" s="192">
        <v>100000</v>
      </c>
      <c r="D559" s="192">
        <v>0</v>
      </c>
      <c r="E559" s="192">
        <v>0</v>
      </c>
      <c r="F559" s="337"/>
      <c r="G559" s="337"/>
      <c r="H559" s="337"/>
      <c r="I559" s="337"/>
      <c r="J559" s="337"/>
      <c r="K559" s="337"/>
      <c r="L559" s="337"/>
      <c r="M559" s="337"/>
      <c r="N559" s="339"/>
      <c r="O559" s="331">
        <v>0</v>
      </c>
      <c r="P559" s="331"/>
      <c r="Q559" s="331">
        <f t="shared" si="8"/>
        <v>0</v>
      </c>
      <c r="R559" s="3"/>
      <c r="S559" s="7"/>
      <c r="T559" s="118"/>
      <c r="U559" s="141"/>
      <c r="V559" s="141"/>
      <c r="W559" s="141"/>
      <c r="X559"/>
      <c r="Y559"/>
      <c r="Z559"/>
      <c r="AA559"/>
      <c r="AB559"/>
      <c r="AC559"/>
      <c r="AD559"/>
      <c r="AE559"/>
      <c r="AF559"/>
      <c r="AG559"/>
      <c r="AH559"/>
    </row>
    <row r="560" spans="1:34">
      <c r="B560" s="151" t="s">
        <v>823</v>
      </c>
      <c r="C560" s="191">
        <v>100000</v>
      </c>
      <c r="D560" s="191">
        <v>0</v>
      </c>
      <c r="E560" s="192">
        <v>0</v>
      </c>
      <c r="F560" s="337"/>
      <c r="G560" s="337"/>
      <c r="H560" s="337"/>
      <c r="I560" s="337"/>
      <c r="J560" s="337"/>
      <c r="K560" s="337"/>
      <c r="L560" s="337"/>
      <c r="M560" s="337"/>
      <c r="N560" s="337"/>
      <c r="O560" s="191">
        <v>0</v>
      </c>
      <c r="P560" s="191"/>
      <c r="Q560" s="331">
        <f t="shared" si="8"/>
        <v>0</v>
      </c>
      <c r="R560" s="3"/>
      <c r="S560" s="7"/>
      <c r="T560" s="118"/>
      <c r="U560" s="118"/>
      <c r="V560" s="118"/>
      <c r="W560" s="118"/>
    </row>
    <row r="561" spans="1:34">
      <c r="B561" s="150" t="s">
        <v>828</v>
      </c>
      <c r="C561" s="192">
        <v>3700000</v>
      </c>
      <c r="D561" s="192">
        <v>0</v>
      </c>
      <c r="E561" s="192">
        <v>0</v>
      </c>
      <c r="F561" s="337"/>
      <c r="G561" s="337"/>
      <c r="H561" s="337"/>
      <c r="I561" s="337"/>
      <c r="J561" s="337"/>
      <c r="K561" s="337"/>
      <c r="L561" s="337"/>
      <c r="M561" s="337"/>
      <c r="N561" s="339"/>
      <c r="O561" s="331">
        <v>0</v>
      </c>
      <c r="P561" s="331">
        <v>0</v>
      </c>
      <c r="Q561" s="331">
        <f t="shared" si="8"/>
        <v>0</v>
      </c>
      <c r="R561" s="3"/>
      <c r="S561" s="7"/>
      <c r="T561" s="118"/>
      <c r="U561" s="118"/>
      <c r="V561" s="118"/>
      <c r="W561" s="118"/>
    </row>
    <row r="562" spans="1:34">
      <c r="B562" s="151" t="s">
        <v>829</v>
      </c>
      <c r="C562" s="191">
        <v>3700000</v>
      </c>
      <c r="D562" s="191">
        <v>0</v>
      </c>
      <c r="E562" s="192">
        <v>0</v>
      </c>
      <c r="F562" s="337"/>
      <c r="G562" s="337"/>
      <c r="H562" s="337"/>
      <c r="I562" s="337"/>
      <c r="J562" s="337"/>
      <c r="K562" s="337"/>
      <c r="L562" s="337"/>
      <c r="M562" s="337"/>
      <c r="N562" s="337"/>
      <c r="O562" s="191">
        <v>0</v>
      </c>
      <c r="P562" s="191">
        <v>0</v>
      </c>
      <c r="Q562" s="331">
        <f t="shared" si="8"/>
        <v>0</v>
      </c>
      <c r="R562" s="3"/>
      <c r="S562" s="7"/>
      <c r="T562" s="118"/>
      <c r="U562" s="118"/>
      <c r="V562" s="118"/>
      <c r="W562" s="118"/>
    </row>
    <row r="563" spans="1:34" s="67" customFormat="1">
      <c r="A563"/>
      <c r="B563" s="138" t="s">
        <v>189</v>
      </c>
      <c r="C563" s="192">
        <v>2339697661</v>
      </c>
      <c r="D563" s="192">
        <v>3140386298.2199998</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289136652.42999995</v>
      </c>
      <c r="O563" s="192">
        <v>250131652.34</v>
      </c>
      <c r="P563" s="192">
        <v>395756764.35000002</v>
      </c>
      <c r="Q563" s="192">
        <f t="shared" si="8"/>
        <v>2787645452.1299996</v>
      </c>
      <c r="R563" s="3"/>
      <c r="S563" s="7"/>
      <c r="T563" s="118"/>
      <c r="U563" s="141"/>
      <c r="V563" s="141"/>
      <c r="W563" s="141"/>
      <c r="X563"/>
      <c r="Y563"/>
      <c r="Z563"/>
      <c r="AA563"/>
      <c r="AB563"/>
      <c r="AC563"/>
      <c r="AD563"/>
      <c r="AE563"/>
      <c r="AF563"/>
      <c r="AG563"/>
      <c r="AH563"/>
    </row>
    <row r="564" spans="1:34" s="67" customFormat="1">
      <c r="A564"/>
      <c r="B564" s="150" t="s">
        <v>830</v>
      </c>
      <c r="C564" s="192">
        <v>0</v>
      </c>
      <c r="D564" s="192">
        <v>1681763</v>
      </c>
      <c r="E564" s="192"/>
      <c r="F564" s="192"/>
      <c r="G564" s="192"/>
      <c r="H564" s="192"/>
      <c r="I564" s="192"/>
      <c r="J564" s="192"/>
      <c r="K564" s="192">
        <v>500000</v>
      </c>
      <c r="L564" s="192">
        <v>0</v>
      </c>
      <c r="M564" s="192">
        <v>0</v>
      </c>
      <c r="N564" s="192"/>
      <c r="O564" s="192"/>
      <c r="P564" s="192">
        <v>1569599.5</v>
      </c>
      <c r="Q564" s="192">
        <f t="shared" si="8"/>
        <v>2069599.5</v>
      </c>
      <c r="R564" s="3"/>
      <c r="S564" s="7"/>
      <c r="T564" s="118"/>
      <c r="U564" s="141"/>
      <c r="V564" s="141"/>
      <c r="W564" s="141"/>
      <c r="X564"/>
      <c r="Y564"/>
      <c r="Z564"/>
      <c r="AA564"/>
      <c r="AB564"/>
      <c r="AC564"/>
      <c r="AD564"/>
      <c r="AE564"/>
      <c r="AF564"/>
      <c r="AG564"/>
      <c r="AH564"/>
    </row>
    <row r="565" spans="1:34" s="67" customFormat="1">
      <c r="A565"/>
      <c r="B565" s="151" t="s">
        <v>831</v>
      </c>
      <c r="C565" s="192">
        <v>0</v>
      </c>
      <c r="D565" s="192">
        <v>1181763</v>
      </c>
      <c r="E565" s="192"/>
      <c r="F565" s="192"/>
      <c r="G565" s="192"/>
      <c r="H565" s="192"/>
      <c r="I565" s="192"/>
      <c r="J565" s="192"/>
      <c r="K565" s="192"/>
      <c r="L565" s="192"/>
      <c r="M565" s="192">
        <v>0</v>
      </c>
      <c r="N565" s="192"/>
      <c r="O565" s="192"/>
      <c r="P565" s="192">
        <v>0</v>
      </c>
      <c r="Q565" s="192">
        <f t="shared" si="8"/>
        <v>0</v>
      </c>
      <c r="R565" s="3"/>
      <c r="S565" s="7"/>
      <c r="T565" s="118"/>
      <c r="U565" s="141"/>
      <c r="V565" s="141"/>
      <c r="W565" s="141"/>
      <c r="X565"/>
      <c r="Y565"/>
      <c r="Z565"/>
      <c r="AA565"/>
      <c r="AB565"/>
      <c r="AC565"/>
      <c r="AD565"/>
      <c r="AE565"/>
      <c r="AF565"/>
      <c r="AG565"/>
      <c r="AH565"/>
    </row>
    <row r="566" spans="1:34" s="67" customFormat="1">
      <c r="A566"/>
      <c r="B566" s="151" t="s">
        <v>948</v>
      </c>
      <c r="C566" s="192">
        <v>0</v>
      </c>
      <c r="D566" s="192">
        <v>500000</v>
      </c>
      <c r="E566" s="192"/>
      <c r="F566" s="192"/>
      <c r="G566" s="192"/>
      <c r="H566" s="192"/>
      <c r="I566" s="192"/>
      <c r="J566" s="192"/>
      <c r="K566" s="192">
        <v>500000</v>
      </c>
      <c r="L566" s="192">
        <v>0</v>
      </c>
      <c r="M566" s="192"/>
      <c r="N566" s="192"/>
      <c r="O566" s="192"/>
      <c r="P566" s="192">
        <v>1569599.5</v>
      </c>
      <c r="Q566" s="192">
        <f t="shared" si="8"/>
        <v>2069599.5</v>
      </c>
      <c r="R566" s="3"/>
      <c r="S566" s="7"/>
      <c r="T566" s="118"/>
      <c r="U566" s="141"/>
      <c r="V566" s="141"/>
      <c r="W566" s="141"/>
      <c r="X566"/>
      <c r="Y566"/>
      <c r="Z566"/>
      <c r="AA566"/>
      <c r="AB566"/>
      <c r="AC566"/>
      <c r="AD566"/>
      <c r="AE566"/>
      <c r="AF566"/>
      <c r="AG566"/>
      <c r="AH566"/>
    </row>
    <row r="567" spans="1:34">
      <c r="B567" s="150" t="s">
        <v>832</v>
      </c>
      <c r="C567" s="192">
        <v>1271548538</v>
      </c>
      <c r="D567" s="192">
        <v>21557289.999999978</v>
      </c>
      <c r="E567" s="192">
        <v>0</v>
      </c>
      <c r="F567" s="192">
        <v>0</v>
      </c>
      <c r="G567" s="192">
        <v>401790</v>
      </c>
      <c r="H567" s="192">
        <v>0</v>
      </c>
      <c r="I567" s="192">
        <v>0</v>
      </c>
      <c r="J567" s="192"/>
      <c r="K567" s="192">
        <v>0</v>
      </c>
      <c r="L567" s="192"/>
      <c r="M567" s="192">
        <v>0</v>
      </c>
      <c r="N567" s="192">
        <v>0</v>
      </c>
      <c r="O567" s="192">
        <v>0</v>
      </c>
      <c r="P567" s="192">
        <v>0</v>
      </c>
      <c r="Q567" s="192">
        <f t="shared" si="8"/>
        <v>401790</v>
      </c>
      <c r="R567" s="3"/>
      <c r="S567" s="7"/>
      <c r="T567" s="118"/>
      <c r="U567" s="118"/>
      <c r="V567" s="118"/>
      <c r="W567" s="118"/>
    </row>
    <row r="568" spans="1:34">
      <c r="B568" s="151" t="s">
        <v>833</v>
      </c>
      <c r="C568" s="191">
        <v>971548538</v>
      </c>
      <c r="D568" s="191">
        <v>21557289.999999978</v>
      </c>
      <c r="E568" s="192">
        <v>0</v>
      </c>
      <c r="F568" s="191">
        <v>0</v>
      </c>
      <c r="G568" s="191">
        <v>401790</v>
      </c>
      <c r="H568" s="191">
        <v>0</v>
      </c>
      <c r="I568" s="191">
        <v>0</v>
      </c>
      <c r="J568" s="191"/>
      <c r="K568" s="191">
        <v>0</v>
      </c>
      <c r="L568" s="191"/>
      <c r="M568" s="191">
        <v>0</v>
      </c>
      <c r="N568" s="191"/>
      <c r="O568" s="191">
        <v>0</v>
      </c>
      <c r="P568" s="191">
        <v>0</v>
      </c>
      <c r="Q568" s="192">
        <f t="shared" si="8"/>
        <v>401790</v>
      </c>
      <c r="R568" s="3"/>
      <c r="S568" s="7"/>
      <c r="T568" s="118"/>
      <c r="U568" s="118"/>
      <c r="V568" s="118"/>
      <c r="W568" s="118"/>
    </row>
    <row r="569" spans="1:34" s="67" customFormat="1">
      <c r="A569"/>
      <c r="B569" s="151" t="s">
        <v>949</v>
      </c>
      <c r="C569" s="191">
        <v>300000000</v>
      </c>
      <c r="D569" s="191">
        <v>0</v>
      </c>
      <c r="E569" s="192">
        <v>0</v>
      </c>
      <c r="F569" s="191"/>
      <c r="G569" s="191"/>
      <c r="H569" s="191"/>
      <c r="I569" s="191"/>
      <c r="J569" s="191"/>
      <c r="K569" s="191"/>
      <c r="L569" s="191"/>
      <c r="M569" s="191"/>
      <c r="N569" s="191">
        <v>0</v>
      </c>
      <c r="O569" s="191">
        <v>0</v>
      </c>
      <c r="P569" s="191">
        <v>0</v>
      </c>
      <c r="Q569" s="192">
        <f t="shared" si="8"/>
        <v>0</v>
      </c>
      <c r="R569" s="3"/>
      <c r="S569" s="7"/>
      <c r="T569" s="118"/>
      <c r="U569" s="141"/>
      <c r="V569" s="141"/>
      <c r="W569" s="141"/>
      <c r="X569"/>
      <c r="Y569"/>
      <c r="Z569"/>
      <c r="AA569"/>
      <c r="AB569"/>
      <c r="AC569"/>
      <c r="AD569"/>
      <c r="AE569"/>
      <c r="AF569"/>
      <c r="AG569"/>
      <c r="AH569"/>
    </row>
    <row r="570" spans="1:34">
      <c r="B570" s="150" t="s">
        <v>834</v>
      </c>
      <c r="C570" s="192">
        <v>973833484</v>
      </c>
      <c r="D570" s="192">
        <v>2834372228.8800001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275968730.64999998</v>
      </c>
      <c r="O570" s="332">
        <v>230664912.34999999</v>
      </c>
      <c r="P570" s="332">
        <v>362307910.97000003</v>
      </c>
      <c r="Q570" s="332">
        <f t="shared" si="8"/>
        <v>2544155832.9899998</v>
      </c>
      <c r="R570" s="3"/>
      <c r="S570" s="7"/>
      <c r="T570" s="118"/>
      <c r="U570" s="118"/>
      <c r="V570" s="118"/>
      <c r="W570" s="118"/>
    </row>
    <row r="571" spans="1:34">
      <c r="B571" s="151" t="s">
        <v>835</v>
      </c>
      <c r="C571" s="191">
        <v>488833484</v>
      </c>
      <c r="D571" s="191">
        <v>2042903748.01</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111353027.75</v>
      </c>
      <c r="O571" s="191">
        <v>106172482.73</v>
      </c>
      <c r="P571" s="191">
        <v>174609721.97</v>
      </c>
      <c r="Q571" s="191">
        <f t="shared" si="8"/>
        <v>1830055575.49</v>
      </c>
      <c r="R571" s="3"/>
      <c r="S571" s="7"/>
      <c r="T571" s="118"/>
      <c r="U571" s="118"/>
      <c r="V571" s="118"/>
      <c r="W571" s="118"/>
    </row>
    <row r="572" spans="1:34">
      <c r="B572" s="151" t="s">
        <v>836</v>
      </c>
      <c r="C572" s="191">
        <v>379000000</v>
      </c>
      <c r="D572" s="191">
        <v>511843251</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v>179090064</v>
      </c>
      <c r="Q572" s="191">
        <f t="shared" si="8"/>
        <v>485338854.48000002</v>
      </c>
      <c r="R572" s="3"/>
      <c r="S572" s="7"/>
      <c r="T572" s="118"/>
      <c r="U572" s="118"/>
      <c r="V572" s="118"/>
      <c r="W572" s="118"/>
    </row>
    <row r="573" spans="1:34" s="67" customFormat="1">
      <c r="A573"/>
      <c r="B573" s="151" t="s">
        <v>950</v>
      </c>
      <c r="C573" s="191">
        <v>106000000</v>
      </c>
      <c r="D573" s="191">
        <v>279625229.87</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v>8608125</v>
      </c>
      <c r="Q573" s="191">
        <f t="shared" si="8"/>
        <v>228761403.01999998</v>
      </c>
      <c r="R573" s="3"/>
      <c r="S573" s="7"/>
      <c r="T573" s="118"/>
      <c r="U573" s="141"/>
      <c r="V573" s="141"/>
      <c r="W573" s="141"/>
      <c r="X573"/>
      <c r="Y573"/>
      <c r="Z573"/>
      <c r="AA573"/>
      <c r="AB573"/>
      <c r="AC573"/>
      <c r="AD573"/>
      <c r="AE573"/>
      <c r="AF573"/>
      <c r="AG573"/>
      <c r="AH573"/>
    </row>
    <row r="574" spans="1:34">
      <c r="B574" s="150" t="s">
        <v>837</v>
      </c>
      <c r="C574" s="192">
        <v>68202285</v>
      </c>
      <c r="D574" s="192">
        <v>74255945.719999999</v>
      </c>
      <c r="E574" s="332">
        <v>2647227</v>
      </c>
      <c r="F574" s="332">
        <v>0</v>
      </c>
      <c r="G574" s="332">
        <v>0</v>
      </c>
      <c r="H574" s="332">
        <v>2029013.72</v>
      </c>
      <c r="I574" s="332">
        <v>0</v>
      </c>
      <c r="J574" s="332">
        <v>0</v>
      </c>
      <c r="K574" s="332">
        <v>0</v>
      </c>
      <c r="L574" s="332">
        <v>12499878.699999999</v>
      </c>
      <c r="M574" s="332">
        <v>55000000</v>
      </c>
      <c r="N574" s="332">
        <v>2069825.5</v>
      </c>
      <c r="O574" s="332">
        <v>0</v>
      </c>
      <c r="P574" s="192">
        <v>0</v>
      </c>
      <c r="Q574" s="192">
        <f t="shared" si="8"/>
        <v>74245944.920000002</v>
      </c>
      <c r="R574" s="3"/>
      <c r="S574" s="7"/>
      <c r="T574" s="118"/>
      <c r="U574" s="118"/>
      <c r="V574" s="118"/>
      <c r="W574" s="118"/>
    </row>
    <row r="575" spans="1:34" s="67" customFormat="1">
      <c r="A575"/>
      <c r="B575" s="151" t="s">
        <v>838</v>
      </c>
      <c r="C575" s="191">
        <v>18202285</v>
      </c>
      <c r="D575" s="191">
        <v>10000</v>
      </c>
      <c r="E575" s="191">
        <v>0</v>
      </c>
      <c r="F575" s="191"/>
      <c r="G575" s="191"/>
      <c r="H575" s="191">
        <v>0</v>
      </c>
      <c r="I575" s="191">
        <v>0</v>
      </c>
      <c r="J575" s="191">
        <v>0</v>
      </c>
      <c r="K575" s="191"/>
      <c r="L575" s="191"/>
      <c r="M575" s="191"/>
      <c r="N575" s="191">
        <v>0</v>
      </c>
      <c r="O575" s="191">
        <v>0</v>
      </c>
      <c r="P575" s="191">
        <v>0</v>
      </c>
      <c r="Q575" s="191">
        <f t="shared" si="8"/>
        <v>0</v>
      </c>
      <c r="R575" s="3"/>
      <c r="S575" s="7"/>
      <c r="T575" s="118"/>
      <c r="U575" s="141"/>
      <c r="V575" s="141"/>
      <c r="W575" s="141"/>
      <c r="X575"/>
      <c r="Y575"/>
      <c r="Z575"/>
      <c r="AA575"/>
      <c r="AB575"/>
      <c r="AC575"/>
      <c r="AD575"/>
      <c r="AE575"/>
      <c r="AF575"/>
      <c r="AG575"/>
      <c r="AH575"/>
    </row>
    <row r="576" spans="1:34">
      <c r="B576" s="151" t="s">
        <v>839</v>
      </c>
      <c r="C576" s="191">
        <v>50000000</v>
      </c>
      <c r="D576" s="191">
        <v>74245945.719999999</v>
      </c>
      <c r="E576" s="191">
        <v>2647227</v>
      </c>
      <c r="F576" s="191">
        <v>0</v>
      </c>
      <c r="G576" s="193">
        <v>0</v>
      </c>
      <c r="H576" s="191">
        <v>2029013.72</v>
      </c>
      <c r="I576" s="191">
        <v>0</v>
      </c>
      <c r="J576" s="191"/>
      <c r="K576" s="191">
        <v>0</v>
      </c>
      <c r="L576" s="191">
        <v>12499878.699999999</v>
      </c>
      <c r="M576" s="191">
        <v>55000000</v>
      </c>
      <c r="N576" s="191">
        <v>2069825.5</v>
      </c>
      <c r="O576" s="191">
        <v>0</v>
      </c>
      <c r="P576" s="191">
        <v>0</v>
      </c>
      <c r="Q576" s="191">
        <f t="shared" si="8"/>
        <v>74245944.920000002</v>
      </c>
      <c r="R576" s="3"/>
      <c r="S576" s="7"/>
      <c r="T576" s="118"/>
      <c r="U576" s="118"/>
      <c r="V576" s="118"/>
      <c r="W576" s="118"/>
    </row>
    <row r="577" spans="1:34">
      <c r="B577" s="150" t="s">
        <v>840</v>
      </c>
      <c r="C577" s="192">
        <v>6511504</v>
      </c>
      <c r="D577" s="192">
        <v>19382888.609999999</v>
      </c>
      <c r="E577" s="192">
        <v>0</v>
      </c>
      <c r="F577" s="192">
        <v>0</v>
      </c>
      <c r="G577" s="192">
        <v>0</v>
      </c>
      <c r="H577" s="192">
        <v>0</v>
      </c>
      <c r="I577" s="192">
        <v>198240</v>
      </c>
      <c r="J577" s="192">
        <v>476620</v>
      </c>
      <c r="K577" s="192">
        <v>0</v>
      </c>
      <c r="L577" s="192">
        <v>8761.5</v>
      </c>
      <c r="M577" s="192">
        <v>445686</v>
      </c>
      <c r="N577" s="192">
        <v>0</v>
      </c>
      <c r="O577" s="192">
        <v>0</v>
      </c>
      <c r="P577" s="192">
        <v>16300910.07</v>
      </c>
      <c r="Q577" s="192">
        <f t="shared" si="8"/>
        <v>17430217.57</v>
      </c>
      <c r="R577" s="3"/>
      <c r="S577" s="7"/>
      <c r="T577" s="118"/>
      <c r="U577" s="118"/>
      <c r="V577" s="118"/>
      <c r="W577" s="118"/>
    </row>
    <row r="578" spans="1:34" s="67" customFormat="1">
      <c r="A578"/>
      <c r="B578" s="151" t="s">
        <v>841</v>
      </c>
      <c r="C578" s="191">
        <v>1119500</v>
      </c>
      <c r="D578" s="191">
        <v>16218926.800000001</v>
      </c>
      <c r="E578" s="192">
        <v>0</v>
      </c>
      <c r="F578" s="191">
        <v>0</v>
      </c>
      <c r="G578" s="191"/>
      <c r="H578" s="191"/>
      <c r="I578" s="191"/>
      <c r="J578" s="191"/>
      <c r="K578" s="191">
        <v>0</v>
      </c>
      <c r="L578" s="191">
        <v>0</v>
      </c>
      <c r="M578" s="191">
        <v>0</v>
      </c>
      <c r="N578" s="191">
        <v>0</v>
      </c>
      <c r="O578" s="191">
        <v>0</v>
      </c>
      <c r="P578" s="191">
        <v>15966380.07</v>
      </c>
      <c r="Q578" s="192">
        <f t="shared" si="8"/>
        <v>15966380.07</v>
      </c>
      <c r="R578" s="3"/>
      <c r="S578" s="7"/>
      <c r="T578" s="118"/>
      <c r="U578" s="141"/>
      <c r="V578" s="141"/>
      <c r="W578" s="141"/>
      <c r="X578"/>
      <c r="Y578"/>
      <c r="Z578"/>
      <c r="AA578"/>
      <c r="AB578"/>
      <c r="AC578"/>
      <c r="AD578"/>
      <c r="AE578"/>
      <c r="AF578"/>
      <c r="AG578"/>
      <c r="AH578"/>
    </row>
    <row r="579" spans="1:34">
      <c r="B579" s="151" t="s">
        <v>842</v>
      </c>
      <c r="C579" s="191">
        <v>5392004</v>
      </c>
      <c r="D579" s="191">
        <v>3163961.81</v>
      </c>
      <c r="E579" s="192">
        <v>0</v>
      </c>
      <c r="F579" s="191">
        <v>0</v>
      </c>
      <c r="G579" s="191">
        <v>0</v>
      </c>
      <c r="H579" s="191">
        <v>0</v>
      </c>
      <c r="I579" s="191">
        <v>198240</v>
      </c>
      <c r="J579" s="191">
        <v>476620</v>
      </c>
      <c r="K579" s="191">
        <v>0</v>
      </c>
      <c r="L579" s="191">
        <v>8761.5</v>
      </c>
      <c r="M579" s="191">
        <v>445686</v>
      </c>
      <c r="N579" s="191">
        <v>0</v>
      </c>
      <c r="O579" s="191">
        <v>0</v>
      </c>
      <c r="P579" s="191">
        <v>334530</v>
      </c>
      <c r="Q579" s="192">
        <f t="shared" si="8"/>
        <v>1463837.5</v>
      </c>
      <c r="R579" s="3"/>
      <c r="S579" s="7"/>
      <c r="T579" s="118"/>
      <c r="U579" s="118"/>
      <c r="V579" s="118"/>
      <c r="W579" s="118"/>
    </row>
    <row r="580" spans="1:34" s="67" customFormat="1">
      <c r="A580"/>
      <c r="B580" s="150" t="s">
        <v>844</v>
      </c>
      <c r="C580" s="134">
        <v>16018650</v>
      </c>
      <c r="D580" s="134">
        <v>65506625.409999952</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v>11910836.550000001</v>
      </c>
      <c r="Q580" s="192">
        <f t="shared" si="8"/>
        <v>45296871.129999995</v>
      </c>
      <c r="R580" s="3"/>
      <c r="S580" s="7"/>
      <c r="T580" s="118"/>
      <c r="U580" s="141"/>
      <c r="V580" s="141"/>
      <c r="W580" s="141"/>
      <c r="X580"/>
      <c r="Y580"/>
      <c r="Z580"/>
      <c r="AA580"/>
      <c r="AB580"/>
      <c r="AC580"/>
      <c r="AD580"/>
      <c r="AE580"/>
      <c r="AF580"/>
      <c r="AG580"/>
      <c r="AH580"/>
    </row>
    <row r="581" spans="1:34">
      <c r="B581" s="151" t="s">
        <v>845</v>
      </c>
      <c r="C581" s="125">
        <v>16018650</v>
      </c>
      <c r="D581" s="125">
        <v>65506625.409999952</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v>11910836.550000001</v>
      </c>
      <c r="Q581" s="192">
        <f t="shared" si="8"/>
        <v>45296871.129999995</v>
      </c>
      <c r="R581" s="3"/>
      <c r="S581" s="7"/>
      <c r="T581" s="118"/>
      <c r="U581" s="118"/>
      <c r="V581" s="118"/>
      <c r="W581" s="118"/>
    </row>
    <row r="582" spans="1:34" s="67" customFormat="1">
      <c r="A582"/>
      <c r="B582" s="150" t="s">
        <v>846</v>
      </c>
      <c r="C582" s="134">
        <v>3583200</v>
      </c>
      <c r="D582" s="134">
        <v>123629556.60000001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v>3667507.26</v>
      </c>
      <c r="Q582" s="192">
        <f t="shared" si="8"/>
        <v>104045196.02</v>
      </c>
      <c r="R582" s="3"/>
      <c r="S582" s="7"/>
      <c r="T582" s="118"/>
      <c r="U582" s="141"/>
      <c r="V582" s="141"/>
      <c r="W582" s="141"/>
      <c r="X582"/>
      <c r="Y582"/>
      <c r="Z582"/>
      <c r="AA582"/>
      <c r="AB582"/>
      <c r="AC582"/>
      <c r="AD582"/>
      <c r="AE582"/>
      <c r="AF582"/>
      <c r="AG582"/>
      <c r="AH582"/>
    </row>
    <row r="583" spans="1:34">
      <c r="B583" s="151" t="s">
        <v>847</v>
      </c>
      <c r="C583" s="125">
        <v>3583200</v>
      </c>
      <c r="D583" s="125">
        <v>123629556.60000001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v>3667507.26</v>
      </c>
      <c r="Q583" s="192">
        <f t="shared" si="8"/>
        <v>104045196.02</v>
      </c>
      <c r="R583" s="3"/>
      <c r="S583" s="7"/>
      <c r="T583" s="118"/>
      <c r="U583" s="118"/>
      <c r="V583" s="118"/>
      <c r="W583" s="118"/>
    </row>
    <row r="584" spans="1:34" s="67" customFormat="1">
      <c r="A584"/>
      <c r="B584" s="23" t="s">
        <v>190</v>
      </c>
      <c r="C584" s="124">
        <v>71068398115</v>
      </c>
      <c r="D584" s="124">
        <v>93675465339.599991</v>
      </c>
      <c r="E584" s="124">
        <v>2493381666.6600003</v>
      </c>
      <c r="F584" s="124">
        <v>5364857505.46</v>
      </c>
      <c r="G584" s="124">
        <v>3015919609.3500004</v>
      </c>
      <c r="H584" s="124">
        <v>5670732396.3400002</v>
      </c>
      <c r="I584" s="124">
        <v>4124041171.8199997</v>
      </c>
      <c r="J584" s="124">
        <v>6782869883.2399998</v>
      </c>
      <c r="K584" s="124">
        <v>7904401105.1800003</v>
      </c>
      <c r="L584" s="124">
        <v>6919537078.8500004</v>
      </c>
      <c r="M584" s="124">
        <v>8364657455.6800003</v>
      </c>
      <c r="N584" s="124">
        <v>9524544887.4900017</v>
      </c>
      <c r="O584" s="124">
        <v>10356492185.129999</v>
      </c>
      <c r="P584" s="124">
        <v>16484209828.689999</v>
      </c>
      <c r="Q584" s="124">
        <f t="shared" si="8"/>
        <v>87005644773.890015</v>
      </c>
      <c r="R584" s="3"/>
      <c r="S584" s="7"/>
      <c r="T584" s="118"/>
      <c r="U584" s="141"/>
      <c r="V584" s="141"/>
      <c r="W584" s="141"/>
      <c r="X584"/>
      <c r="Y584"/>
      <c r="Z584"/>
      <c r="AA584"/>
      <c r="AB584"/>
      <c r="AC584"/>
      <c r="AD584"/>
      <c r="AE584"/>
      <c r="AF584"/>
      <c r="AG584"/>
      <c r="AH584"/>
    </row>
    <row r="585" spans="1:34">
      <c r="B585" s="149" t="s">
        <v>191</v>
      </c>
      <c r="C585" s="134">
        <v>27030215824</v>
      </c>
      <c r="D585" s="134">
        <v>30014869220.809998</v>
      </c>
      <c r="E585" s="134">
        <v>278028176.60999995</v>
      </c>
      <c r="F585" s="134">
        <v>744317004.57000005</v>
      </c>
      <c r="G585" s="134">
        <v>729741739.25999999</v>
      </c>
      <c r="H585" s="134">
        <v>1526981160.4399998</v>
      </c>
      <c r="I585" s="134">
        <v>1033508606.39</v>
      </c>
      <c r="J585" s="134">
        <v>2061887772.8799999</v>
      </c>
      <c r="K585" s="134">
        <v>3132423368.3800001</v>
      </c>
      <c r="L585" s="134">
        <v>1490362678.8300002</v>
      </c>
      <c r="M585" s="134">
        <v>1436470088.1300004</v>
      </c>
      <c r="N585" s="134">
        <v>2374850772.2199998</v>
      </c>
      <c r="O585" s="134">
        <v>5542753924.2600002</v>
      </c>
      <c r="P585" s="134">
        <v>6086070918.71</v>
      </c>
      <c r="Q585" s="134">
        <f t="shared" si="8"/>
        <v>26437396210.68</v>
      </c>
      <c r="R585" s="3"/>
      <c r="S585" s="7"/>
      <c r="T585" s="118"/>
      <c r="U585" s="118"/>
      <c r="V585" s="118"/>
      <c r="W585" s="118"/>
    </row>
    <row r="586" spans="1:34" s="67" customFormat="1">
      <c r="A586"/>
      <c r="B586" s="150" t="s">
        <v>848</v>
      </c>
      <c r="C586" s="134">
        <v>3596174808</v>
      </c>
      <c r="D586" s="134">
        <v>2341633485.8200002</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v>986907448.67999995</v>
      </c>
      <c r="Q586" s="134">
        <f t="shared" si="8"/>
        <v>2137135702.5299997</v>
      </c>
      <c r="R586" s="3"/>
      <c r="S586" s="7"/>
      <c r="T586" s="118"/>
      <c r="U586" s="141"/>
      <c r="V586" s="141"/>
      <c r="W586" s="141"/>
      <c r="X586"/>
      <c r="Y586"/>
      <c r="Z586"/>
      <c r="AA586"/>
      <c r="AB586"/>
      <c r="AC586"/>
      <c r="AD586"/>
      <c r="AE586"/>
      <c r="AF586"/>
      <c r="AG586"/>
      <c r="AH586"/>
    </row>
    <row r="587" spans="1:34">
      <c r="B587" s="151" t="s">
        <v>849</v>
      </c>
      <c r="C587" s="125">
        <v>3596174808</v>
      </c>
      <c r="D587" s="125">
        <v>2341633485.8200002</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v>986907448.67999995</v>
      </c>
      <c r="Q587" s="125">
        <f t="shared" si="8"/>
        <v>2137135702.5299997</v>
      </c>
      <c r="R587" s="3"/>
      <c r="S587" s="7"/>
      <c r="T587" s="118"/>
      <c r="U587" s="118"/>
      <c r="V587" s="118"/>
      <c r="W587" s="118"/>
    </row>
    <row r="588" spans="1:34" s="67" customFormat="1">
      <c r="A588"/>
      <c r="B588" s="150" t="s">
        <v>850</v>
      </c>
      <c r="C588" s="134">
        <v>22156963464</v>
      </c>
      <c r="D588" s="134">
        <v>26962935098.949997</v>
      </c>
      <c r="E588" s="134">
        <v>232543078.19</v>
      </c>
      <c r="F588" s="134">
        <v>395438010.66999996</v>
      </c>
      <c r="G588" s="134">
        <v>579442595.95999992</v>
      </c>
      <c r="H588" s="134">
        <v>1411583478.3699999</v>
      </c>
      <c r="I588" s="134">
        <v>892940419.21000004</v>
      </c>
      <c r="J588" s="134">
        <v>1882413741.8599999</v>
      </c>
      <c r="K588" s="134">
        <v>3014201849.9300003</v>
      </c>
      <c r="L588" s="134">
        <v>1412375161.3700001</v>
      </c>
      <c r="M588" s="134">
        <v>1290856276.9900002</v>
      </c>
      <c r="N588" s="134">
        <v>2206931706.8199997</v>
      </c>
      <c r="O588" s="134">
        <v>5413263340.3699999</v>
      </c>
      <c r="P588" s="134">
        <v>5001802370.2799997</v>
      </c>
      <c r="Q588" s="134">
        <f t="shared" si="8"/>
        <v>23733792030.019997</v>
      </c>
      <c r="R588" s="3"/>
      <c r="S588" s="7"/>
      <c r="T588" s="118"/>
      <c r="U588" s="141"/>
      <c r="V588" s="141"/>
      <c r="W588" s="141"/>
      <c r="X588"/>
      <c r="Y588"/>
      <c r="Z588"/>
      <c r="AA588"/>
      <c r="AB588"/>
      <c r="AC588"/>
      <c r="AD588"/>
      <c r="AE588"/>
      <c r="AF588"/>
      <c r="AG588"/>
      <c r="AH588"/>
    </row>
    <row r="589" spans="1:34" s="67" customFormat="1">
      <c r="A589"/>
      <c r="B589" s="151" t="s">
        <v>851</v>
      </c>
      <c r="C589" s="125">
        <v>22156963464</v>
      </c>
      <c r="D589" s="125">
        <v>26962935098.949997</v>
      </c>
      <c r="E589" s="125">
        <v>232543078.19</v>
      </c>
      <c r="F589" s="125">
        <v>395438010.66999996</v>
      </c>
      <c r="G589" s="125">
        <v>579442595.95999992</v>
      </c>
      <c r="H589" s="125">
        <v>1411583478.3699999</v>
      </c>
      <c r="I589" s="125">
        <v>892940419.21000004</v>
      </c>
      <c r="J589" s="125">
        <v>1882413741.8599999</v>
      </c>
      <c r="K589" s="125">
        <v>3014201849.9300003</v>
      </c>
      <c r="L589" s="125">
        <v>1412375161.3700001</v>
      </c>
      <c r="M589" s="125">
        <v>1290856276.9900002</v>
      </c>
      <c r="N589" s="125">
        <v>2206931706.8199997</v>
      </c>
      <c r="O589" s="125">
        <v>5413263340.3699999</v>
      </c>
      <c r="P589" s="125">
        <v>5001802370.2799997</v>
      </c>
      <c r="Q589" s="125">
        <f t="shared" si="8"/>
        <v>23733792030.019997</v>
      </c>
      <c r="R589" s="3"/>
      <c r="S589" s="7"/>
      <c r="T589" s="118"/>
      <c r="U589" s="141"/>
      <c r="V589" s="141"/>
      <c r="W589" s="141"/>
      <c r="X589"/>
      <c r="Y589"/>
      <c r="Z589"/>
      <c r="AA589"/>
      <c r="AB589"/>
      <c r="AC589"/>
      <c r="AD589"/>
      <c r="AE589"/>
      <c r="AF589"/>
      <c r="AG589"/>
      <c r="AH589"/>
    </row>
    <row r="590" spans="1:34">
      <c r="B590" s="150" t="s">
        <v>852</v>
      </c>
      <c r="C590" s="134">
        <v>1001886313</v>
      </c>
      <c r="D590" s="134">
        <v>422515098.4800002</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v>865736.13</v>
      </c>
      <c r="Q590" s="134">
        <f t="shared" si="8"/>
        <v>337295045.63000011</v>
      </c>
      <c r="R590" s="3"/>
      <c r="S590" s="7"/>
      <c r="T590" s="118"/>
      <c r="U590" s="118"/>
      <c r="V590" s="118"/>
      <c r="W590" s="118"/>
    </row>
    <row r="591" spans="1:34">
      <c r="B591" s="151" t="s">
        <v>853</v>
      </c>
      <c r="C591" s="125">
        <v>1001886313</v>
      </c>
      <c r="D591" s="125">
        <v>422515098.4800002</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v>865736.13</v>
      </c>
      <c r="Q591" s="134">
        <f t="shared" si="8"/>
        <v>337295045.63000011</v>
      </c>
      <c r="R591" s="3"/>
      <c r="S591" s="7"/>
      <c r="T591" s="118"/>
      <c r="U591" s="118"/>
      <c r="V591" s="118"/>
      <c r="W591" s="118"/>
    </row>
    <row r="592" spans="1:34" s="67" customFormat="1">
      <c r="A592"/>
      <c r="B592" s="150" t="s">
        <v>854</v>
      </c>
      <c r="C592" s="134">
        <v>3000000</v>
      </c>
      <c r="D592" s="134">
        <v>0</v>
      </c>
      <c r="E592" s="134">
        <v>0</v>
      </c>
      <c r="F592" s="134">
        <v>0</v>
      </c>
      <c r="G592" s="134"/>
      <c r="H592" s="134"/>
      <c r="I592" s="134">
        <v>0</v>
      </c>
      <c r="J592" s="134"/>
      <c r="K592" s="134">
        <v>0</v>
      </c>
      <c r="L592" s="134"/>
      <c r="M592" s="134"/>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c r="B593" s="151" t="s">
        <v>855</v>
      </c>
      <c r="C593" s="125">
        <v>3000000</v>
      </c>
      <c r="D593" s="125">
        <v>0</v>
      </c>
      <c r="E593" s="134">
        <v>0</v>
      </c>
      <c r="F593" s="125">
        <v>0</v>
      </c>
      <c r="G593" s="125"/>
      <c r="H593" s="125"/>
      <c r="I593" s="125">
        <v>0</v>
      </c>
      <c r="J593" s="125"/>
      <c r="K593" s="125">
        <v>0</v>
      </c>
      <c r="L593" s="125"/>
      <c r="M593" s="125"/>
      <c r="N593" s="125">
        <v>0</v>
      </c>
      <c r="O593" s="125">
        <v>0</v>
      </c>
      <c r="P593" s="125"/>
      <c r="Q593" s="134">
        <f t="shared" si="9"/>
        <v>0</v>
      </c>
      <c r="R593" s="3"/>
      <c r="S593" s="7"/>
      <c r="T593" s="118"/>
      <c r="U593" s="118"/>
      <c r="V593" s="118"/>
      <c r="W593" s="118"/>
    </row>
    <row r="594" spans="1:34">
      <c r="B594" s="150" t="s">
        <v>856</v>
      </c>
      <c r="C594" s="134">
        <v>272191239</v>
      </c>
      <c r="D594" s="134">
        <v>287785537.55999994</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v>96495363.620000005</v>
      </c>
      <c r="Q594" s="134">
        <f t="shared" si="9"/>
        <v>229173432.5</v>
      </c>
      <c r="R594" s="3"/>
      <c r="S594" s="7"/>
      <c r="T594" s="118"/>
      <c r="U594" s="118"/>
      <c r="V594" s="118"/>
      <c r="W594" s="118"/>
    </row>
    <row r="595" spans="1:34">
      <c r="B595" s="151" t="s">
        <v>857</v>
      </c>
      <c r="C595" s="125">
        <v>272191239</v>
      </c>
      <c r="D595" s="125">
        <v>287785537.55999994</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v>96495363.620000005</v>
      </c>
      <c r="Q595" s="125">
        <f t="shared" si="9"/>
        <v>229173432.5</v>
      </c>
      <c r="R595" s="3"/>
      <c r="S595" s="7"/>
      <c r="T595" s="118"/>
      <c r="U595" s="118"/>
      <c r="V595" s="118"/>
      <c r="W595" s="118"/>
    </row>
    <row r="596" spans="1:34" s="67" customFormat="1">
      <c r="A596"/>
      <c r="B596" s="149" t="s">
        <v>192</v>
      </c>
      <c r="C596" s="134">
        <v>42591058016</v>
      </c>
      <c r="D596" s="134">
        <v>63523960206.360001</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7149694115.2699995</v>
      </c>
      <c r="O596" s="134">
        <v>4813738260.8699989</v>
      </c>
      <c r="P596" s="134">
        <v>10398138909.98</v>
      </c>
      <c r="Q596" s="134">
        <f t="shared" si="9"/>
        <v>60568248563.209991</v>
      </c>
      <c r="R596" s="3"/>
      <c r="S596" s="7"/>
      <c r="T596" s="118"/>
      <c r="U596" s="141"/>
      <c r="V596" s="141"/>
      <c r="W596" s="141"/>
      <c r="X596"/>
      <c r="Y596"/>
      <c r="Z596"/>
      <c r="AA596"/>
      <c r="AB596"/>
      <c r="AC596"/>
      <c r="AD596"/>
      <c r="AE596"/>
      <c r="AF596"/>
      <c r="AG596"/>
      <c r="AH596"/>
    </row>
    <row r="597" spans="1:34">
      <c r="B597" s="150" t="s">
        <v>858</v>
      </c>
      <c r="C597" s="134">
        <v>1386470445</v>
      </c>
      <c r="D597" s="134">
        <v>271189609.46000016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25926797.259999998</v>
      </c>
      <c r="O597" s="134">
        <v>3253576.19</v>
      </c>
      <c r="P597" s="134">
        <v>64807645.450000003</v>
      </c>
      <c r="Q597" s="134">
        <f t="shared" si="9"/>
        <v>199246178.81999999</v>
      </c>
      <c r="R597" s="3"/>
      <c r="S597" s="7"/>
      <c r="T597" s="118"/>
      <c r="U597" s="118"/>
      <c r="V597" s="118"/>
      <c r="W597" s="118"/>
    </row>
    <row r="598" spans="1:34">
      <c r="B598" s="151" t="s">
        <v>859</v>
      </c>
      <c r="C598" s="125">
        <v>988877445</v>
      </c>
      <c r="D598" s="125">
        <v>271189609.46000016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25926797.259999998</v>
      </c>
      <c r="O598" s="125">
        <v>3253576.19</v>
      </c>
      <c r="P598" s="125">
        <v>64807645.450000003</v>
      </c>
      <c r="Q598" s="134">
        <f t="shared" si="9"/>
        <v>199246178.81999999</v>
      </c>
      <c r="R598" s="3"/>
      <c r="S598" s="7"/>
      <c r="T598" s="118"/>
      <c r="U598" s="118"/>
      <c r="V598" s="118"/>
      <c r="W598" s="118"/>
    </row>
    <row r="599" spans="1:34" s="67" customFormat="1">
      <c r="A599"/>
      <c r="B599" s="190" t="s">
        <v>1010</v>
      </c>
      <c r="C599" s="125">
        <v>397593000</v>
      </c>
      <c r="D599" s="125">
        <v>0</v>
      </c>
      <c r="E599" s="134">
        <v>0</v>
      </c>
      <c r="F599" s="125"/>
      <c r="G599" s="125"/>
      <c r="H599" s="125"/>
      <c r="I599" s="125"/>
      <c r="J599" s="125"/>
      <c r="K599" s="125"/>
      <c r="L599" s="125"/>
      <c r="M599" s="125"/>
      <c r="N599" s="125"/>
      <c r="O599" s="125"/>
      <c r="P599" s="125">
        <v>0</v>
      </c>
      <c r="Q599" s="134">
        <f t="shared" si="9"/>
        <v>0</v>
      </c>
      <c r="R599" s="3"/>
      <c r="S599" s="7"/>
      <c r="T599" s="118"/>
      <c r="U599" s="141"/>
      <c r="V599" s="141"/>
      <c r="W599" s="141"/>
      <c r="X599"/>
      <c r="Y599"/>
      <c r="Z599"/>
      <c r="AA599"/>
      <c r="AB599"/>
      <c r="AC599"/>
      <c r="AD599"/>
      <c r="AE599"/>
      <c r="AF599"/>
      <c r="AG599"/>
      <c r="AH599"/>
    </row>
    <row r="600" spans="1:34">
      <c r="B600" s="150" t="s">
        <v>860</v>
      </c>
      <c r="C600" s="134">
        <v>552998900</v>
      </c>
      <c r="D600" s="134">
        <v>1597469698.8399999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7538372.5400000019</v>
      </c>
      <c r="P600" s="134">
        <v>284073795.98000002</v>
      </c>
      <c r="Q600" s="134">
        <f t="shared" si="9"/>
        <v>1116801302.6100001</v>
      </c>
      <c r="R600" s="3"/>
      <c r="S600" s="7"/>
      <c r="T600" s="118"/>
      <c r="U600" s="118"/>
      <c r="V600" s="118"/>
      <c r="W600" s="118"/>
    </row>
    <row r="601" spans="1:34" s="67" customFormat="1">
      <c r="A601"/>
      <c r="B601" s="151" t="s">
        <v>861</v>
      </c>
      <c r="C601" s="125">
        <v>552998900</v>
      </c>
      <c r="D601" s="125">
        <v>1597469698.8399999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7538372.5400000019</v>
      </c>
      <c r="P601" s="125">
        <v>284073795.98000002</v>
      </c>
      <c r="Q601" s="125">
        <f t="shared" si="9"/>
        <v>1116801302.6100001</v>
      </c>
      <c r="R601" s="3"/>
      <c r="S601" s="7"/>
      <c r="T601" s="118"/>
      <c r="U601" s="141"/>
      <c r="V601" s="141"/>
      <c r="W601" s="141"/>
      <c r="X601"/>
      <c r="Y601"/>
      <c r="Z601"/>
      <c r="AA601"/>
      <c r="AB601"/>
      <c r="AC601"/>
      <c r="AD601"/>
      <c r="AE601"/>
      <c r="AF601"/>
      <c r="AG601"/>
      <c r="AH601"/>
    </row>
    <row r="602" spans="1:34">
      <c r="B602" s="150" t="s">
        <v>862</v>
      </c>
      <c r="C602" s="125">
        <v>3650000</v>
      </c>
      <c r="D602" s="125">
        <v>3150000</v>
      </c>
      <c r="E602" s="125">
        <v>0</v>
      </c>
      <c r="F602" s="125"/>
      <c r="G602" s="125"/>
      <c r="H602" s="125"/>
      <c r="I602" s="125">
        <v>0</v>
      </c>
      <c r="J602" s="125"/>
      <c r="K602" s="125"/>
      <c r="L602" s="125"/>
      <c r="M602" s="125">
        <v>0</v>
      </c>
      <c r="N602" s="125"/>
      <c r="O602" s="125">
        <v>0</v>
      </c>
      <c r="P602" s="125">
        <v>0</v>
      </c>
      <c r="Q602" s="125">
        <f t="shared" si="9"/>
        <v>0</v>
      </c>
      <c r="R602" s="3"/>
      <c r="S602" s="7"/>
      <c r="T602" s="118"/>
      <c r="U602" s="118"/>
      <c r="V602" s="118"/>
      <c r="W602" s="118"/>
    </row>
    <row r="603" spans="1:34" s="67" customFormat="1">
      <c r="A603"/>
      <c r="B603" s="151" t="s">
        <v>863</v>
      </c>
      <c r="C603" s="125">
        <v>3650000</v>
      </c>
      <c r="D603" s="125">
        <v>3150000</v>
      </c>
      <c r="E603" s="125">
        <v>0</v>
      </c>
      <c r="F603" s="125"/>
      <c r="G603" s="125"/>
      <c r="H603" s="125"/>
      <c r="I603" s="125">
        <v>0</v>
      </c>
      <c r="J603" s="125"/>
      <c r="K603" s="125"/>
      <c r="L603" s="125"/>
      <c r="M603" s="125">
        <v>0</v>
      </c>
      <c r="N603" s="125"/>
      <c r="O603" s="125">
        <v>0</v>
      </c>
      <c r="P603" s="125">
        <v>0</v>
      </c>
      <c r="Q603" s="125">
        <f t="shared" si="9"/>
        <v>0</v>
      </c>
      <c r="R603" s="3"/>
      <c r="S603" s="7"/>
      <c r="T603" s="118"/>
      <c r="U603" s="141"/>
      <c r="V603" s="141"/>
      <c r="W603" s="141"/>
      <c r="X603"/>
      <c r="Y603"/>
      <c r="Z603"/>
      <c r="AA603"/>
      <c r="AB603"/>
      <c r="AC603"/>
      <c r="AD603"/>
      <c r="AE603"/>
      <c r="AF603"/>
      <c r="AG603"/>
      <c r="AH603"/>
    </row>
    <row r="604" spans="1:34">
      <c r="B604" s="150" t="s">
        <v>864</v>
      </c>
      <c r="C604" s="134">
        <v>37292932754</v>
      </c>
      <c r="D604" s="134">
        <v>55087763906.349998</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6215356150.6499996</v>
      </c>
      <c r="O604" s="134">
        <v>4500662722.9199991</v>
      </c>
      <c r="P604" s="134">
        <v>8213429410.1199999</v>
      </c>
      <c r="Q604" s="134">
        <f t="shared" si="9"/>
        <v>53183262611.610001</v>
      </c>
      <c r="R604" s="3"/>
      <c r="S604" s="7"/>
      <c r="T604" s="118"/>
      <c r="U604" s="118"/>
      <c r="V604" s="118"/>
      <c r="W604" s="118"/>
    </row>
    <row r="605" spans="1:34">
      <c r="B605" s="151" t="s">
        <v>865</v>
      </c>
      <c r="C605" s="125">
        <v>35467792999</v>
      </c>
      <c r="D605" s="125">
        <v>54863234369.110001</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6209436351.6199999</v>
      </c>
      <c r="O605" s="125">
        <v>4480411976.2299995</v>
      </c>
      <c r="P605" s="125">
        <v>8209098686.8699999</v>
      </c>
      <c r="Q605" s="125">
        <f t="shared" si="9"/>
        <v>53032029078.260002</v>
      </c>
      <c r="R605" s="3"/>
      <c r="S605" s="7"/>
      <c r="T605" s="118"/>
      <c r="U605" s="118"/>
      <c r="V605" s="118"/>
      <c r="W605" s="118"/>
    </row>
    <row r="606" spans="1:34">
      <c r="B606" s="151" t="s">
        <v>866</v>
      </c>
      <c r="C606" s="125">
        <v>1825139755</v>
      </c>
      <c r="D606" s="125">
        <v>224529537.24000007</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v>4330723.25</v>
      </c>
      <c r="Q606" s="125">
        <f t="shared" si="9"/>
        <v>151233533.34999999</v>
      </c>
      <c r="R606" s="3"/>
      <c r="S606" s="7"/>
      <c r="T606" s="118"/>
      <c r="U606" s="118"/>
      <c r="V606" s="118"/>
      <c r="W606" s="118"/>
    </row>
    <row r="607" spans="1:34">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v>2515978.2599999998</v>
      </c>
      <c r="Q607" s="125">
        <f t="shared" si="9"/>
        <v>55024651.230000004</v>
      </c>
      <c r="R607" s="3"/>
      <c r="S607" s="7"/>
      <c r="T607" s="118"/>
      <c r="U607" s="118"/>
      <c r="V607" s="118"/>
      <c r="W607" s="118"/>
    </row>
    <row r="608" spans="1:34">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v>2515978.2599999998</v>
      </c>
      <c r="Q608" s="125">
        <f t="shared" si="9"/>
        <v>55024651.230000004</v>
      </c>
      <c r="R608" s="3"/>
      <c r="S608" s="7"/>
      <c r="T608" s="118"/>
      <c r="U608" s="118"/>
      <c r="V608" s="118"/>
      <c r="W608" s="118"/>
    </row>
    <row r="609" spans="1:34">
      <c r="B609" s="150" t="s">
        <v>869</v>
      </c>
      <c r="C609" s="134">
        <v>235555850</v>
      </c>
      <c r="D609" s="134">
        <v>81605000.010000005</v>
      </c>
      <c r="E609" s="125">
        <v>0</v>
      </c>
      <c r="F609" s="134">
        <v>0</v>
      </c>
      <c r="G609" s="134"/>
      <c r="H609" s="134">
        <v>54352428.399999999</v>
      </c>
      <c r="I609" s="134">
        <v>23995659.899999999</v>
      </c>
      <c r="J609" s="134">
        <v>3247360</v>
      </c>
      <c r="K609" s="134">
        <v>0</v>
      </c>
      <c r="L609" s="134">
        <v>0</v>
      </c>
      <c r="M609" s="134">
        <v>0</v>
      </c>
      <c r="N609" s="134">
        <v>0</v>
      </c>
      <c r="O609" s="134">
        <v>0</v>
      </c>
      <c r="P609" s="134">
        <v>0</v>
      </c>
      <c r="Q609" s="125">
        <f t="shared" si="9"/>
        <v>81595448.299999997</v>
      </c>
      <c r="R609" s="3"/>
      <c r="S609" s="7"/>
      <c r="T609" s="118"/>
      <c r="U609" s="118"/>
      <c r="V609" s="118"/>
      <c r="W609" s="118"/>
    </row>
    <row r="610" spans="1:34">
      <c r="B610" s="151" t="s">
        <v>870</v>
      </c>
      <c r="C610" s="125">
        <v>235555850</v>
      </c>
      <c r="D610" s="125">
        <v>81605000.010000005</v>
      </c>
      <c r="E610" s="125">
        <v>0</v>
      </c>
      <c r="F610" s="125">
        <v>0</v>
      </c>
      <c r="G610" s="125"/>
      <c r="H610" s="125">
        <v>54352428.399999999</v>
      </c>
      <c r="I610" s="125">
        <v>23995659.899999999</v>
      </c>
      <c r="J610" s="125">
        <v>3247360</v>
      </c>
      <c r="K610" s="125">
        <v>0</v>
      </c>
      <c r="L610" s="125">
        <v>0</v>
      </c>
      <c r="M610" s="125">
        <v>0</v>
      </c>
      <c r="N610" s="125">
        <v>0</v>
      </c>
      <c r="O610" s="125">
        <v>0</v>
      </c>
      <c r="P610" s="125">
        <v>0</v>
      </c>
      <c r="Q610" s="125">
        <f t="shared" si="9"/>
        <v>81595448.299999997</v>
      </c>
      <c r="R610" s="3"/>
      <c r="S610" s="7"/>
      <c r="T610" s="118"/>
      <c r="U610" s="118"/>
      <c r="V610" s="118"/>
      <c r="W610" s="118"/>
    </row>
    <row r="611" spans="1:34" s="67" customFormat="1">
      <c r="A611"/>
      <c r="B611" s="150" t="s">
        <v>871</v>
      </c>
      <c r="C611" s="134">
        <v>3091850068</v>
      </c>
      <c r="D611" s="134">
        <v>6429982437.25</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v>1833312080.1700001</v>
      </c>
      <c r="Q611" s="134">
        <f t="shared" si="9"/>
        <v>5932318370.6400003</v>
      </c>
      <c r="R611" s="3"/>
      <c r="S611" s="7"/>
      <c r="T611" s="118"/>
      <c r="U611" s="141"/>
      <c r="V611" s="141"/>
      <c r="W611" s="141"/>
      <c r="X611"/>
      <c r="Y611"/>
      <c r="Z611"/>
      <c r="AA611"/>
      <c r="AB611"/>
      <c r="AC611"/>
      <c r="AD611"/>
      <c r="AE611"/>
      <c r="AF611"/>
      <c r="AG611"/>
      <c r="AH611"/>
    </row>
    <row r="612" spans="1:34" s="67" customFormat="1">
      <c r="A612"/>
      <c r="B612" s="151" t="s">
        <v>872</v>
      </c>
      <c r="C612" s="191">
        <v>3091850068</v>
      </c>
      <c r="D612" s="191">
        <v>6429982437.25</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v>1833312080.1700001</v>
      </c>
      <c r="Q612" s="191">
        <f t="shared" si="9"/>
        <v>5932318370.6400003</v>
      </c>
      <c r="R612" s="3"/>
      <c r="S612" s="7"/>
      <c r="T612" s="118"/>
      <c r="U612" s="141"/>
      <c r="V612" s="141"/>
      <c r="W612" s="141"/>
      <c r="X612"/>
      <c r="Y612"/>
      <c r="Z612"/>
      <c r="AA612"/>
      <c r="AB612"/>
      <c r="AC612"/>
      <c r="AD612"/>
      <c r="AE612"/>
      <c r="AF612"/>
      <c r="AG612"/>
      <c r="AH612"/>
    </row>
    <row r="613" spans="1:34">
      <c r="B613" s="138" t="s">
        <v>194</v>
      </c>
      <c r="C613" s="192">
        <v>1447124275</v>
      </c>
      <c r="D613" s="192">
        <v>136635912.43000013</v>
      </c>
      <c r="E613" s="192">
        <v>0</v>
      </c>
      <c r="F613" s="192">
        <v>0</v>
      </c>
      <c r="G613" s="192">
        <v>0</v>
      </c>
      <c r="H613" s="192">
        <v>0</v>
      </c>
      <c r="I613" s="192">
        <v>0</v>
      </c>
      <c r="J613" s="192">
        <v>0</v>
      </c>
      <c r="K613" s="192"/>
      <c r="L613" s="192"/>
      <c r="M613" s="192">
        <v>0</v>
      </c>
      <c r="N613" s="192">
        <v>0</v>
      </c>
      <c r="O613" s="192">
        <v>0</v>
      </c>
      <c r="P613" s="192">
        <v>0</v>
      </c>
      <c r="Q613" s="192">
        <f t="shared" si="9"/>
        <v>0</v>
      </c>
      <c r="R613" s="3"/>
      <c r="S613" s="7"/>
      <c r="T613" s="118"/>
      <c r="U613" s="118"/>
      <c r="V613" s="118"/>
      <c r="W613" s="118"/>
    </row>
    <row r="614" spans="1:34">
      <c r="B614" s="150" t="s">
        <v>877</v>
      </c>
      <c r="C614" s="191">
        <v>1268687984</v>
      </c>
      <c r="D614" s="191">
        <v>40446170.430000111</v>
      </c>
      <c r="E614" s="192">
        <v>0</v>
      </c>
      <c r="F614" s="192">
        <v>0</v>
      </c>
      <c r="G614" s="192">
        <v>0</v>
      </c>
      <c r="H614" s="192">
        <v>0</v>
      </c>
      <c r="I614" s="192">
        <v>0</v>
      </c>
      <c r="J614" s="192">
        <v>0</v>
      </c>
      <c r="K614" s="192"/>
      <c r="L614" s="192"/>
      <c r="M614" s="192">
        <v>0</v>
      </c>
      <c r="N614" s="192">
        <v>0</v>
      </c>
      <c r="O614" s="192">
        <v>0</v>
      </c>
      <c r="P614" s="192">
        <v>0</v>
      </c>
      <c r="Q614" s="192">
        <f t="shared" si="9"/>
        <v>0</v>
      </c>
      <c r="R614" s="3"/>
      <c r="S614" s="7"/>
      <c r="T614" s="118"/>
      <c r="U614" s="118"/>
      <c r="V614" s="118"/>
      <c r="W614" s="118"/>
    </row>
    <row r="615" spans="1:34" s="67" customFormat="1">
      <c r="A615"/>
      <c r="B615" s="151" t="s">
        <v>878</v>
      </c>
      <c r="C615" s="192">
        <v>1268687984</v>
      </c>
      <c r="D615" s="192">
        <v>40446170.430000111</v>
      </c>
      <c r="E615" s="192">
        <v>0</v>
      </c>
      <c r="F615" s="330">
        <v>0</v>
      </c>
      <c r="G615" s="192">
        <v>0</v>
      </c>
      <c r="H615" s="192">
        <v>0</v>
      </c>
      <c r="I615" s="192">
        <v>0</v>
      </c>
      <c r="J615" s="192">
        <v>0</v>
      </c>
      <c r="K615" s="192"/>
      <c r="L615" s="192"/>
      <c r="M615" s="192">
        <v>0</v>
      </c>
      <c r="N615" s="192">
        <v>0</v>
      </c>
      <c r="O615" s="192">
        <v>0</v>
      </c>
      <c r="P615" s="192">
        <v>0</v>
      </c>
      <c r="Q615" s="192">
        <f t="shared" si="9"/>
        <v>0</v>
      </c>
      <c r="R615" s="3"/>
      <c r="S615" s="7"/>
      <c r="T615" s="118"/>
      <c r="U615" s="140"/>
      <c r="V615" s="140"/>
      <c r="W615" s="140"/>
      <c r="X615"/>
      <c r="Y615"/>
      <c r="Z615"/>
      <c r="AA615"/>
      <c r="AB615"/>
      <c r="AC615"/>
      <c r="AD615"/>
      <c r="AE615"/>
      <c r="AF615"/>
      <c r="AG615"/>
      <c r="AH615"/>
    </row>
    <row r="616" spans="1:34" s="67" customFormat="1">
      <c r="A616"/>
      <c r="B616" s="150" t="s">
        <v>879</v>
      </c>
      <c r="C616" s="192">
        <v>178436291</v>
      </c>
      <c r="D616" s="192">
        <v>96189742</v>
      </c>
      <c r="E616" s="192">
        <v>0</v>
      </c>
      <c r="F616" s="192"/>
      <c r="G616" s="192"/>
      <c r="H616" s="192"/>
      <c r="I616" s="192"/>
      <c r="J616" s="192"/>
      <c r="K616" s="192"/>
      <c r="L616" s="192"/>
      <c r="M616" s="192"/>
      <c r="N616" s="192"/>
      <c r="O616" s="192">
        <v>0</v>
      </c>
      <c r="P616" s="192">
        <v>0</v>
      </c>
      <c r="Q616" s="192">
        <f t="shared" si="9"/>
        <v>0</v>
      </c>
      <c r="R616" s="3"/>
      <c r="S616" s="7"/>
      <c r="T616" s="118"/>
      <c r="U616" s="140"/>
      <c r="V616" s="140"/>
      <c r="W616" s="140"/>
      <c r="X616"/>
      <c r="Y616"/>
      <c r="Z616"/>
      <c r="AA616"/>
      <c r="AB616"/>
      <c r="AC616"/>
      <c r="AD616"/>
      <c r="AE616"/>
      <c r="AF616"/>
      <c r="AG616"/>
      <c r="AH616"/>
    </row>
    <row r="617" spans="1:34">
      <c r="B617" s="151" t="s">
        <v>880</v>
      </c>
      <c r="C617" s="191">
        <v>178436291</v>
      </c>
      <c r="D617" s="191">
        <v>96189742</v>
      </c>
      <c r="E617" s="192">
        <v>0</v>
      </c>
      <c r="F617" s="192"/>
      <c r="G617" s="192"/>
      <c r="H617" s="192"/>
      <c r="I617" s="192"/>
      <c r="J617" s="192"/>
      <c r="K617" s="192"/>
      <c r="L617" s="192"/>
      <c r="M617" s="192"/>
      <c r="N617" s="192"/>
      <c r="O617" s="192">
        <v>0</v>
      </c>
      <c r="P617" s="192">
        <v>0</v>
      </c>
      <c r="Q617" s="192">
        <f t="shared" si="9"/>
        <v>0</v>
      </c>
      <c r="R617" s="3"/>
      <c r="S617" s="7"/>
      <c r="T617" s="118"/>
      <c r="U617" s="140"/>
      <c r="V617" s="140"/>
      <c r="W617" s="140"/>
    </row>
    <row r="618" spans="1:34" s="67" customFormat="1">
      <c r="A618"/>
      <c r="B618" s="23" t="s">
        <v>195</v>
      </c>
      <c r="C618" s="195">
        <v>298486441612</v>
      </c>
      <c r="D618" s="195">
        <v>283664937915.54004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11545553147.869999</v>
      </c>
      <c r="O618" s="195">
        <v>26649890606.110001</v>
      </c>
      <c r="P618" s="195">
        <v>15026496308.27</v>
      </c>
      <c r="Q618" s="195">
        <f t="shared" si="9"/>
        <v>275591355886.30005</v>
      </c>
      <c r="R618" s="3"/>
      <c r="S618" s="7"/>
      <c r="T618" s="118"/>
      <c r="U618" s="140"/>
      <c r="V618" s="140"/>
      <c r="W618" s="140"/>
      <c r="X618"/>
      <c r="Y618"/>
      <c r="Z618"/>
      <c r="AA618"/>
      <c r="AB618"/>
      <c r="AC618"/>
      <c r="AD618"/>
      <c r="AE618"/>
      <c r="AF618"/>
      <c r="AG618"/>
      <c r="AH618"/>
    </row>
    <row r="619" spans="1:34" s="67" customFormat="1">
      <c r="A619"/>
      <c r="B619" s="149" t="s">
        <v>196</v>
      </c>
      <c r="C619" s="192">
        <v>120010652162</v>
      </c>
      <c r="D619" s="192">
        <v>109538060968.61</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14482936408.15</v>
      </c>
      <c r="P619" s="192">
        <v>8850449906.8600006</v>
      </c>
      <c r="Q619" s="192">
        <f t="shared" si="9"/>
        <v>105895975451.03</v>
      </c>
      <c r="R619" s="3"/>
      <c r="S619" s="7"/>
      <c r="T619" s="118"/>
      <c r="U619" s="140"/>
      <c r="V619" s="140"/>
      <c r="W619" s="140"/>
      <c r="X619"/>
      <c r="Y619"/>
      <c r="Z619"/>
      <c r="AA619"/>
      <c r="AB619"/>
      <c r="AC619"/>
      <c r="AD619"/>
      <c r="AE619"/>
      <c r="AF619"/>
      <c r="AG619"/>
      <c r="AH619"/>
    </row>
    <row r="620" spans="1:34">
      <c r="B620" s="150" t="s">
        <v>883</v>
      </c>
      <c r="C620" s="192">
        <v>120010652162</v>
      </c>
      <c r="D620" s="192">
        <v>109538060968.61</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14482936408.15</v>
      </c>
      <c r="P620" s="192">
        <v>8850449906.8600006</v>
      </c>
      <c r="Q620" s="192">
        <f t="shared" si="9"/>
        <v>105895975451.03</v>
      </c>
      <c r="R620" s="3"/>
      <c r="S620" s="7"/>
      <c r="T620" s="118"/>
      <c r="U620" s="140"/>
      <c r="V620" s="140"/>
      <c r="W620" s="140"/>
    </row>
    <row r="621" spans="1:34" s="67" customFormat="1">
      <c r="A621"/>
      <c r="B621" s="151" t="s">
        <v>884</v>
      </c>
      <c r="C621" s="191">
        <v>106331097688</v>
      </c>
      <c r="D621" s="191">
        <v>95866282468.610001</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v>8850449906.8600006</v>
      </c>
      <c r="Q621" s="191">
        <f t="shared" si="9"/>
        <v>92224196951.039993</v>
      </c>
      <c r="R621" s="3"/>
      <c r="S621" s="7"/>
      <c r="T621" s="118"/>
      <c r="U621" s="140"/>
      <c r="V621" s="140"/>
      <c r="W621" s="140"/>
      <c r="X621"/>
      <c r="Y621"/>
      <c r="Z621"/>
      <c r="AA621"/>
      <c r="AB621"/>
      <c r="AC621"/>
      <c r="AD621"/>
      <c r="AE621"/>
      <c r="AF621"/>
      <c r="AG621"/>
      <c r="AH621"/>
    </row>
    <row r="622" spans="1:34">
      <c r="B622" s="151" t="s">
        <v>885</v>
      </c>
      <c r="C622" s="191">
        <v>13679554474</v>
      </c>
      <c r="D622" s="191">
        <v>13671778500</v>
      </c>
      <c r="E622" s="191">
        <v>0</v>
      </c>
      <c r="F622" s="191">
        <v>2090850137.6600001</v>
      </c>
      <c r="G622" s="191">
        <v>754050886.29999995</v>
      </c>
      <c r="H622" s="191">
        <v>570273972.60000002</v>
      </c>
      <c r="I622" s="191">
        <v>3365865586.3099999</v>
      </c>
      <c r="J622" s="191">
        <v>0</v>
      </c>
      <c r="K622" s="191"/>
      <c r="L622" s="191">
        <v>2125505112.3299999</v>
      </c>
      <c r="M622" s="191">
        <v>763853363.70000005</v>
      </c>
      <c r="N622" s="191">
        <v>579726027.39999998</v>
      </c>
      <c r="O622" s="191">
        <v>3421653413.6900001</v>
      </c>
      <c r="P622" s="191">
        <v>0</v>
      </c>
      <c r="Q622" s="191">
        <f t="shared" si="9"/>
        <v>13671778499.990002</v>
      </c>
      <c r="R622" s="3"/>
      <c r="S622" s="7"/>
      <c r="T622" s="118"/>
      <c r="U622" s="140"/>
      <c r="V622" s="140"/>
      <c r="W622" s="140"/>
    </row>
    <row r="623" spans="1:34">
      <c r="B623" s="149" t="s">
        <v>197</v>
      </c>
      <c r="C623" s="192">
        <v>176990963659</v>
      </c>
      <c r="D623" s="192">
        <v>171833930975.64001</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12074228047.52</v>
      </c>
      <c r="P623" s="192">
        <v>5981896172.2200003</v>
      </c>
      <c r="Q623" s="192">
        <f t="shared" si="9"/>
        <v>167485760455.10999</v>
      </c>
      <c r="R623" s="3"/>
      <c r="S623" s="7"/>
      <c r="T623" s="118"/>
      <c r="U623" s="140"/>
      <c r="V623" s="140"/>
      <c r="W623" s="140"/>
    </row>
    <row r="624" spans="1:34">
      <c r="B624" s="150" t="s">
        <v>886</v>
      </c>
      <c r="C624" s="192">
        <v>176990963659</v>
      </c>
      <c r="D624" s="192">
        <v>171833930975.64001</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12074228047.52</v>
      </c>
      <c r="P624" s="192">
        <v>5981896172.2200003</v>
      </c>
      <c r="Q624" s="192">
        <f t="shared" si="9"/>
        <v>167485760455.10999</v>
      </c>
      <c r="R624" s="3"/>
      <c r="S624" s="7"/>
      <c r="T624" s="118"/>
      <c r="U624" s="140"/>
      <c r="V624" s="140"/>
      <c r="W624" s="140"/>
    </row>
    <row r="625" spans="1:34">
      <c r="B625" s="151" t="s">
        <v>887</v>
      </c>
      <c r="C625" s="191">
        <v>176990963659</v>
      </c>
      <c r="D625" s="191">
        <v>171833930975.64001</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12074228047.52</v>
      </c>
      <c r="P625" s="191">
        <v>5981896172.2200003</v>
      </c>
      <c r="Q625" s="191">
        <f t="shared" si="9"/>
        <v>167485760455.10999</v>
      </c>
      <c r="R625" s="3"/>
      <c r="S625" s="7"/>
      <c r="T625" s="118"/>
      <c r="U625" s="140"/>
      <c r="V625" s="140"/>
      <c r="W625" s="140"/>
    </row>
    <row r="626" spans="1:34">
      <c r="B626" s="149" t="s">
        <v>198</v>
      </c>
      <c r="C626" s="192">
        <v>1484825791</v>
      </c>
      <c r="D626" s="192">
        <v>2291325791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398918057.66000003</v>
      </c>
      <c r="O626" s="192">
        <v>92726150.440000013</v>
      </c>
      <c r="P626" s="192">
        <v>194150229.19</v>
      </c>
      <c r="Q626" s="192">
        <f t="shared" si="9"/>
        <v>2208192569.0700002</v>
      </c>
      <c r="R626" s="3"/>
      <c r="S626" s="7"/>
      <c r="T626" s="118"/>
      <c r="U626" s="140"/>
      <c r="V626" s="140"/>
      <c r="W626" s="140"/>
    </row>
    <row r="627" spans="1:34">
      <c r="B627" s="150" t="s">
        <v>888</v>
      </c>
      <c r="C627" s="192">
        <v>98912434</v>
      </c>
      <c r="D627" s="192">
        <v>108912434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7240720.2000000002</v>
      </c>
      <c r="P627" s="192">
        <v>9044274.9699999988</v>
      </c>
      <c r="Q627" s="192">
        <f t="shared" si="9"/>
        <v>76429136.640000001</v>
      </c>
      <c r="R627" s="3"/>
      <c r="S627" s="7"/>
      <c r="T627" s="118"/>
      <c r="U627" s="140"/>
      <c r="V627" s="140"/>
      <c r="W627" s="140"/>
    </row>
    <row r="628" spans="1:34">
      <c r="B628" s="151" t="s">
        <v>889</v>
      </c>
      <c r="C628" s="191">
        <v>98912434</v>
      </c>
      <c r="D628" s="191">
        <v>108912434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7240720.2000000002</v>
      </c>
      <c r="P628" s="191">
        <v>9044274.9699999988</v>
      </c>
      <c r="Q628" s="191">
        <f t="shared" si="9"/>
        <v>76429136.640000001</v>
      </c>
      <c r="S628" s="7"/>
      <c r="T628" s="118"/>
      <c r="U628" s="140"/>
      <c r="V628" s="140"/>
      <c r="W628" s="140"/>
    </row>
    <row r="629" spans="1:34">
      <c r="B629" s="150" t="s">
        <v>890</v>
      </c>
      <c r="C629" s="192">
        <v>1385913357</v>
      </c>
      <c r="D629" s="192">
        <v>2182413357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396189621.53000003</v>
      </c>
      <c r="O629" s="192">
        <v>85485430.24000001</v>
      </c>
      <c r="P629" s="192">
        <v>185105954.22</v>
      </c>
      <c r="Q629" s="192">
        <f t="shared" si="9"/>
        <v>2131763432.4300001</v>
      </c>
      <c r="S629" s="7"/>
      <c r="T629" s="140"/>
      <c r="U629" s="140"/>
      <c r="V629" s="140"/>
      <c r="W629" s="140"/>
    </row>
    <row r="630" spans="1:34">
      <c r="B630" s="151" t="s">
        <v>891</v>
      </c>
      <c r="C630" s="191">
        <v>1385913357</v>
      </c>
      <c r="D630" s="191">
        <v>2182413357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396189621.53000003</v>
      </c>
      <c r="O630" s="191">
        <v>85485430.24000001</v>
      </c>
      <c r="P630" s="191">
        <v>185105954.22</v>
      </c>
      <c r="Q630" s="191">
        <f t="shared" si="9"/>
        <v>2131763432.4300001</v>
      </c>
      <c r="S630" s="7"/>
      <c r="T630" s="140"/>
      <c r="U630" s="140"/>
      <c r="V630" s="140"/>
      <c r="W630" s="140"/>
    </row>
    <row r="631" spans="1:34">
      <c r="B631" s="149" t="s">
        <v>953</v>
      </c>
      <c r="C631" s="191">
        <v>0</v>
      </c>
      <c r="D631" s="191">
        <v>1620180.29</v>
      </c>
      <c r="E631" s="191"/>
      <c r="F631" s="191">
        <v>223.25</v>
      </c>
      <c r="G631" s="191">
        <v>123397.59</v>
      </c>
      <c r="H631" s="191"/>
      <c r="I631" s="191"/>
      <c r="J631" s="191"/>
      <c r="K631" s="191">
        <v>3388.68</v>
      </c>
      <c r="L631" s="191">
        <v>1299529.01</v>
      </c>
      <c r="M631" s="191">
        <v>872.56</v>
      </c>
      <c r="N631" s="191"/>
      <c r="O631" s="191">
        <v>0</v>
      </c>
      <c r="P631" s="191">
        <v>0</v>
      </c>
      <c r="Q631" s="191">
        <f t="shared" si="9"/>
        <v>1427411.09</v>
      </c>
      <c r="S631" s="7"/>
      <c r="T631" s="140"/>
      <c r="U631" s="140"/>
      <c r="V631" s="140"/>
      <c r="W631" s="140"/>
    </row>
    <row r="632" spans="1:34">
      <c r="B632" s="150" t="s">
        <v>954</v>
      </c>
      <c r="C632" s="191">
        <v>0</v>
      </c>
      <c r="D632" s="191">
        <v>1620180.29</v>
      </c>
      <c r="E632" s="191"/>
      <c r="F632" s="191">
        <v>223.25</v>
      </c>
      <c r="G632" s="191">
        <v>123397.59</v>
      </c>
      <c r="H632" s="191"/>
      <c r="I632" s="191"/>
      <c r="J632" s="191"/>
      <c r="K632" s="191">
        <v>3388.68</v>
      </c>
      <c r="L632" s="191">
        <v>1299529.01</v>
      </c>
      <c r="M632" s="191">
        <v>872.56</v>
      </c>
      <c r="N632" s="191"/>
      <c r="O632" s="191">
        <v>0</v>
      </c>
      <c r="P632" s="191">
        <v>0</v>
      </c>
      <c r="Q632" s="191">
        <f t="shared" si="9"/>
        <v>1427411.09</v>
      </c>
      <c r="S632" s="7"/>
      <c r="T632" s="140"/>
      <c r="U632" s="140"/>
      <c r="V632" s="140"/>
      <c r="W632" s="140"/>
    </row>
    <row r="633" spans="1:34">
      <c r="B633" s="151" t="s">
        <v>1013</v>
      </c>
      <c r="C633" s="191">
        <v>0</v>
      </c>
      <c r="D633" s="191">
        <v>111582.28</v>
      </c>
      <c r="E633" s="191"/>
      <c r="F633" s="191"/>
      <c r="G633" s="191"/>
      <c r="H633" s="191"/>
      <c r="I633" s="191"/>
      <c r="J633" s="191"/>
      <c r="K633" s="191"/>
      <c r="L633" s="191">
        <v>0</v>
      </c>
      <c r="M633" s="191">
        <v>872.56</v>
      </c>
      <c r="N633" s="191"/>
      <c r="O633" s="191"/>
      <c r="P633" s="191">
        <v>0</v>
      </c>
      <c r="Q633" s="191">
        <f t="shared" si="9"/>
        <v>872.56</v>
      </c>
      <c r="S633" s="7"/>
      <c r="T633" s="140"/>
      <c r="U633" s="140"/>
      <c r="V633" s="140"/>
      <c r="W633" s="140"/>
    </row>
    <row r="634" spans="1:34">
      <c r="B634" s="151" t="s">
        <v>955</v>
      </c>
      <c r="C634" s="191">
        <v>0</v>
      </c>
      <c r="D634" s="191">
        <v>1508598.01</v>
      </c>
      <c r="E634" s="191"/>
      <c r="F634" s="191">
        <v>223.25</v>
      </c>
      <c r="G634" s="191">
        <v>123397.59</v>
      </c>
      <c r="H634" s="191"/>
      <c r="I634" s="191"/>
      <c r="J634" s="191"/>
      <c r="K634" s="191">
        <v>3388.68</v>
      </c>
      <c r="L634" s="191">
        <v>1299529.01</v>
      </c>
      <c r="M634" s="191">
        <v>0</v>
      </c>
      <c r="N634" s="191"/>
      <c r="O634" s="191">
        <v>0</v>
      </c>
      <c r="P634" s="191">
        <v>0</v>
      </c>
      <c r="Q634" s="191">
        <f t="shared" si="9"/>
        <v>1426538.53</v>
      </c>
      <c r="S634" s="7"/>
      <c r="T634" s="140"/>
      <c r="U634" s="140"/>
      <c r="V634" s="140"/>
      <c r="W634" s="140"/>
    </row>
    <row r="635" spans="1:34" s="67" customFormat="1">
      <c r="A635"/>
      <c r="B635" s="155" t="s">
        <v>68</v>
      </c>
      <c r="C635" s="132">
        <v>1484234610959</v>
      </c>
      <c r="D635" s="132">
        <f t="shared" ref="D635:P635" si="10">D9+D82+D234+D360+D440+D463+D584+D618</f>
        <v>1563674700542.75</v>
      </c>
      <c r="E635" s="126">
        <f t="shared" si="10"/>
        <v>134047156785.42999</v>
      </c>
      <c r="F635" s="126">
        <f t="shared" si="10"/>
        <v>96384797444.330017</v>
      </c>
      <c r="G635" s="126">
        <f t="shared" si="10"/>
        <v>112963862363.92999</v>
      </c>
      <c r="H635" s="126">
        <f t="shared" si="10"/>
        <v>102385081677.27998</v>
      </c>
      <c r="I635" s="126">
        <f t="shared" si="10"/>
        <v>137048817622.06998</v>
      </c>
      <c r="J635" s="126">
        <f t="shared" si="10"/>
        <v>128238003019.78</v>
      </c>
      <c r="K635" s="126">
        <f t="shared" si="10"/>
        <v>130472146453.46999</v>
      </c>
      <c r="L635" s="126">
        <f t="shared" si="10"/>
        <v>125009741258.31</v>
      </c>
      <c r="M635" s="126">
        <f t="shared" si="10"/>
        <v>109539306231.20999</v>
      </c>
      <c r="N635" s="126">
        <f t="shared" si="10"/>
        <v>114549917923.72002</v>
      </c>
      <c r="O635" s="126">
        <f t="shared" si="10"/>
        <v>158231885019.69</v>
      </c>
      <c r="P635" s="126">
        <f t="shared" si="10"/>
        <v>172708279841.10001</v>
      </c>
      <c r="Q635" s="126">
        <f>Q618+Q584+Q463+Q440+Q360+Q234+Q82+Q9</f>
        <v>1521578995640.3201</v>
      </c>
      <c r="R635"/>
      <c r="S635" s="7"/>
      <c r="T635" s="140"/>
      <c r="U635" s="140"/>
      <c r="V635" s="140"/>
      <c r="W635" s="140"/>
      <c r="X635"/>
      <c r="Y635"/>
      <c r="Z635"/>
      <c r="AA635"/>
      <c r="AB635"/>
      <c r="AC635"/>
      <c r="AD635"/>
      <c r="AE635"/>
      <c r="AF635"/>
      <c r="AG635"/>
      <c r="AH635"/>
    </row>
    <row r="636" spans="1:34" s="67" customFormat="1">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c r="B638" s="23" t="s">
        <v>199</v>
      </c>
      <c r="C638" s="124">
        <v>5117721882</v>
      </c>
      <c r="D638" s="124">
        <v>7891270000</v>
      </c>
      <c r="E638" s="124">
        <v>0</v>
      </c>
      <c r="F638" s="124"/>
      <c r="G638" s="124"/>
      <c r="H638" s="124"/>
      <c r="I638" s="124">
        <v>225782100</v>
      </c>
      <c r="J638" s="124"/>
      <c r="K638" s="124"/>
      <c r="L638" s="124">
        <v>0</v>
      </c>
      <c r="M638" s="124">
        <v>0</v>
      </c>
      <c r="N638" s="124">
        <v>0</v>
      </c>
      <c r="O638" s="124">
        <v>5422113296.2199993</v>
      </c>
      <c r="P638" s="124">
        <v>0</v>
      </c>
      <c r="Q638" s="124">
        <f t="shared" ref="Q638:Q668" si="12">IF(SUM(E638,F638,G638,H638,I638,J638,K638,L638,M638,N638,O638,P638)=0, "-", SUM(E638,F638,G638,H638,I638,J638,K638,L638,M638,N638,O638,P638))</f>
        <v>5647895396.2199993</v>
      </c>
      <c r="T638" s="141"/>
      <c r="U638" s="140"/>
      <c r="V638" s="140"/>
      <c r="W638" s="140"/>
    </row>
    <row r="639" spans="1:34" s="67" customFormat="1">
      <c r="A639"/>
      <c r="B639" s="149" t="s">
        <v>200</v>
      </c>
      <c r="C639" s="128">
        <v>5117721882</v>
      </c>
      <c r="D639" s="128">
        <v>7891270000</v>
      </c>
      <c r="E639" s="128">
        <v>0</v>
      </c>
      <c r="F639" s="128"/>
      <c r="G639" s="128"/>
      <c r="H639" s="128"/>
      <c r="I639" s="128">
        <v>225782100</v>
      </c>
      <c r="J639" s="128"/>
      <c r="K639" s="128"/>
      <c r="L639" s="128">
        <v>0</v>
      </c>
      <c r="M639" s="128">
        <v>0</v>
      </c>
      <c r="N639" s="128">
        <v>0</v>
      </c>
      <c r="O639" s="128">
        <v>5422113296.2199993</v>
      </c>
      <c r="P639" s="128">
        <v>0</v>
      </c>
      <c r="Q639" s="128">
        <f t="shared" si="12"/>
        <v>5647895396.2199993</v>
      </c>
      <c r="R639"/>
      <c r="S639"/>
      <c r="T639" s="118"/>
      <c r="U639" s="140"/>
      <c r="V639" s="140"/>
      <c r="W639" s="140"/>
      <c r="X639"/>
      <c r="Y639"/>
      <c r="Z639"/>
      <c r="AA639"/>
      <c r="AB639"/>
      <c r="AC639"/>
      <c r="AD639"/>
      <c r="AE639"/>
      <c r="AF639"/>
      <c r="AG639"/>
      <c r="AH639"/>
    </row>
    <row r="640" spans="1:34" ht="15" customHeight="1">
      <c r="B640" s="150" t="s">
        <v>212</v>
      </c>
      <c r="C640" s="134">
        <v>5117721882</v>
      </c>
      <c r="D640" s="134">
        <v>7891270000</v>
      </c>
      <c r="E640" s="134">
        <v>0</v>
      </c>
      <c r="F640" s="134"/>
      <c r="G640" s="134"/>
      <c r="H640" s="134"/>
      <c r="I640" s="134">
        <v>225782100</v>
      </c>
      <c r="J640" s="134"/>
      <c r="K640" s="134"/>
      <c r="L640" s="134">
        <v>0</v>
      </c>
      <c r="M640" s="134">
        <v>0</v>
      </c>
      <c r="N640" s="134">
        <v>0</v>
      </c>
      <c r="O640" s="134">
        <v>5422113296.2199993</v>
      </c>
      <c r="P640" s="134">
        <v>0</v>
      </c>
      <c r="Q640" s="134">
        <f t="shared" si="12"/>
        <v>5647895396.2199993</v>
      </c>
      <c r="T640" s="118"/>
      <c r="U640" s="118"/>
      <c r="V640" s="118"/>
      <c r="W640" s="118"/>
    </row>
    <row r="641" spans="1:34" ht="15" customHeight="1">
      <c r="B641" s="151" t="s">
        <v>213</v>
      </c>
      <c r="C641" s="129">
        <v>835789266</v>
      </c>
      <c r="D641" s="129">
        <v>2000000000</v>
      </c>
      <c r="E641" s="129">
        <v>0</v>
      </c>
      <c r="F641" s="129"/>
      <c r="G641" s="129"/>
      <c r="H641" s="129"/>
      <c r="I641" s="129"/>
      <c r="J641" s="129"/>
      <c r="K641" s="129"/>
      <c r="L641" s="129">
        <v>0</v>
      </c>
      <c r="M641" s="129">
        <v>0</v>
      </c>
      <c r="N641" s="129"/>
      <c r="O641" s="129">
        <v>2000000000</v>
      </c>
      <c r="P641" s="129">
        <v>0</v>
      </c>
      <c r="Q641" s="129">
        <f t="shared" si="12"/>
        <v>2000000000</v>
      </c>
      <c r="T641" s="118"/>
      <c r="U641" s="118"/>
      <c r="V641" s="118"/>
      <c r="W641" s="118"/>
    </row>
    <row r="642" spans="1:34" s="67" customFormat="1">
      <c r="A642"/>
      <c r="B642" s="151" t="s">
        <v>956</v>
      </c>
      <c r="C642" s="129">
        <v>0</v>
      </c>
      <c r="D642" s="129">
        <v>0</v>
      </c>
      <c r="Q642" s="129" t="str">
        <f t="shared" si="12"/>
        <v>-</v>
      </c>
      <c r="R642"/>
      <c r="S642"/>
      <c r="T642" s="118"/>
      <c r="U642" s="141"/>
      <c r="V642" s="141"/>
      <c r="W642" s="141"/>
      <c r="X642"/>
      <c r="Y642"/>
      <c r="Z642"/>
      <c r="AA642"/>
      <c r="AB642"/>
      <c r="AC642"/>
      <c r="AD642"/>
      <c r="AE642"/>
      <c r="AF642"/>
      <c r="AG642"/>
      <c r="AH642"/>
    </row>
    <row r="643" spans="1:34">
      <c r="B643" s="151" t="s">
        <v>214</v>
      </c>
      <c r="C643" s="125">
        <v>4281932616</v>
      </c>
      <c r="D643" s="125">
        <v>5891270000</v>
      </c>
      <c r="E643" s="129">
        <v>0</v>
      </c>
      <c r="F643" s="129"/>
      <c r="G643" s="129"/>
      <c r="H643" s="129"/>
      <c r="I643" s="129">
        <v>225782100</v>
      </c>
      <c r="J643" s="129"/>
      <c r="K643" s="129"/>
      <c r="L643" s="129"/>
      <c r="M643" s="129">
        <v>0</v>
      </c>
      <c r="N643" s="129">
        <v>0</v>
      </c>
      <c r="O643" s="129">
        <v>3422113296.2199998</v>
      </c>
      <c r="P643" s="129">
        <v>0</v>
      </c>
      <c r="Q643" s="125">
        <f t="shared" si="12"/>
        <v>3647895396.2199998</v>
      </c>
      <c r="T643" s="118"/>
      <c r="U643" s="118"/>
      <c r="V643" s="118"/>
      <c r="W643" s="118"/>
    </row>
    <row r="644" spans="1:34">
      <c r="B644" s="23" t="s">
        <v>201</v>
      </c>
      <c r="C644" s="124">
        <v>103002788653</v>
      </c>
      <c r="D644" s="124">
        <v>94432210535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6860244575.7200012</v>
      </c>
      <c r="P644" s="124">
        <v>11740860786.610001</v>
      </c>
      <c r="Q644" s="124">
        <f t="shared" si="12"/>
        <v>89483231820.5</v>
      </c>
      <c r="T644" s="118"/>
      <c r="U644" s="118"/>
      <c r="V644" s="118"/>
      <c r="W644" s="118"/>
    </row>
    <row r="645" spans="1:34">
      <c r="B645" s="149" t="s">
        <v>202</v>
      </c>
      <c r="C645" s="128">
        <v>103002788653</v>
      </c>
      <c r="D645" s="128">
        <v>94432210535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6860244575.7200012</v>
      </c>
      <c r="P645" s="128">
        <v>11740860786.610001</v>
      </c>
      <c r="Q645" s="128">
        <f t="shared" si="12"/>
        <v>89483231820.5</v>
      </c>
      <c r="U645" s="118"/>
      <c r="V645" s="118"/>
      <c r="W645" s="118"/>
    </row>
    <row r="646" spans="1:34">
      <c r="B646" s="150" t="s">
        <v>217</v>
      </c>
      <c r="C646" s="128">
        <v>13500000000</v>
      </c>
      <c r="D646" s="128">
        <v>8728021882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326839707.31</v>
      </c>
      <c r="P646" s="128">
        <v>733713554.78999996</v>
      </c>
      <c r="Q646" s="128">
        <f t="shared" si="12"/>
        <v>4221579788.23</v>
      </c>
      <c r="T646" s="118"/>
      <c r="U646" s="118"/>
      <c r="V646" s="118"/>
      <c r="W646" s="118"/>
    </row>
    <row r="647" spans="1:34" ht="15" customHeight="1">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c r="B648" s="151" t="s">
        <v>893</v>
      </c>
      <c r="C648" s="125">
        <v>3500000000</v>
      </c>
      <c r="D648" s="125">
        <v>3696100000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v>512455858.38999999</v>
      </c>
      <c r="Q648" s="130">
        <f t="shared" si="12"/>
        <v>3210423134.9599996</v>
      </c>
      <c r="T648" s="118"/>
      <c r="U648" s="118"/>
      <c r="V648" s="118"/>
      <c r="W648" s="118"/>
    </row>
    <row r="649" spans="1:34">
      <c r="B649" s="151" t="s">
        <v>271</v>
      </c>
      <c r="C649" s="130">
        <v>10000000000</v>
      </c>
      <c r="D649" s="130">
        <v>5031921882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1570000</v>
      </c>
      <c r="P649" s="125">
        <v>221257696.40000001</v>
      </c>
      <c r="Q649" s="125">
        <f t="shared" si="12"/>
        <v>1011156653.2700001</v>
      </c>
      <c r="T649" s="118"/>
      <c r="V649" s="118"/>
      <c r="W649" s="118"/>
    </row>
    <row r="650" spans="1:34">
      <c r="B650" s="150" t="s">
        <v>222</v>
      </c>
      <c r="C650" s="128">
        <v>32727768220</v>
      </c>
      <c r="D650" s="128">
        <v>31666383121</v>
      </c>
      <c r="E650" s="128">
        <v>16150973120.200001</v>
      </c>
      <c r="F650" s="128"/>
      <c r="G650" s="128">
        <v>6277310000</v>
      </c>
      <c r="H650" s="128">
        <v>0</v>
      </c>
      <c r="I650" s="128"/>
      <c r="J650" s="128"/>
      <c r="K650" s="128"/>
      <c r="L650" s="128"/>
      <c r="M650" s="128"/>
      <c r="N650" s="128"/>
      <c r="O650" s="128">
        <v>0</v>
      </c>
      <c r="P650" s="128">
        <v>9238100000</v>
      </c>
      <c r="Q650" s="128">
        <f t="shared" si="12"/>
        <v>31666383120.200001</v>
      </c>
      <c r="R650" s="197"/>
      <c r="S650" s="140"/>
      <c r="U650" s="118"/>
      <c r="V650" s="118"/>
      <c r="W650" s="118"/>
    </row>
    <row r="651" spans="1:34">
      <c r="B651" s="151" t="s">
        <v>223</v>
      </c>
      <c r="C651" s="130">
        <v>9238100000</v>
      </c>
      <c r="D651" s="130">
        <v>9238100000</v>
      </c>
      <c r="E651" s="130">
        <v>0</v>
      </c>
      <c r="F651" s="130"/>
      <c r="G651" s="129"/>
      <c r="H651" s="129"/>
      <c r="I651" s="129"/>
      <c r="J651" s="129"/>
      <c r="K651" s="129"/>
      <c r="L651" s="129"/>
      <c r="M651" s="129"/>
      <c r="N651" s="129"/>
      <c r="O651" s="129"/>
      <c r="P651" s="129">
        <v>9238100000</v>
      </c>
      <c r="Q651" s="129">
        <f t="shared" si="12"/>
        <v>9238100000</v>
      </c>
      <c r="R651" s="197"/>
      <c r="S651" s="140"/>
    </row>
    <row r="652" spans="1:34">
      <c r="B652" s="151" t="s">
        <v>224</v>
      </c>
      <c r="C652" s="129">
        <v>23489668220</v>
      </c>
      <c r="D652" s="129">
        <v>22428283121</v>
      </c>
      <c r="E652" s="129">
        <v>16150973120.200001</v>
      </c>
      <c r="F652" s="129"/>
      <c r="G652" s="129">
        <v>6277310000</v>
      </c>
      <c r="H652" s="129">
        <v>0</v>
      </c>
      <c r="I652" s="129"/>
      <c r="J652" s="129"/>
      <c r="K652" s="129"/>
      <c r="L652" s="129"/>
      <c r="M652" s="129"/>
      <c r="N652" s="129"/>
      <c r="O652" s="129">
        <v>0</v>
      </c>
      <c r="P652" s="129">
        <v>0</v>
      </c>
      <c r="Q652" s="129">
        <f t="shared" si="12"/>
        <v>22428283120.200001</v>
      </c>
    </row>
    <row r="653" spans="1:34">
      <c r="B653" s="150" t="s">
        <v>225</v>
      </c>
      <c r="C653" s="128">
        <v>56775020433</v>
      </c>
      <c r="D653" s="128">
        <v>54037805532</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6533404868.4100008</v>
      </c>
      <c r="P653" s="128">
        <v>1769047231.8199999</v>
      </c>
      <c r="Q653" s="128">
        <f t="shared" si="12"/>
        <v>53595268912.07</v>
      </c>
      <c r="S653" s="140"/>
    </row>
    <row r="654" spans="1:34">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v>0</v>
      </c>
      <c r="Q654" s="130">
        <f t="shared" si="12"/>
        <v>1259986960</v>
      </c>
    </row>
    <row r="655" spans="1:34">
      <c r="B655" s="151" t="s">
        <v>227</v>
      </c>
      <c r="C655" s="129">
        <v>55487576433</v>
      </c>
      <c r="D655" s="129">
        <v>52750361532</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6316607268.4100008</v>
      </c>
      <c r="P655" s="129">
        <v>1769047231.8199999</v>
      </c>
      <c r="Q655" s="129">
        <f t="shared" si="12"/>
        <v>52335281952.07</v>
      </c>
    </row>
    <row r="656" spans="1:34">
      <c r="B656" s="23" t="s">
        <v>898</v>
      </c>
      <c r="C656" s="124">
        <v>0</v>
      </c>
      <c r="D656" s="124">
        <v>1338030000</v>
      </c>
      <c r="E656" s="124"/>
      <c r="F656" s="124">
        <v>1258926720.0700002</v>
      </c>
      <c r="G656" s="124"/>
      <c r="H656" s="124"/>
      <c r="I656" s="124"/>
      <c r="J656" s="124"/>
      <c r="K656" s="124"/>
      <c r="L656" s="124"/>
      <c r="M656" s="124"/>
      <c r="N656" s="124"/>
      <c r="O656" s="124"/>
      <c r="P656" s="124">
        <v>0</v>
      </c>
      <c r="Q656" s="124">
        <f t="shared" si="12"/>
        <v>1258926720.0700002</v>
      </c>
    </row>
    <row r="657" spans="2:17">
      <c r="B657" s="149" t="s">
        <v>899</v>
      </c>
      <c r="C657" s="134">
        <v>0</v>
      </c>
      <c r="D657" s="134">
        <v>109000000</v>
      </c>
      <c r="E657" s="134"/>
      <c r="F657" s="134">
        <v>29951700.25</v>
      </c>
      <c r="G657" s="134"/>
      <c r="H657" s="134"/>
      <c r="I657" s="134"/>
      <c r="J657" s="134"/>
      <c r="K657" s="134"/>
      <c r="L657" s="134"/>
      <c r="M657" s="134"/>
      <c r="N657" s="134"/>
      <c r="O657" s="134"/>
      <c r="P657" s="125">
        <v>0</v>
      </c>
      <c r="Q657" s="125">
        <f t="shared" si="12"/>
        <v>29951700.25</v>
      </c>
    </row>
    <row r="658" spans="2:17">
      <c r="B658" s="150" t="s">
        <v>900</v>
      </c>
      <c r="C658" s="129">
        <v>0</v>
      </c>
      <c r="D658" s="129">
        <v>109000000</v>
      </c>
      <c r="E658" s="129"/>
      <c r="F658" s="129">
        <v>29951700.25</v>
      </c>
      <c r="G658" s="129"/>
      <c r="H658" s="129"/>
      <c r="I658" s="129"/>
      <c r="J658" s="129"/>
      <c r="K658" s="129"/>
      <c r="L658" s="129"/>
      <c r="M658" s="129"/>
      <c r="N658" s="129"/>
      <c r="O658" s="129"/>
      <c r="P658" s="129">
        <v>0</v>
      </c>
      <c r="Q658" s="129">
        <f t="shared" si="12"/>
        <v>29951700.25</v>
      </c>
    </row>
    <row r="659" spans="2:17">
      <c r="B659" s="151" t="s">
        <v>1027</v>
      </c>
      <c r="C659" s="129">
        <v>0</v>
      </c>
      <c r="D659" s="129">
        <v>109000000</v>
      </c>
      <c r="E659" s="129"/>
      <c r="F659" s="129">
        <v>29951700.25</v>
      </c>
      <c r="G659" s="129"/>
      <c r="H659" s="129"/>
      <c r="I659" s="129"/>
      <c r="J659" s="129"/>
      <c r="K659" s="129"/>
      <c r="L659" s="129"/>
      <c r="M659" s="129"/>
      <c r="N659" s="129"/>
      <c r="O659" s="129"/>
      <c r="P659" s="129">
        <v>0</v>
      </c>
      <c r="Q659" s="129">
        <f t="shared" si="12"/>
        <v>29951700.25</v>
      </c>
    </row>
    <row r="660" spans="2:17">
      <c r="B660" s="149" t="s">
        <v>902</v>
      </c>
      <c r="C660" s="129">
        <v>0</v>
      </c>
      <c r="D660" s="129">
        <v>1229030000</v>
      </c>
      <c r="E660" s="129"/>
      <c r="F660" s="129">
        <v>1228975019.8200002</v>
      </c>
      <c r="G660" s="129"/>
      <c r="H660" s="129"/>
      <c r="I660" s="129"/>
      <c r="J660" s="129"/>
      <c r="K660" s="129"/>
      <c r="L660" s="129"/>
      <c r="M660" s="129"/>
      <c r="N660" s="129"/>
      <c r="O660" s="129"/>
      <c r="P660" s="129">
        <v>0</v>
      </c>
      <c r="Q660" s="129">
        <f t="shared" si="12"/>
        <v>1228975019.8200002</v>
      </c>
    </row>
    <row r="661" spans="2:17">
      <c r="B661" s="150" t="s">
        <v>903</v>
      </c>
      <c r="C661" s="129">
        <v>0</v>
      </c>
      <c r="D661" s="129">
        <v>1229030000</v>
      </c>
      <c r="E661" s="129"/>
      <c r="F661" s="129">
        <v>1228975019.8200002</v>
      </c>
      <c r="G661" s="129"/>
      <c r="H661" s="129"/>
      <c r="I661" s="129"/>
      <c r="J661" s="129"/>
      <c r="K661" s="129"/>
      <c r="L661" s="129"/>
      <c r="M661" s="129"/>
      <c r="N661" s="129"/>
      <c r="O661" s="129"/>
      <c r="P661" s="129">
        <v>0</v>
      </c>
      <c r="Q661" s="129">
        <f t="shared" si="12"/>
        <v>1228975019.8200002</v>
      </c>
    </row>
    <row r="662" spans="2:17">
      <c r="B662" s="151" t="s">
        <v>904</v>
      </c>
      <c r="C662" s="129">
        <v>0</v>
      </c>
      <c r="D662" s="129">
        <v>377580000</v>
      </c>
      <c r="E662" s="129"/>
      <c r="F662" s="129">
        <v>377570053.48000002</v>
      </c>
      <c r="G662" s="129"/>
      <c r="H662" s="129"/>
      <c r="I662" s="129"/>
      <c r="J662" s="129"/>
      <c r="K662" s="129"/>
      <c r="L662" s="129"/>
      <c r="M662" s="129"/>
      <c r="N662" s="129"/>
      <c r="O662" s="129"/>
      <c r="P662" s="129">
        <v>0</v>
      </c>
      <c r="Q662" s="129">
        <f t="shared" si="12"/>
        <v>377570053.48000002</v>
      </c>
    </row>
    <row r="663" spans="2:17">
      <c r="B663" s="151" t="s">
        <v>957</v>
      </c>
      <c r="C663" s="129">
        <v>0</v>
      </c>
      <c r="D663" s="129">
        <v>851450000</v>
      </c>
      <c r="E663" s="129"/>
      <c r="F663" s="129">
        <v>851404966.34000003</v>
      </c>
      <c r="G663" s="129"/>
      <c r="H663" s="129"/>
      <c r="I663" s="129"/>
      <c r="J663" s="129"/>
      <c r="K663" s="129"/>
      <c r="L663" s="129"/>
      <c r="M663" s="129"/>
      <c r="N663" s="129"/>
      <c r="O663" s="129"/>
      <c r="P663" s="129">
        <v>0</v>
      </c>
      <c r="Q663" s="129">
        <f t="shared" si="12"/>
        <v>851404966.34000003</v>
      </c>
    </row>
    <row r="664" spans="2:17">
      <c r="B664" s="23" t="s">
        <v>905</v>
      </c>
      <c r="C664" s="124">
        <v>0</v>
      </c>
      <c r="D664" s="124">
        <v>4459000000</v>
      </c>
      <c r="E664" s="124"/>
      <c r="F664" s="124">
        <v>4458859442.3800001</v>
      </c>
      <c r="G664" s="124"/>
      <c r="H664" s="124"/>
      <c r="I664" s="124"/>
      <c r="J664" s="124"/>
      <c r="K664" s="124"/>
      <c r="L664" s="124"/>
      <c r="M664" s="124"/>
      <c r="N664" s="124"/>
      <c r="O664" s="124"/>
      <c r="P664" s="124">
        <v>0</v>
      </c>
      <c r="Q664" s="124">
        <f t="shared" si="12"/>
        <v>4458859442.3800001</v>
      </c>
    </row>
    <row r="665" spans="2:17">
      <c r="B665" s="149" t="s">
        <v>906</v>
      </c>
      <c r="C665" s="129">
        <v>0</v>
      </c>
      <c r="D665" s="129">
        <v>4459000000</v>
      </c>
      <c r="E665" s="129"/>
      <c r="F665" s="129">
        <v>4458859442.3800001</v>
      </c>
      <c r="G665" s="129"/>
      <c r="H665" s="129"/>
      <c r="I665" s="129"/>
      <c r="J665" s="129"/>
      <c r="K665" s="129"/>
      <c r="L665" s="129"/>
      <c r="M665" s="129"/>
      <c r="N665" s="129"/>
      <c r="O665" s="129"/>
      <c r="P665" s="129">
        <v>0</v>
      </c>
      <c r="Q665" s="129">
        <f t="shared" si="12"/>
        <v>4458859442.3800001</v>
      </c>
    </row>
    <row r="666" spans="2:17">
      <c r="B666" s="150" t="s">
        <v>907</v>
      </c>
      <c r="C666" s="129">
        <v>0</v>
      </c>
      <c r="D666" s="129">
        <v>4459000000</v>
      </c>
      <c r="E666" s="129"/>
      <c r="F666" s="129">
        <v>4458859442.3800001</v>
      </c>
      <c r="G666" s="129"/>
      <c r="H666" s="129"/>
      <c r="I666" s="129"/>
      <c r="J666" s="129"/>
      <c r="K666" s="129"/>
      <c r="L666" s="129"/>
      <c r="M666" s="129"/>
      <c r="N666" s="129"/>
      <c r="O666" s="129"/>
      <c r="P666" s="129">
        <v>0</v>
      </c>
      <c r="Q666" s="129">
        <f t="shared" si="12"/>
        <v>4458859442.3800001</v>
      </c>
    </row>
    <row r="667" spans="2:17">
      <c r="B667" s="151" t="s">
        <v>908</v>
      </c>
      <c r="C667" s="129">
        <v>0</v>
      </c>
      <c r="D667" s="129">
        <v>2458800000</v>
      </c>
      <c r="E667" s="129"/>
      <c r="F667" s="129">
        <v>2458752352</v>
      </c>
      <c r="G667" s="129"/>
      <c r="H667" s="129"/>
      <c r="I667" s="129"/>
      <c r="J667" s="129"/>
      <c r="K667" s="129"/>
      <c r="L667" s="129"/>
      <c r="M667" s="129"/>
      <c r="N667" s="129"/>
      <c r="O667" s="129"/>
      <c r="P667" s="129">
        <v>0</v>
      </c>
      <c r="Q667" s="129">
        <f t="shared" si="12"/>
        <v>2458752352</v>
      </c>
    </row>
    <row r="668" spans="2:17">
      <c r="B668" s="151" t="s">
        <v>958</v>
      </c>
      <c r="C668" s="129">
        <v>0</v>
      </c>
      <c r="D668" s="129">
        <v>2000200000</v>
      </c>
      <c r="E668" s="129"/>
      <c r="F668" s="129">
        <v>2000107090.3800001</v>
      </c>
      <c r="G668" s="129"/>
      <c r="H668" s="129"/>
      <c r="I668" s="129"/>
      <c r="J668" s="129"/>
      <c r="K668" s="129"/>
      <c r="L668" s="129"/>
      <c r="M668" s="129"/>
      <c r="N668" s="129"/>
      <c r="O668" s="129"/>
      <c r="P668" s="129">
        <v>0</v>
      </c>
      <c r="Q668" s="129">
        <f t="shared" si="12"/>
        <v>2000107090.3800001</v>
      </c>
    </row>
    <row r="669" spans="2:17">
      <c r="B669" s="155" t="s">
        <v>77</v>
      </c>
      <c r="C669" s="132">
        <f>C638+C644</f>
        <v>108120510535</v>
      </c>
      <c r="D669" s="132">
        <f>D638+D644</f>
        <v>102323480535</v>
      </c>
      <c r="E669" s="126">
        <f t="shared" ref="E669:P669" si="13">E638+E644</f>
        <v>22829867051.84</v>
      </c>
      <c r="F669" s="126">
        <f t="shared" si="13"/>
        <v>3078788140.4099998</v>
      </c>
      <c r="G669" s="126">
        <f t="shared" si="13"/>
        <v>10677402557</v>
      </c>
      <c r="H669" s="126">
        <f t="shared" si="13"/>
        <v>11034188586.1</v>
      </c>
      <c r="I669" s="126">
        <f t="shared" si="13"/>
        <v>6450110802.3500004</v>
      </c>
      <c r="J669" s="126">
        <f t="shared" si="13"/>
        <v>1472919133.3199999</v>
      </c>
      <c r="K669" s="126">
        <f t="shared" si="13"/>
        <v>920691110.3499999</v>
      </c>
      <c r="L669" s="126">
        <f t="shared" si="13"/>
        <v>3152769895.5</v>
      </c>
      <c r="M669" s="126">
        <f t="shared" si="13"/>
        <v>3557967847.46</v>
      </c>
      <c r="N669" s="126">
        <f t="shared" si="13"/>
        <v>7933203433.8400002</v>
      </c>
      <c r="O669" s="126">
        <f t="shared" si="13"/>
        <v>12282357871.940001</v>
      </c>
      <c r="P669" s="126">
        <f t="shared" si="13"/>
        <v>11740860786.610001</v>
      </c>
      <c r="Q669" s="126">
        <f>+E669+F669+G669+H669+I669+J669+K669+L669+M669+N669+O669</f>
        <v>83390266430.110001</v>
      </c>
    </row>
    <row r="670" spans="2:17">
      <c r="B670" s="24"/>
      <c r="C670" s="133"/>
      <c r="D670" s="133"/>
      <c r="E670" s="154"/>
      <c r="F670" s="154"/>
      <c r="G670" s="154"/>
      <c r="H670" s="154"/>
      <c r="I670" s="154"/>
      <c r="J670" s="154"/>
      <c r="K670" s="154"/>
      <c r="L670" s="154"/>
      <c r="M670" s="154"/>
      <c r="N670" s="154"/>
      <c r="O670" s="154"/>
      <c r="P670" s="154"/>
      <c r="Q670" s="154"/>
    </row>
    <row r="671" spans="2:17">
      <c r="B671" s="155" t="s">
        <v>78</v>
      </c>
      <c r="C671" s="132">
        <f t="shared" ref="C671:P671" si="14">C635+C669</f>
        <v>1592355121494</v>
      </c>
      <c r="D671" s="132">
        <f t="shared" si="14"/>
        <v>1665998181077.75</v>
      </c>
      <c r="E671" s="126">
        <f t="shared" si="14"/>
        <v>156877023837.26999</v>
      </c>
      <c r="F671" s="126">
        <f t="shared" si="14"/>
        <v>99463585584.740021</v>
      </c>
      <c r="G671" s="126">
        <f t="shared" si="14"/>
        <v>123641264920.92999</v>
      </c>
      <c r="H671" s="126">
        <f t="shared" si="14"/>
        <v>113419270263.37999</v>
      </c>
      <c r="I671" s="126">
        <f t="shared" si="14"/>
        <v>143498928424.41998</v>
      </c>
      <c r="J671" s="126">
        <f t="shared" si="14"/>
        <v>129710922153.10001</v>
      </c>
      <c r="K671" s="126">
        <f t="shared" si="14"/>
        <v>131392837563.81999</v>
      </c>
      <c r="L671" s="126">
        <f t="shared" si="14"/>
        <v>128162511153.81</v>
      </c>
      <c r="M671" s="126">
        <f t="shared" si="14"/>
        <v>113097274078.67</v>
      </c>
      <c r="N671" s="126">
        <f t="shared" si="14"/>
        <v>122483121357.56001</v>
      </c>
      <c r="O671" s="126">
        <f t="shared" si="14"/>
        <v>170514242891.63</v>
      </c>
      <c r="P671" s="126">
        <f t="shared" si="14"/>
        <v>184449140627.71002</v>
      </c>
      <c r="Q671" s="126">
        <f>E671+F671+G671+H671+I671+J671+K671+L671+M671+O671+N671+P671</f>
        <v>1616710122857.04</v>
      </c>
    </row>
    <row r="672" spans="2:17">
      <c r="B672" s="10" t="s">
        <v>909</v>
      </c>
      <c r="C672" s="137"/>
      <c r="D672" s="137"/>
      <c r="E672" s="117"/>
      <c r="Q672"/>
    </row>
    <row r="673" spans="2:17">
      <c r="B673" s="10" t="s">
        <v>1035</v>
      </c>
      <c r="D673" s="117"/>
      <c r="E673" s="342"/>
      <c r="F673" s="342"/>
      <c r="G673" s="342"/>
      <c r="H673" s="342"/>
      <c r="I673" s="342"/>
      <c r="J673" s="342"/>
      <c r="K673" s="342"/>
      <c r="L673" s="342"/>
      <c r="M673" s="342"/>
      <c r="N673" s="342"/>
      <c r="O673" s="342"/>
      <c r="P673" s="117"/>
      <c r="Q673" s="117"/>
    </row>
    <row r="674" spans="2:17">
      <c r="B674" s="10" t="s">
        <v>238</v>
      </c>
      <c r="D674" s="117"/>
      <c r="E674" s="117"/>
      <c r="F674" s="117"/>
      <c r="G674" s="117"/>
      <c r="H674" s="117"/>
      <c r="I674" s="117"/>
      <c r="J674" s="117"/>
      <c r="K674" s="117"/>
      <c r="L674" s="117"/>
      <c r="M674" s="117"/>
      <c r="N674" s="117"/>
      <c r="O674" s="117"/>
      <c r="P674" s="117"/>
      <c r="Q674" s="117"/>
    </row>
    <row r="675" spans="2:17" ht="48">
      <c r="B675" s="341" t="s">
        <v>1036</v>
      </c>
      <c r="D675" s="117"/>
      <c r="E675" s="117"/>
      <c r="F675" s="117"/>
      <c r="G675" s="117"/>
      <c r="H675" s="117"/>
      <c r="I675" s="117"/>
      <c r="J675" s="117"/>
      <c r="K675" s="117"/>
      <c r="L675" s="117"/>
      <c r="M675" s="117"/>
      <c r="N675" s="117"/>
      <c r="O675" s="117"/>
      <c r="P675" s="117"/>
      <c r="Q675" s="117"/>
    </row>
    <row r="676" spans="2:17">
      <c r="E676" s="118"/>
      <c r="F676" s="118"/>
      <c r="G676" s="118"/>
      <c r="H676" s="118"/>
      <c r="I676" s="118"/>
      <c r="J676" s="118"/>
      <c r="K676" s="118"/>
      <c r="L676" s="118"/>
      <c r="M676" s="118"/>
      <c r="N676" s="118"/>
      <c r="O676" s="118"/>
      <c r="P676" s="118"/>
    </row>
    <row r="677" spans="2:17">
      <c r="E677" s="117"/>
      <c r="F677" s="117"/>
      <c r="G677" s="117"/>
      <c r="H677" s="117"/>
      <c r="I677" s="117"/>
      <c r="J677" s="117"/>
      <c r="K677" s="117"/>
      <c r="L677" s="117"/>
      <c r="M677" s="117"/>
      <c r="N677" s="117"/>
      <c r="O677" s="117"/>
      <c r="P677" s="117"/>
      <c r="Q677" s="117"/>
    </row>
    <row r="678" spans="2:17">
      <c r="E678" s="117"/>
      <c r="F678" s="117"/>
      <c r="G678" s="117"/>
      <c r="H678" s="117"/>
      <c r="I678" s="117"/>
      <c r="J678" s="117"/>
      <c r="K678" s="117"/>
      <c r="L678" s="117"/>
      <c r="M678" s="117"/>
      <c r="N678" s="117"/>
      <c r="O678" s="117"/>
      <c r="P678" s="117"/>
      <c r="Q678" s="117"/>
    </row>
    <row r="679" spans="2:17">
      <c r="E679" s="117"/>
      <c r="F679" s="117"/>
      <c r="G679" s="117"/>
      <c r="H679" s="117"/>
      <c r="I679" s="117"/>
      <c r="J679" s="117"/>
      <c r="K679" s="117"/>
      <c r="L679" s="117"/>
      <c r="M679" s="117"/>
      <c r="N679" s="117"/>
      <c r="O679" s="117"/>
      <c r="P679" s="117"/>
      <c r="Q679" s="117"/>
    </row>
    <row r="680" spans="2:17">
      <c r="E680" s="117"/>
      <c r="F680" s="117"/>
      <c r="G680" s="117"/>
      <c r="H680" s="117"/>
      <c r="I680" s="117"/>
      <c r="J680" s="117"/>
      <c r="K680" s="117"/>
      <c r="L680" s="117"/>
      <c r="M680" s="117"/>
      <c r="N680" s="117"/>
      <c r="O680" s="117"/>
      <c r="P680" s="117"/>
      <c r="Q680" s="117"/>
    </row>
    <row r="681" spans="2:17">
      <c r="E681" s="117"/>
      <c r="F681" s="117"/>
      <c r="G681" s="117"/>
      <c r="H681" s="117"/>
      <c r="I681" s="117"/>
      <c r="J681" s="117"/>
      <c r="K681" s="117"/>
      <c r="L681" s="117"/>
      <c r="M681" s="117"/>
      <c r="N681" s="117"/>
      <c r="O681" s="117"/>
      <c r="P681" s="117"/>
      <c r="Q681" s="117"/>
    </row>
    <row r="682" spans="2:17">
      <c r="E682" s="117"/>
      <c r="F682" s="117"/>
      <c r="G682" s="117"/>
      <c r="H682" s="117"/>
      <c r="I682" s="117"/>
      <c r="J682" s="117"/>
      <c r="K682" s="117"/>
      <c r="L682" s="117"/>
      <c r="M682" s="117"/>
      <c r="N682" s="117"/>
      <c r="O682" s="117"/>
      <c r="P682" s="117"/>
      <c r="Q682" s="117"/>
    </row>
    <row r="683" spans="2:17">
      <c r="E683" s="117"/>
      <c r="F683" s="117"/>
      <c r="G683" s="117"/>
      <c r="H683" s="117"/>
      <c r="I683" s="117"/>
      <c r="J683" s="117"/>
      <c r="K683" s="117"/>
      <c r="L683" s="117"/>
      <c r="M683" s="117"/>
      <c r="N683" s="117"/>
      <c r="O683" s="117"/>
      <c r="P683" s="117"/>
      <c r="Q683" s="117"/>
    </row>
    <row r="684" spans="2:17">
      <c r="E684" s="117"/>
      <c r="F684" s="117"/>
      <c r="G684" s="117"/>
      <c r="H684" s="117"/>
      <c r="I684" s="117"/>
      <c r="J684" s="117"/>
      <c r="K684" s="117"/>
      <c r="L684" s="117"/>
      <c r="M684" s="117"/>
      <c r="N684" s="117"/>
      <c r="O684" s="117"/>
      <c r="P684" s="117"/>
      <c r="Q684" s="117"/>
    </row>
    <row r="685" spans="2:17">
      <c r="E685" s="117"/>
      <c r="F685" s="117"/>
      <c r="G685" s="117"/>
      <c r="H685" s="117"/>
      <c r="I685" s="117"/>
      <c r="J685" s="117"/>
      <c r="K685" s="117"/>
      <c r="L685" s="117"/>
      <c r="M685" s="117"/>
      <c r="N685" s="117"/>
      <c r="O685" s="117"/>
      <c r="P685" s="117"/>
      <c r="Q685" s="117"/>
    </row>
    <row r="686" spans="2:17">
      <c r="E686" s="117"/>
      <c r="F686" s="117"/>
      <c r="G686" s="117"/>
      <c r="H686" s="117"/>
      <c r="I686" s="117"/>
      <c r="J686" s="117"/>
      <c r="K686" s="117"/>
      <c r="L686" s="117"/>
      <c r="M686" s="117"/>
      <c r="N686" s="117"/>
      <c r="O686" s="117"/>
      <c r="P686" s="117"/>
      <c r="Q686" s="117"/>
    </row>
    <row r="687" spans="2:17">
      <c r="E687" s="117"/>
      <c r="F687" s="117"/>
      <c r="G687" s="117"/>
      <c r="H687" s="117"/>
      <c r="I687" s="117"/>
      <c r="J687" s="117"/>
      <c r="K687" s="117"/>
      <c r="L687" s="117"/>
      <c r="M687" s="117"/>
      <c r="N687" s="117"/>
      <c r="O687" s="117"/>
      <c r="P687" s="117"/>
      <c r="Q687" s="117"/>
    </row>
    <row r="688" spans="2:17">
      <c r="E688" s="117"/>
      <c r="F688" s="117"/>
      <c r="G688" s="117"/>
      <c r="H688" s="117"/>
      <c r="I688" s="117"/>
      <c r="J688" s="117"/>
      <c r="K688" s="117"/>
      <c r="L688" s="117"/>
      <c r="M688" s="117"/>
      <c r="N688" s="117"/>
      <c r="O688" s="117"/>
      <c r="P688" s="117"/>
      <c r="Q688" s="117"/>
    </row>
    <row r="689" spans="5:17">
      <c r="E689" s="117"/>
      <c r="F689" s="117"/>
      <c r="G689" s="117"/>
      <c r="H689" s="117"/>
      <c r="I689" s="117"/>
      <c r="J689" s="117"/>
      <c r="K689" s="117"/>
      <c r="L689" s="117"/>
      <c r="M689" s="117"/>
      <c r="N689" s="117"/>
      <c r="O689" s="117"/>
      <c r="P689" s="117"/>
      <c r="Q689" s="117"/>
    </row>
    <row r="690" spans="5:17">
      <c r="E690" s="117"/>
      <c r="F690" s="117"/>
      <c r="G690" s="117"/>
      <c r="H690" s="117"/>
      <c r="I690" s="117"/>
      <c r="J690" s="117"/>
      <c r="K690" s="117"/>
      <c r="L690" s="117"/>
      <c r="M690" s="117"/>
      <c r="N690" s="117"/>
      <c r="O690" s="117"/>
      <c r="P690" s="117"/>
      <c r="Q690" s="117"/>
    </row>
    <row r="691" spans="5:17">
      <c r="E691" s="117"/>
      <c r="F691" s="117"/>
      <c r="G691" s="117"/>
      <c r="H691" s="117"/>
      <c r="I691" s="117"/>
      <c r="J691" s="117"/>
      <c r="K691" s="117"/>
      <c r="L691" s="117"/>
      <c r="M691" s="117"/>
      <c r="N691" s="117"/>
      <c r="O691" s="117"/>
      <c r="P691" s="117"/>
      <c r="Q691" s="117"/>
    </row>
    <row r="692" spans="5:17">
      <c r="E692" s="117"/>
      <c r="F692" s="117"/>
      <c r="G692" s="117"/>
      <c r="H692" s="117"/>
      <c r="I692" s="117"/>
      <c r="J692" s="117"/>
      <c r="K692" s="117"/>
      <c r="L692" s="117"/>
      <c r="M692" s="117"/>
      <c r="N692" s="117"/>
      <c r="O692" s="117"/>
      <c r="P692" s="117"/>
      <c r="Q692" s="117"/>
    </row>
    <row r="693" spans="5:17">
      <c r="E693" s="117"/>
    </row>
    <row r="694" spans="5:17">
      <c r="E694" s="117"/>
    </row>
  </sheetData>
  <mergeCells count="7">
    <mergeCell ref="B2:Q2"/>
    <mergeCell ref="B3:Q3"/>
    <mergeCell ref="B4:Q4"/>
    <mergeCell ref="B5:Q5"/>
    <mergeCell ref="B7:B8"/>
    <mergeCell ref="C7:C8"/>
    <mergeCell ref="E7:Q7"/>
  </mergeCells>
  <conditionalFormatting sqref="R1:R8 R650:R1048576">
    <cfRule type="containsText" dxfId="5" priority="3" operator="containsText" text="Missing">
      <formula>NOT(ISERROR(SEARCH("Missing",R1)))</formula>
    </cfRule>
    <cfRule type="containsText" dxfId="4" priority="4" operator="containsText" text="Missing">
      <formula>NOT(ISERROR(SEARCH("Missing",R1)))</formula>
    </cfRule>
  </conditionalFormatting>
  <conditionalFormatting sqref="R1:R627 R650:R1048576">
    <cfRule type="containsText" dxfId="3"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418-2179-4E69-BB52-D4E6CC6CCAAB}">
  <dimension ref="A2:AH671"/>
  <sheetViews>
    <sheetView showGridLines="0" topLeftCell="A629" zoomScale="85" zoomScaleNormal="85" workbookViewId="0">
      <selection activeCell="B654" sqref="B654"/>
    </sheetView>
  </sheetViews>
  <sheetFormatPr defaultColWidth="11.42578125" defaultRowHeight="15"/>
  <cols>
    <col min="1" max="1" width="11.5703125" customWidth="1"/>
    <col min="2" max="2" width="92.140625" customWidth="1"/>
    <col min="3" max="3" width="26" style="3" customWidth="1"/>
    <col min="4" max="4" width="20.42578125" style="3" hidden="1" customWidth="1"/>
    <col min="5" max="5" width="14.140625" customWidth="1"/>
    <col min="6" max="6" width="14.140625" hidden="1" customWidth="1"/>
    <col min="7" max="7" width="14.5703125" hidden="1" customWidth="1"/>
    <col min="8" max="8" width="14.140625" hidden="1" customWidth="1"/>
    <col min="9" max="9" width="17.42578125" hidden="1" customWidth="1"/>
    <col min="10" max="10" width="14.140625" hidden="1" customWidth="1"/>
    <col min="11" max="11" width="18" hidden="1" customWidth="1"/>
    <col min="12" max="12" width="14.140625" hidden="1" customWidth="1"/>
    <col min="13" max="13" width="18.7109375" hidden="1" customWidth="1"/>
    <col min="14" max="14" width="14.140625" hidden="1" customWidth="1"/>
    <col min="15" max="15" width="20.42578125" hidden="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c r="B2" s="344" t="s">
        <v>0</v>
      </c>
      <c r="C2" s="345"/>
      <c r="D2" s="345"/>
      <c r="E2" s="345"/>
      <c r="F2" s="345"/>
      <c r="G2" s="345"/>
      <c r="H2" s="345"/>
      <c r="I2" s="345"/>
      <c r="J2" s="345"/>
      <c r="K2" s="345"/>
      <c r="L2" s="345"/>
      <c r="M2" s="345"/>
      <c r="N2" s="345"/>
      <c r="O2" s="345"/>
      <c r="P2" s="345"/>
      <c r="Q2" s="345"/>
    </row>
    <row r="3" spans="1:34" ht="21">
      <c r="B3" s="346" t="s">
        <v>1</v>
      </c>
      <c r="C3" s="347"/>
      <c r="D3" s="347"/>
      <c r="E3" s="347"/>
      <c r="F3" s="347"/>
      <c r="G3" s="347"/>
      <c r="H3" s="347"/>
      <c r="I3" s="347"/>
      <c r="J3" s="347"/>
      <c r="K3" s="347"/>
      <c r="L3" s="347"/>
      <c r="M3" s="347"/>
      <c r="N3" s="347"/>
      <c r="O3" s="347"/>
      <c r="P3" s="347"/>
      <c r="Q3" s="347"/>
    </row>
    <row r="4" spans="1:34" ht="15.75">
      <c r="B4" s="348" t="s">
        <v>2</v>
      </c>
      <c r="C4" s="349"/>
      <c r="D4" s="349"/>
      <c r="E4" s="349"/>
      <c r="F4" s="349"/>
      <c r="G4" s="349"/>
      <c r="H4" s="349"/>
      <c r="I4" s="349"/>
      <c r="J4" s="349"/>
      <c r="K4" s="349"/>
      <c r="L4" s="349"/>
      <c r="M4" s="349"/>
      <c r="N4" s="349"/>
      <c r="O4" s="349"/>
      <c r="P4" s="349"/>
      <c r="Q4" s="349"/>
    </row>
    <row r="5" spans="1:34">
      <c r="B5" s="358" t="s">
        <v>3</v>
      </c>
      <c r="C5" s="359"/>
      <c r="D5" s="359"/>
      <c r="E5" s="359"/>
      <c r="F5" s="359"/>
      <c r="G5" s="359"/>
      <c r="H5" s="359"/>
      <c r="I5" s="359"/>
      <c r="J5" s="359"/>
      <c r="K5" s="359"/>
      <c r="L5" s="359"/>
      <c r="M5" s="359"/>
      <c r="N5" s="359"/>
      <c r="O5" s="359"/>
      <c r="P5" s="359"/>
      <c r="Q5" s="359"/>
    </row>
    <row r="6" spans="1:34">
      <c r="B6" s="2" t="s">
        <v>1037</v>
      </c>
      <c r="C6" s="5"/>
      <c r="D6" s="5"/>
      <c r="Q6" s="11" t="s">
        <v>5</v>
      </c>
    </row>
    <row r="7" spans="1:34" ht="14.45" customHeight="1">
      <c r="B7" s="350" t="s">
        <v>6</v>
      </c>
      <c r="C7" s="384" t="s">
        <v>1038</v>
      </c>
      <c r="D7" s="334" t="s">
        <v>1016</v>
      </c>
      <c r="E7" s="374" t="s">
        <v>9</v>
      </c>
      <c r="F7" s="375"/>
      <c r="G7" s="375"/>
      <c r="H7" s="375"/>
      <c r="I7" s="375"/>
      <c r="J7" s="375"/>
      <c r="K7" s="375"/>
      <c r="L7" s="375"/>
      <c r="M7" s="375"/>
      <c r="N7" s="375"/>
      <c r="O7" s="375"/>
      <c r="P7" s="375"/>
      <c r="Q7" s="376"/>
    </row>
    <row r="8" spans="1:34">
      <c r="B8" s="350"/>
      <c r="C8" s="385"/>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c r="B9" s="23" t="s">
        <v>139</v>
      </c>
      <c r="C9" s="124">
        <v>377772703498</v>
      </c>
      <c r="D9" s="124"/>
      <c r="E9" s="124">
        <v>27279487459.330006</v>
      </c>
      <c r="F9" s="124"/>
      <c r="G9" s="124"/>
      <c r="H9" s="124"/>
      <c r="I9" s="124"/>
      <c r="J9" s="124"/>
      <c r="K9" s="124"/>
      <c r="L9" s="124"/>
      <c r="M9" s="124"/>
      <c r="N9" s="124"/>
      <c r="O9" s="124"/>
      <c r="P9" s="124"/>
      <c r="Q9" s="124">
        <f t="shared" ref="Q9:Q73" si="0">SUM(E9:P9)</f>
        <v>27279487459.330006</v>
      </c>
      <c r="R9" s="3"/>
      <c r="S9" s="7"/>
      <c r="T9" s="118"/>
      <c r="U9" s="118"/>
      <c r="V9" s="118"/>
      <c r="W9" s="118"/>
    </row>
    <row r="10" spans="1:34" s="67" customFormat="1">
      <c r="A10"/>
      <c r="B10" s="149" t="s">
        <v>140</v>
      </c>
      <c r="C10" s="139">
        <v>309943604911</v>
      </c>
      <c r="D10" s="139"/>
      <c r="E10" s="139">
        <v>22814942898.450008</v>
      </c>
      <c r="F10" s="139"/>
      <c r="G10" s="139"/>
      <c r="H10" s="139"/>
      <c r="I10" s="139"/>
      <c r="J10" s="139"/>
      <c r="K10" s="139"/>
      <c r="L10" s="139"/>
      <c r="M10" s="139"/>
      <c r="N10" s="139"/>
      <c r="O10" s="139"/>
      <c r="P10" s="134"/>
      <c r="Q10" s="134">
        <f t="shared" si="0"/>
        <v>22814942898.450008</v>
      </c>
      <c r="R10" s="3"/>
      <c r="S10" s="7"/>
      <c r="T10" s="118"/>
      <c r="X10"/>
      <c r="Y10"/>
      <c r="Z10"/>
      <c r="AA10"/>
      <c r="AB10"/>
      <c r="AC10"/>
      <c r="AD10"/>
      <c r="AE10"/>
      <c r="AF10"/>
      <c r="AG10"/>
      <c r="AH10"/>
    </row>
    <row r="11" spans="1:34" s="67" customFormat="1">
      <c r="A11"/>
      <c r="B11" s="150" t="s">
        <v>311</v>
      </c>
      <c r="C11" s="139">
        <v>255311772991</v>
      </c>
      <c r="D11" s="139"/>
      <c r="E11" s="139">
        <v>20254573838.07</v>
      </c>
      <c r="F11" s="139"/>
      <c r="G11" s="139"/>
      <c r="H11" s="139"/>
      <c r="I11" s="139"/>
      <c r="J11" s="139"/>
      <c r="K11" s="139"/>
      <c r="L11" s="139"/>
      <c r="M11" s="139"/>
      <c r="N11" s="139"/>
      <c r="O11" s="139"/>
      <c r="P11" s="134"/>
      <c r="Q11" s="134">
        <f t="shared" si="0"/>
        <v>20254573838.07</v>
      </c>
      <c r="R11" s="3"/>
      <c r="S11" s="7"/>
      <c r="T11" s="118"/>
      <c r="X11"/>
      <c r="Y11"/>
      <c r="Z11"/>
      <c r="AA11"/>
      <c r="AB11"/>
      <c r="AC11"/>
      <c r="AD11"/>
      <c r="AE11"/>
      <c r="AF11"/>
      <c r="AG11"/>
      <c r="AH11"/>
    </row>
    <row r="12" spans="1:34">
      <c r="B12" s="151" t="s">
        <v>312</v>
      </c>
      <c r="C12" s="123">
        <v>187721699912</v>
      </c>
      <c r="D12" s="123"/>
      <c r="E12" s="123">
        <v>15742987853.509998</v>
      </c>
      <c r="F12" s="123"/>
      <c r="G12" s="123"/>
      <c r="H12" s="123"/>
      <c r="I12" s="123"/>
      <c r="J12" s="123"/>
      <c r="K12" s="123"/>
      <c r="L12" s="123"/>
      <c r="M12" s="125"/>
      <c r="N12" s="125"/>
      <c r="O12" s="125"/>
      <c r="P12" s="125"/>
      <c r="Q12" s="125">
        <f t="shared" si="0"/>
        <v>15742987853.509998</v>
      </c>
      <c r="R12" s="3"/>
      <c r="S12" s="7"/>
      <c r="T12" s="118"/>
    </row>
    <row r="13" spans="1:34">
      <c r="B13" s="151" t="s">
        <v>314</v>
      </c>
      <c r="C13" s="123">
        <v>334772896</v>
      </c>
      <c r="D13" s="123"/>
      <c r="E13" s="123">
        <v>0</v>
      </c>
      <c r="F13" s="123"/>
      <c r="G13" s="123"/>
      <c r="H13" s="123"/>
      <c r="I13" s="123"/>
      <c r="J13" s="123"/>
      <c r="K13" s="123"/>
      <c r="L13" s="123"/>
      <c r="M13" s="123"/>
      <c r="N13" s="123"/>
      <c r="O13" s="123"/>
      <c r="P13" s="125"/>
      <c r="Q13" s="125">
        <f t="shared" si="0"/>
        <v>0</v>
      </c>
      <c r="R13" s="3"/>
      <c r="S13" s="7"/>
      <c r="T13" s="118"/>
    </row>
    <row r="14" spans="1:34">
      <c r="B14" s="151" t="s">
        <v>315</v>
      </c>
      <c r="C14" s="123">
        <v>9797079031</v>
      </c>
      <c r="D14" s="123"/>
      <c r="E14" s="123">
        <v>0</v>
      </c>
      <c r="F14" s="123"/>
      <c r="G14" s="123"/>
      <c r="H14" s="123"/>
      <c r="I14" s="123"/>
      <c r="J14" s="123"/>
      <c r="K14" s="123"/>
      <c r="L14" s="123"/>
      <c r="M14" s="123"/>
      <c r="N14" s="123"/>
      <c r="O14" s="123"/>
      <c r="P14" s="125"/>
      <c r="Q14" s="125">
        <f t="shared" si="0"/>
        <v>0</v>
      </c>
      <c r="R14" s="3"/>
      <c r="S14" s="7"/>
      <c r="T14" s="118"/>
    </row>
    <row r="15" spans="1:34">
      <c r="B15" s="151" t="s">
        <v>316</v>
      </c>
      <c r="C15" s="123">
        <v>46421800</v>
      </c>
      <c r="D15" s="123"/>
      <c r="E15" s="123">
        <v>3868481</v>
      </c>
      <c r="F15" s="123"/>
      <c r="G15" s="123"/>
      <c r="H15" s="123"/>
      <c r="I15" s="123"/>
      <c r="J15" s="123"/>
      <c r="K15" s="123"/>
      <c r="L15" s="123"/>
      <c r="M15" s="125"/>
      <c r="N15" s="125"/>
      <c r="O15" s="125"/>
      <c r="P15" s="125"/>
      <c r="Q15" s="125">
        <f t="shared" si="0"/>
        <v>3868481</v>
      </c>
      <c r="R15" s="3"/>
      <c r="S15" s="7"/>
      <c r="T15" s="118"/>
      <c r="U15" s="118"/>
      <c r="V15" s="118"/>
      <c r="W15" s="118"/>
    </row>
    <row r="16" spans="1:34">
      <c r="B16" s="151" t="s">
        <v>317</v>
      </c>
      <c r="C16" s="123">
        <v>44284916191</v>
      </c>
      <c r="D16" s="123"/>
      <c r="E16" s="123">
        <v>3446551548.04</v>
      </c>
      <c r="F16" s="123"/>
      <c r="G16" s="123"/>
      <c r="H16" s="123"/>
      <c r="I16" s="123"/>
      <c r="J16" s="123"/>
      <c r="K16" s="123"/>
      <c r="L16" s="123"/>
      <c r="M16" s="125"/>
      <c r="N16" s="125"/>
      <c r="O16" s="125"/>
      <c r="P16" s="125"/>
      <c r="Q16" s="125">
        <f t="shared" si="0"/>
        <v>3446551548.04</v>
      </c>
      <c r="R16" s="3"/>
      <c r="S16" s="7"/>
      <c r="T16" s="118"/>
      <c r="U16" s="118"/>
      <c r="V16" s="118"/>
      <c r="W16" s="118"/>
    </row>
    <row r="17" spans="1:34">
      <c r="B17" s="151" t="s">
        <v>318</v>
      </c>
      <c r="C17" s="123">
        <v>7200000</v>
      </c>
      <c r="D17" s="123"/>
      <c r="E17" s="123">
        <v>0</v>
      </c>
      <c r="F17" s="123"/>
      <c r="G17" s="123"/>
      <c r="H17" s="123"/>
      <c r="I17" s="123"/>
      <c r="J17" s="123"/>
      <c r="K17" s="123"/>
      <c r="L17" s="123"/>
      <c r="M17" s="125"/>
      <c r="N17" s="125"/>
      <c r="O17" s="125"/>
      <c r="P17" s="125"/>
      <c r="Q17" s="125">
        <f t="shared" si="0"/>
        <v>0</v>
      </c>
      <c r="R17" s="3"/>
      <c r="S17" s="7"/>
      <c r="T17" s="118"/>
      <c r="U17" s="118"/>
      <c r="V17" s="118"/>
      <c r="W17" s="118"/>
    </row>
    <row r="18" spans="1:34">
      <c r="B18" s="151" t="s">
        <v>915</v>
      </c>
      <c r="C18" s="123">
        <v>16614000</v>
      </c>
      <c r="D18" s="123"/>
      <c r="E18" s="123">
        <v>0</v>
      </c>
      <c r="F18" s="123"/>
      <c r="G18" s="123"/>
      <c r="H18" s="123"/>
      <c r="I18" s="123"/>
      <c r="J18" s="123"/>
      <c r="K18" s="123"/>
      <c r="L18" s="123"/>
      <c r="M18" s="125"/>
      <c r="N18" s="125"/>
      <c r="O18" s="125"/>
      <c r="P18" s="125"/>
      <c r="Q18" s="125">
        <f t="shared" si="0"/>
        <v>0</v>
      </c>
      <c r="R18" s="3"/>
      <c r="S18" s="7"/>
      <c r="T18" s="118"/>
      <c r="U18" s="118"/>
      <c r="V18" s="118"/>
      <c r="W18" s="118"/>
    </row>
    <row r="19" spans="1:34">
      <c r="B19" s="151" t="s">
        <v>319</v>
      </c>
      <c r="C19" s="123">
        <v>13103069161</v>
      </c>
      <c r="D19" s="123"/>
      <c r="E19" s="123">
        <v>1061165955.52</v>
      </c>
      <c r="F19" s="123"/>
      <c r="G19" s="123"/>
      <c r="H19" s="123"/>
      <c r="I19" s="123"/>
      <c r="J19" s="123"/>
      <c r="K19" s="123"/>
      <c r="L19" s="123"/>
      <c r="M19" s="125"/>
      <c r="N19" s="125"/>
      <c r="O19" s="125"/>
      <c r="P19" s="125"/>
      <c r="Q19" s="125">
        <f t="shared" si="0"/>
        <v>1061165955.52</v>
      </c>
      <c r="R19" s="3"/>
      <c r="S19" s="7"/>
      <c r="T19" s="118"/>
      <c r="U19" s="118"/>
      <c r="V19" s="118"/>
      <c r="W19" s="118"/>
    </row>
    <row r="20" spans="1:34" s="67" customFormat="1">
      <c r="A20"/>
      <c r="B20" s="150" t="s">
        <v>320</v>
      </c>
      <c r="C20" s="139">
        <v>30038857979</v>
      </c>
      <c r="D20" s="139"/>
      <c r="E20" s="139">
        <v>2297888362.5</v>
      </c>
      <c r="F20" s="139"/>
      <c r="G20" s="139"/>
      <c r="H20" s="139"/>
      <c r="I20" s="139"/>
      <c r="J20" s="139"/>
      <c r="K20" s="139"/>
      <c r="L20" s="139"/>
      <c r="M20" s="139"/>
      <c r="N20" s="139"/>
      <c r="O20" s="139"/>
      <c r="P20" s="134"/>
      <c r="Q20" s="134">
        <f t="shared" si="0"/>
        <v>2297888362.5</v>
      </c>
      <c r="R20" s="3"/>
      <c r="S20" s="7"/>
      <c r="T20" s="118"/>
      <c r="U20" s="141"/>
      <c r="V20" s="141"/>
      <c r="W20" s="141"/>
      <c r="X20"/>
      <c r="Y20"/>
      <c r="Z20"/>
      <c r="AA20"/>
      <c r="AB20"/>
      <c r="AC20"/>
      <c r="AD20"/>
      <c r="AE20"/>
      <c r="AF20"/>
      <c r="AG20"/>
      <c r="AH20"/>
    </row>
    <row r="21" spans="1:34">
      <c r="B21" s="151" t="s">
        <v>323</v>
      </c>
      <c r="C21" s="123">
        <v>417454556</v>
      </c>
      <c r="D21" s="123"/>
      <c r="E21" s="123">
        <v>20105940.050000001</v>
      </c>
      <c r="F21" s="123"/>
      <c r="G21" s="123"/>
      <c r="H21" s="123"/>
      <c r="I21" s="123"/>
      <c r="J21" s="123"/>
      <c r="K21" s="123"/>
      <c r="L21" s="123"/>
      <c r="M21" s="125"/>
      <c r="N21" s="125"/>
      <c r="O21" s="125"/>
      <c r="P21" s="125"/>
      <c r="Q21" s="125">
        <f t="shared" si="0"/>
        <v>20105940.050000001</v>
      </c>
      <c r="R21" s="3"/>
      <c r="S21" s="7"/>
      <c r="T21" s="118"/>
      <c r="U21" s="118"/>
      <c r="V21" s="118"/>
      <c r="W21" s="118"/>
    </row>
    <row r="22" spans="1:34">
      <c r="B22" s="151" t="s">
        <v>324</v>
      </c>
      <c r="C22" s="123">
        <v>1704858136</v>
      </c>
      <c r="D22" s="123"/>
      <c r="E22" s="123">
        <v>111815333</v>
      </c>
      <c r="F22" s="123"/>
      <c r="G22" s="123"/>
      <c r="H22" s="123"/>
      <c r="I22" s="123"/>
      <c r="J22" s="123"/>
      <c r="K22" s="123"/>
      <c r="L22" s="123"/>
      <c r="M22" s="125"/>
      <c r="N22" s="125"/>
      <c r="O22" s="125"/>
      <c r="P22" s="125"/>
      <c r="Q22" s="125">
        <f t="shared" si="0"/>
        <v>111815333</v>
      </c>
      <c r="R22" s="3"/>
      <c r="S22" s="7"/>
      <c r="T22" s="118"/>
      <c r="U22" s="118"/>
      <c r="V22" s="118"/>
      <c r="W22" s="118"/>
    </row>
    <row r="23" spans="1:34">
      <c r="B23" s="151" t="s">
        <v>325</v>
      </c>
      <c r="C23" s="123">
        <v>90679780</v>
      </c>
      <c r="D23" s="123"/>
      <c r="E23" s="123">
        <v>5069875</v>
      </c>
      <c r="F23" s="123"/>
      <c r="G23" s="123"/>
      <c r="H23" s="123"/>
      <c r="I23" s="123"/>
      <c r="J23" s="123"/>
      <c r="K23" s="123"/>
      <c r="L23" s="123"/>
      <c r="M23" s="125"/>
      <c r="N23" s="125"/>
      <c r="O23" s="125"/>
      <c r="P23" s="125"/>
      <c r="Q23" s="125">
        <f t="shared" si="0"/>
        <v>5069875</v>
      </c>
      <c r="R23" s="3"/>
      <c r="S23" s="7"/>
      <c r="T23" s="118"/>
      <c r="U23" s="118"/>
      <c r="V23" s="118"/>
      <c r="W23" s="118"/>
    </row>
    <row r="24" spans="1:34">
      <c r="B24" s="151" t="s">
        <v>326</v>
      </c>
      <c r="C24" s="123">
        <v>3020704130</v>
      </c>
      <c r="D24" s="123"/>
      <c r="E24" s="123">
        <v>26748870</v>
      </c>
      <c r="F24" s="123"/>
      <c r="G24" s="123"/>
      <c r="H24" s="123"/>
      <c r="I24" s="123"/>
      <c r="J24" s="123"/>
      <c r="K24" s="123"/>
      <c r="L24" s="123"/>
      <c r="M24" s="125"/>
      <c r="N24" s="125"/>
      <c r="O24" s="125"/>
      <c r="P24" s="125"/>
      <c r="Q24" s="125">
        <f t="shared" si="0"/>
        <v>26748870</v>
      </c>
      <c r="R24" s="3"/>
      <c r="S24" s="7"/>
      <c r="T24" s="118"/>
      <c r="U24" s="118"/>
      <c r="V24" s="118"/>
      <c r="W24" s="118"/>
    </row>
    <row r="25" spans="1:34">
      <c r="B25" s="151" t="s">
        <v>327</v>
      </c>
      <c r="C25" s="123">
        <v>20538659112</v>
      </c>
      <c r="D25" s="123"/>
      <c r="E25" s="123">
        <v>1975330337.98</v>
      </c>
      <c r="F25" s="123"/>
      <c r="G25" s="123"/>
      <c r="H25" s="123"/>
      <c r="I25" s="123"/>
      <c r="J25" s="123"/>
      <c r="K25" s="123"/>
      <c r="L25" s="123"/>
      <c r="M25" s="125"/>
      <c r="N25" s="125"/>
      <c r="O25" s="125"/>
      <c r="P25" s="125"/>
      <c r="Q25" s="125">
        <f t="shared" si="0"/>
        <v>1975330337.98</v>
      </c>
      <c r="R25" s="3"/>
      <c r="S25" s="7"/>
      <c r="T25" s="118"/>
      <c r="U25" s="118"/>
      <c r="V25" s="118"/>
      <c r="W25" s="118"/>
    </row>
    <row r="26" spans="1:34">
      <c r="B26" s="151" t="s">
        <v>328</v>
      </c>
      <c r="C26" s="123">
        <v>3790028686</v>
      </c>
      <c r="D26" s="123"/>
      <c r="E26" s="123">
        <v>114928675.06</v>
      </c>
      <c r="F26" s="123"/>
      <c r="G26" s="123"/>
      <c r="H26" s="123"/>
      <c r="I26" s="123"/>
      <c r="J26" s="123"/>
      <c r="K26" s="123"/>
      <c r="L26" s="123"/>
      <c r="M26" s="125"/>
      <c r="N26" s="125"/>
      <c r="O26" s="125"/>
      <c r="P26" s="125"/>
      <c r="Q26" s="125">
        <f t="shared" si="0"/>
        <v>114928675.06</v>
      </c>
      <c r="R26" s="3"/>
      <c r="S26" s="7"/>
      <c r="T26" s="118"/>
      <c r="U26" s="118"/>
      <c r="V26" s="118"/>
      <c r="W26" s="118"/>
    </row>
    <row r="27" spans="1:34">
      <c r="B27" s="151" t="s">
        <v>330</v>
      </c>
      <c r="C27" s="123">
        <v>476473579</v>
      </c>
      <c r="D27" s="123"/>
      <c r="E27" s="123">
        <v>43889331.409999996</v>
      </c>
      <c r="F27" s="123"/>
      <c r="G27" s="123"/>
      <c r="H27" s="123"/>
      <c r="I27" s="123"/>
      <c r="J27" s="123"/>
      <c r="K27" s="123"/>
      <c r="L27" s="123"/>
      <c r="M27" s="125"/>
      <c r="N27" s="125"/>
      <c r="O27" s="125"/>
      <c r="P27" s="125"/>
      <c r="Q27" s="125">
        <f t="shared" si="0"/>
        <v>43889331.409999996</v>
      </c>
      <c r="R27" s="3"/>
      <c r="S27" s="7"/>
      <c r="T27" s="118"/>
      <c r="U27" s="118"/>
      <c r="V27" s="118"/>
      <c r="W27" s="118"/>
    </row>
    <row r="28" spans="1:34" s="67" customFormat="1">
      <c r="A28"/>
      <c r="B28" s="150" t="s">
        <v>331</v>
      </c>
      <c r="C28" s="139">
        <v>470046823</v>
      </c>
      <c r="D28" s="139"/>
      <c r="E28" s="139">
        <v>62334651.990000002</v>
      </c>
      <c r="F28" s="139"/>
      <c r="G28" s="139"/>
      <c r="H28" s="139"/>
      <c r="I28" s="139"/>
      <c r="J28" s="139"/>
      <c r="K28" s="139"/>
      <c r="L28" s="139"/>
      <c r="M28" s="139"/>
      <c r="N28" s="139"/>
      <c r="O28" s="139"/>
      <c r="P28" s="139"/>
      <c r="Q28" s="139">
        <f t="shared" si="0"/>
        <v>62334651.990000002</v>
      </c>
      <c r="R28" s="3"/>
      <c r="S28" s="7"/>
      <c r="T28" s="118"/>
      <c r="U28" s="141"/>
      <c r="V28" s="141"/>
      <c r="W28" s="141"/>
      <c r="X28"/>
      <c r="Y28"/>
      <c r="Z28"/>
      <c r="AA28"/>
      <c r="AB28"/>
      <c r="AC28"/>
      <c r="AD28"/>
      <c r="AE28"/>
      <c r="AF28"/>
      <c r="AG28"/>
      <c r="AH28"/>
    </row>
    <row r="29" spans="1:34">
      <c r="B29" s="151" t="s">
        <v>332</v>
      </c>
      <c r="C29" s="123">
        <v>470046823</v>
      </c>
      <c r="D29" s="123"/>
      <c r="E29" s="123">
        <v>62334651.990000002</v>
      </c>
      <c r="F29" s="123"/>
      <c r="G29" s="123"/>
      <c r="H29" s="123"/>
      <c r="I29" s="123"/>
      <c r="J29" s="123"/>
      <c r="K29" s="123"/>
      <c r="L29" s="123"/>
      <c r="M29" s="125"/>
      <c r="N29" s="125"/>
      <c r="O29" s="125"/>
      <c r="P29" s="125"/>
      <c r="Q29" s="125">
        <f t="shared" si="0"/>
        <v>62334651.990000002</v>
      </c>
      <c r="R29" s="3"/>
      <c r="S29" s="7"/>
      <c r="T29" s="118"/>
      <c r="U29" s="118"/>
      <c r="V29" s="118"/>
      <c r="W29" s="118"/>
    </row>
    <row r="30" spans="1:34">
      <c r="B30" s="150" t="s">
        <v>333</v>
      </c>
      <c r="C30" s="139">
        <v>22031256061</v>
      </c>
      <c r="D30" s="139"/>
      <c r="E30" s="139">
        <v>113216741.73999999</v>
      </c>
      <c r="F30" s="139"/>
      <c r="G30" s="139"/>
      <c r="H30" s="139"/>
      <c r="I30" s="139"/>
      <c r="J30" s="139"/>
      <c r="K30" s="139"/>
      <c r="L30" s="139"/>
      <c r="M30" s="139"/>
      <c r="N30" s="139"/>
      <c r="O30" s="139"/>
      <c r="P30" s="134"/>
      <c r="Q30" s="134">
        <f t="shared" si="0"/>
        <v>113216741.73999999</v>
      </c>
      <c r="R30" s="3"/>
      <c r="S30" s="7"/>
      <c r="T30" s="118"/>
      <c r="U30" s="118"/>
      <c r="V30" s="118"/>
      <c r="W30" s="118"/>
    </row>
    <row r="31" spans="1:34">
      <c r="B31" s="151" t="s">
        <v>334</v>
      </c>
      <c r="C31" s="123">
        <v>22031256061</v>
      </c>
      <c r="D31" s="123"/>
      <c r="E31" s="123">
        <v>113216741.73999999</v>
      </c>
      <c r="F31" s="123"/>
      <c r="G31" s="123"/>
      <c r="H31" s="123"/>
      <c r="I31" s="123"/>
      <c r="J31" s="123"/>
      <c r="K31" s="123"/>
      <c r="L31" s="123"/>
      <c r="M31" s="125"/>
      <c r="N31" s="125"/>
      <c r="O31" s="125"/>
      <c r="P31" s="125"/>
      <c r="Q31" s="125">
        <f t="shared" si="0"/>
        <v>113216741.73999999</v>
      </c>
      <c r="R31" s="3"/>
      <c r="S31" s="7"/>
      <c r="T31" s="118"/>
      <c r="U31" s="118"/>
      <c r="V31" s="118"/>
      <c r="W31" s="118"/>
    </row>
    <row r="32" spans="1:34" s="67" customFormat="1">
      <c r="A32"/>
      <c r="B32" s="150" t="s">
        <v>335</v>
      </c>
      <c r="C32" s="139">
        <v>1521306335</v>
      </c>
      <c r="D32" s="139"/>
      <c r="E32" s="139">
        <v>40949164.82</v>
      </c>
      <c r="F32" s="139"/>
      <c r="G32" s="139"/>
      <c r="H32" s="139"/>
      <c r="I32" s="139"/>
      <c r="J32" s="139"/>
      <c r="K32" s="139"/>
      <c r="L32" s="139"/>
      <c r="M32" s="139"/>
      <c r="N32" s="139"/>
      <c r="O32" s="139"/>
      <c r="P32" s="139"/>
      <c r="Q32" s="139">
        <f t="shared" si="0"/>
        <v>40949164.82</v>
      </c>
      <c r="R32" s="3"/>
      <c r="S32" s="7"/>
      <c r="T32" s="118"/>
      <c r="U32" s="141"/>
      <c r="V32" s="141"/>
      <c r="W32" s="141"/>
      <c r="X32"/>
      <c r="Y32"/>
      <c r="Z32"/>
      <c r="AA32"/>
      <c r="AB32"/>
      <c r="AC32"/>
      <c r="AD32"/>
      <c r="AE32"/>
      <c r="AF32"/>
      <c r="AG32"/>
      <c r="AH32"/>
    </row>
    <row r="33" spans="1:34">
      <c r="B33" s="151" t="s">
        <v>336</v>
      </c>
      <c r="C33" s="123">
        <v>165957112</v>
      </c>
      <c r="D33" s="123"/>
      <c r="E33" s="123">
        <v>6500990.5</v>
      </c>
      <c r="F33" s="123"/>
      <c r="G33" s="123"/>
      <c r="H33" s="123"/>
      <c r="I33" s="123"/>
      <c r="J33" s="123"/>
      <c r="K33" s="123"/>
      <c r="L33" s="123"/>
      <c r="M33" s="125"/>
      <c r="N33" s="125"/>
      <c r="O33" s="125"/>
      <c r="P33" s="125"/>
      <c r="Q33" s="125">
        <f t="shared" si="0"/>
        <v>6500990.5</v>
      </c>
      <c r="R33" s="3"/>
      <c r="S33" s="7"/>
      <c r="T33" s="118"/>
      <c r="U33" s="118"/>
      <c r="V33" s="118"/>
      <c r="W33" s="118"/>
    </row>
    <row r="34" spans="1:34">
      <c r="B34" s="151" t="s">
        <v>337</v>
      </c>
      <c r="C34" s="123">
        <v>6824610</v>
      </c>
      <c r="D34" s="123"/>
      <c r="E34" s="123">
        <v>0</v>
      </c>
      <c r="F34" s="123"/>
      <c r="G34" s="123"/>
      <c r="H34" s="123"/>
      <c r="I34" s="123"/>
      <c r="J34" s="123"/>
      <c r="K34" s="123"/>
      <c r="L34" s="123"/>
      <c r="M34" s="125"/>
      <c r="N34" s="125"/>
      <c r="O34" s="125"/>
      <c r="P34" s="125"/>
      <c r="Q34" s="125">
        <f t="shared" si="0"/>
        <v>0</v>
      </c>
      <c r="R34" s="3"/>
      <c r="S34" s="7"/>
      <c r="T34" s="118"/>
      <c r="U34" s="118"/>
      <c r="V34" s="118"/>
      <c r="W34" s="118"/>
    </row>
    <row r="35" spans="1:34">
      <c r="B35" s="151" t="s">
        <v>338</v>
      </c>
      <c r="C35" s="123">
        <v>814578462</v>
      </c>
      <c r="D35" s="123"/>
      <c r="E35" s="123">
        <v>26856677.739999998</v>
      </c>
      <c r="F35" s="123"/>
      <c r="G35" s="123"/>
      <c r="H35" s="123"/>
      <c r="I35" s="123"/>
      <c r="J35" s="123"/>
      <c r="K35" s="123"/>
      <c r="L35" s="123"/>
      <c r="M35" s="125"/>
      <c r="N35" s="125"/>
      <c r="O35" s="125"/>
      <c r="P35" s="125"/>
      <c r="Q35" s="125">
        <f t="shared" si="0"/>
        <v>26856677.739999998</v>
      </c>
      <c r="R35" s="3"/>
      <c r="S35" s="7"/>
      <c r="T35" s="118"/>
      <c r="U35" s="118"/>
      <c r="V35" s="118"/>
      <c r="W35" s="118"/>
    </row>
    <row r="36" spans="1:34">
      <c r="B36" s="151" t="s">
        <v>339</v>
      </c>
      <c r="C36" s="123">
        <v>533946151</v>
      </c>
      <c r="D36" s="123"/>
      <c r="E36" s="123">
        <v>7591496.5800000001</v>
      </c>
      <c r="F36" s="123"/>
      <c r="G36" s="123"/>
      <c r="H36" s="123"/>
      <c r="I36" s="123"/>
      <c r="J36" s="123"/>
      <c r="K36" s="123"/>
      <c r="L36" s="123"/>
      <c r="M36" s="125"/>
      <c r="N36" s="125"/>
      <c r="O36" s="125"/>
      <c r="P36" s="125"/>
      <c r="Q36" s="125">
        <f t="shared" si="0"/>
        <v>7591496.5800000001</v>
      </c>
      <c r="R36" s="3"/>
      <c r="S36" s="7"/>
      <c r="T36" s="118"/>
      <c r="U36" s="118"/>
      <c r="V36" s="118"/>
      <c r="W36" s="118"/>
    </row>
    <row r="37" spans="1:34" s="67" customFormat="1">
      <c r="A37"/>
      <c r="B37" s="138" t="s">
        <v>340</v>
      </c>
      <c r="C37" s="139">
        <v>570364722</v>
      </c>
      <c r="D37" s="139"/>
      <c r="E37" s="139">
        <v>45980139.329999998</v>
      </c>
      <c r="F37" s="139"/>
      <c r="G37" s="139"/>
      <c r="H37" s="139"/>
      <c r="I37" s="139"/>
      <c r="J37" s="139"/>
      <c r="K37" s="139"/>
      <c r="L37" s="139"/>
      <c r="M37" s="139"/>
      <c r="N37" s="139"/>
      <c r="O37" s="139"/>
      <c r="P37" s="139"/>
      <c r="Q37" s="139">
        <f t="shared" si="0"/>
        <v>45980139.329999998</v>
      </c>
      <c r="R37" s="3"/>
      <c r="S37" s="7"/>
      <c r="T37" s="118"/>
      <c r="U37" s="141"/>
      <c r="V37" s="141"/>
      <c r="W37" s="141"/>
      <c r="X37"/>
      <c r="Y37"/>
      <c r="Z37"/>
      <c r="AA37"/>
      <c r="AB37"/>
      <c r="AC37"/>
      <c r="AD37"/>
      <c r="AE37"/>
      <c r="AF37"/>
      <c r="AG37"/>
      <c r="AH37"/>
    </row>
    <row r="38" spans="1:34">
      <c r="B38" s="151" t="s">
        <v>341</v>
      </c>
      <c r="C38" s="123">
        <v>570364722</v>
      </c>
      <c r="D38" s="123"/>
      <c r="E38" s="123">
        <v>45980139.329999998</v>
      </c>
      <c r="F38" s="123"/>
      <c r="G38" s="123"/>
      <c r="H38" s="123"/>
      <c r="I38" s="123"/>
      <c r="J38" s="123"/>
      <c r="K38" s="123"/>
      <c r="L38" s="123"/>
      <c r="M38" s="125"/>
      <c r="N38" s="125"/>
      <c r="O38" s="125"/>
      <c r="P38" s="125"/>
      <c r="Q38" s="125">
        <f t="shared" si="0"/>
        <v>45980139.329999998</v>
      </c>
      <c r="R38" s="3"/>
      <c r="S38" s="7"/>
      <c r="T38" s="118"/>
      <c r="U38" s="118"/>
      <c r="V38" s="118"/>
      <c r="W38" s="118"/>
    </row>
    <row r="39" spans="1:34" s="67" customFormat="1">
      <c r="A39"/>
      <c r="B39" s="149" t="s">
        <v>141</v>
      </c>
      <c r="C39" s="134">
        <v>26271320885</v>
      </c>
      <c r="D39" s="134"/>
      <c r="E39" s="134">
        <v>1075036754.1500001</v>
      </c>
      <c r="F39" s="134"/>
      <c r="G39" s="134"/>
      <c r="H39" s="134"/>
      <c r="I39" s="134"/>
      <c r="J39" s="134"/>
      <c r="K39" s="134"/>
      <c r="L39" s="134"/>
      <c r="M39" s="134"/>
      <c r="N39" s="134"/>
      <c r="O39" s="134"/>
      <c r="P39" s="134"/>
      <c r="Q39" s="134">
        <f t="shared" si="0"/>
        <v>1075036754.1500001</v>
      </c>
      <c r="R39" s="3"/>
      <c r="S39" s="7"/>
      <c r="T39" s="118"/>
      <c r="U39" s="141"/>
      <c r="V39" s="141"/>
      <c r="W39" s="141"/>
      <c r="X39"/>
      <c r="Y39"/>
      <c r="Z39"/>
      <c r="AA39"/>
      <c r="AB39"/>
      <c r="AC39"/>
      <c r="AD39"/>
      <c r="AE39"/>
      <c r="AF39"/>
      <c r="AG39"/>
      <c r="AH39"/>
    </row>
    <row r="40" spans="1:34" s="67" customFormat="1">
      <c r="A40"/>
      <c r="B40" s="150" t="s">
        <v>342</v>
      </c>
      <c r="C40" s="139">
        <v>397242645</v>
      </c>
      <c r="D40" s="139"/>
      <c r="E40" s="139">
        <v>133493332.13</v>
      </c>
      <c r="F40" s="139"/>
      <c r="G40" s="139"/>
      <c r="H40" s="139"/>
      <c r="I40" s="139"/>
      <c r="J40" s="139"/>
      <c r="K40" s="139"/>
      <c r="L40" s="139"/>
      <c r="M40" s="139"/>
      <c r="N40" s="139"/>
      <c r="O40" s="139"/>
      <c r="P40" s="139"/>
      <c r="Q40" s="139">
        <f t="shared" si="0"/>
        <v>133493332.13</v>
      </c>
      <c r="R40" s="3"/>
      <c r="S40" s="7"/>
      <c r="T40" s="118"/>
      <c r="U40" s="141"/>
      <c r="V40" s="141"/>
      <c r="W40" s="141"/>
      <c r="X40"/>
      <c r="Y40"/>
      <c r="Z40"/>
      <c r="AA40"/>
      <c r="AB40"/>
      <c r="AC40"/>
      <c r="AD40"/>
      <c r="AE40"/>
      <c r="AF40"/>
      <c r="AG40"/>
      <c r="AH40"/>
    </row>
    <row r="41" spans="1:34">
      <c r="B41" s="151" t="s">
        <v>343</v>
      </c>
      <c r="C41" s="123">
        <v>397242645</v>
      </c>
      <c r="D41" s="123"/>
      <c r="E41" s="123">
        <v>133493332.13</v>
      </c>
      <c r="F41" s="123"/>
      <c r="G41" s="123"/>
      <c r="H41" s="123"/>
      <c r="I41" s="123"/>
      <c r="J41" s="123"/>
      <c r="K41" s="123"/>
      <c r="L41" s="123"/>
      <c r="M41" s="123"/>
      <c r="N41" s="123"/>
      <c r="O41" s="123"/>
      <c r="P41" s="123"/>
      <c r="Q41" s="123">
        <f t="shared" si="0"/>
        <v>133493332.13</v>
      </c>
      <c r="R41" s="3"/>
      <c r="S41" s="7"/>
      <c r="T41" s="118"/>
      <c r="U41" s="118"/>
      <c r="V41" s="118"/>
      <c r="W41" s="118"/>
    </row>
    <row r="42" spans="1:34" s="67" customFormat="1">
      <c r="A42"/>
      <c r="B42" s="150" t="s">
        <v>344</v>
      </c>
      <c r="C42" s="139">
        <v>25874078240</v>
      </c>
      <c r="D42" s="139"/>
      <c r="E42" s="139">
        <v>941543422.01999998</v>
      </c>
      <c r="F42" s="139"/>
      <c r="G42" s="139"/>
      <c r="H42" s="139"/>
      <c r="I42" s="139"/>
      <c r="J42" s="139"/>
      <c r="K42" s="139"/>
      <c r="L42" s="139"/>
      <c r="M42" s="139"/>
      <c r="N42" s="139"/>
      <c r="O42" s="139"/>
      <c r="P42" s="139"/>
      <c r="Q42" s="139">
        <f t="shared" si="0"/>
        <v>941543422.01999998</v>
      </c>
      <c r="R42" s="3"/>
      <c r="S42" s="7"/>
      <c r="T42" s="118"/>
      <c r="U42" s="141"/>
      <c r="V42" s="141"/>
      <c r="W42" s="141"/>
      <c r="X42"/>
      <c r="Y42"/>
      <c r="Z42"/>
      <c r="AA42"/>
      <c r="AB42"/>
      <c r="AC42"/>
      <c r="AD42"/>
      <c r="AE42"/>
      <c r="AF42"/>
      <c r="AG42"/>
      <c r="AH42"/>
    </row>
    <row r="43" spans="1:34">
      <c r="B43" s="151" t="s">
        <v>345</v>
      </c>
      <c r="C43" s="123">
        <v>619009350</v>
      </c>
      <c r="D43" s="123"/>
      <c r="E43" s="123">
        <v>23905371</v>
      </c>
      <c r="F43" s="123"/>
      <c r="G43" s="123"/>
      <c r="H43" s="123"/>
      <c r="I43" s="123"/>
      <c r="J43" s="123"/>
      <c r="K43" s="123"/>
      <c r="L43" s="123"/>
      <c r="M43" s="123"/>
      <c r="N43" s="123"/>
      <c r="O43" s="123"/>
      <c r="P43" s="123"/>
      <c r="Q43" s="123">
        <f t="shared" si="0"/>
        <v>23905371</v>
      </c>
      <c r="R43" s="3"/>
      <c r="S43" s="7"/>
      <c r="T43" s="118"/>
      <c r="U43" s="118"/>
      <c r="V43" s="118"/>
      <c r="W43" s="118"/>
    </row>
    <row r="44" spans="1:34">
      <c r="B44" s="151" t="s">
        <v>346</v>
      </c>
      <c r="C44" s="123">
        <v>397018351</v>
      </c>
      <c r="D44" s="123"/>
      <c r="E44" s="123">
        <v>4988098.34</v>
      </c>
      <c r="F44" s="123"/>
      <c r="G44" s="123"/>
      <c r="H44" s="123"/>
      <c r="I44" s="123"/>
      <c r="J44" s="123"/>
      <c r="K44" s="123"/>
      <c r="L44" s="123"/>
      <c r="M44" s="123"/>
      <c r="N44" s="123"/>
      <c r="O44" s="123"/>
      <c r="P44" s="123"/>
      <c r="Q44" s="123">
        <f t="shared" si="0"/>
        <v>4988098.34</v>
      </c>
      <c r="R44" s="3"/>
      <c r="S44" s="7"/>
      <c r="T44" s="118"/>
      <c r="U44" s="118"/>
      <c r="V44" s="118"/>
      <c r="W44" s="118"/>
    </row>
    <row r="45" spans="1:34">
      <c r="B45" s="151" t="s">
        <v>347</v>
      </c>
      <c r="C45" s="123">
        <v>445262662</v>
      </c>
      <c r="D45" s="123"/>
      <c r="E45" s="123">
        <v>37596201.990000002</v>
      </c>
      <c r="F45" s="123"/>
      <c r="G45" s="123"/>
      <c r="H45" s="123"/>
      <c r="I45" s="123"/>
      <c r="J45" s="123"/>
      <c r="K45" s="123"/>
      <c r="L45" s="123"/>
      <c r="M45" s="123"/>
      <c r="N45" s="123"/>
      <c r="O45" s="123"/>
      <c r="P45" s="123"/>
      <c r="Q45" s="123">
        <f t="shared" si="0"/>
        <v>37596201.990000002</v>
      </c>
      <c r="R45" s="3"/>
      <c r="S45" s="7"/>
      <c r="T45" s="118"/>
      <c r="U45" s="118"/>
      <c r="V45" s="118"/>
      <c r="W45" s="118"/>
    </row>
    <row r="46" spans="1:34">
      <c r="B46" s="151" t="s">
        <v>348</v>
      </c>
      <c r="C46" s="123">
        <v>4598384204</v>
      </c>
      <c r="D46" s="123"/>
      <c r="E46" s="123">
        <v>380522737.63</v>
      </c>
      <c r="F46" s="123"/>
      <c r="G46" s="123"/>
      <c r="H46" s="123"/>
      <c r="I46" s="123"/>
      <c r="J46" s="123"/>
      <c r="K46" s="123"/>
      <c r="L46" s="123"/>
      <c r="M46" s="123"/>
      <c r="N46" s="123"/>
      <c r="O46" s="123"/>
      <c r="P46" s="123"/>
      <c r="Q46" s="123">
        <f t="shared" si="0"/>
        <v>380522737.63</v>
      </c>
      <c r="R46" s="3"/>
      <c r="S46" s="7"/>
      <c r="T46" s="118"/>
      <c r="U46" s="118"/>
      <c r="V46" s="118"/>
      <c r="W46" s="118"/>
    </row>
    <row r="47" spans="1:34">
      <c r="B47" s="151" t="s">
        <v>349</v>
      </c>
      <c r="C47" s="123">
        <v>5097321238</v>
      </c>
      <c r="D47" s="123"/>
      <c r="E47" s="123">
        <v>8426652</v>
      </c>
      <c r="F47" s="123"/>
      <c r="G47" s="123"/>
      <c r="H47" s="123"/>
      <c r="I47" s="123"/>
      <c r="J47" s="123"/>
      <c r="K47" s="123"/>
      <c r="L47" s="123"/>
      <c r="M47" s="123"/>
      <c r="N47" s="123"/>
      <c r="O47" s="123"/>
      <c r="P47" s="123"/>
      <c r="Q47" s="123">
        <f t="shared" si="0"/>
        <v>8426652</v>
      </c>
      <c r="R47" s="3"/>
      <c r="S47" s="7"/>
      <c r="T47" s="118"/>
      <c r="U47" s="118"/>
      <c r="V47" s="118"/>
      <c r="W47" s="118"/>
    </row>
    <row r="48" spans="1:34">
      <c r="B48" s="151" t="s">
        <v>350</v>
      </c>
      <c r="C48" s="123">
        <v>2230000</v>
      </c>
      <c r="D48" s="123"/>
      <c r="E48" s="123">
        <v>191584.8</v>
      </c>
      <c r="F48" s="123"/>
      <c r="G48" s="123"/>
      <c r="H48" s="123"/>
      <c r="I48" s="123"/>
      <c r="J48" s="123"/>
      <c r="K48" s="123"/>
      <c r="L48" s="123"/>
      <c r="M48" s="123"/>
      <c r="N48" s="123"/>
      <c r="O48" s="123"/>
      <c r="P48" s="123"/>
      <c r="Q48" s="123">
        <f t="shared" si="0"/>
        <v>191584.8</v>
      </c>
      <c r="R48" s="3"/>
      <c r="S48" s="7"/>
      <c r="T48" s="118"/>
      <c r="U48" s="118"/>
      <c r="V48" s="118"/>
      <c r="W48" s="118"/>
    </row>
    <row r="49" spans="1:34">
      <c r="B49" s="151" t="s">
        <v>351</v>
      </c>
      <c r="C49" s="123">
        <v>299435468</v>
      </c>
      <c r="D49" s="123"/>
      <c r="E49" s="123">
        <v>21290202.479999997</v>
      </c>
      <c r="F49" s="123"/>
      <c r="G49" s="123"/>
      <c r="H49" s="123"/>
      <c r="I49" s="123"/>
      <c r="J49" s="123"/>
      <c r="K49" s="123"/>
      <c r="L49" s="123"/>
      <c r="M49" s="123"/>
      <c r="N49" s="123"/>
      <c r="O49" s="123"/>
      <c r="P49" s="123"/>
      <c r="Q49" s="123">
        <f t="shared" si="0"/>
        <v>21290202.479999997</v>
      </c>
      <c r="R49" s="3"/>
      <c r="S49" s="7"/>
      <c r="T49" s="118"/>
      <c r="U49" s="118"/>
      <c r="V49" s="118"/>
      <c r="W49" s="118"/>
    </row>
    <row r="50" spans="1:34">
      <c r="B50" s="151" t="s">
        <v>352</v>
      </c>
      <c r="C50" s="123">
        <v>1250031722</v>
      </c>
      <c r="D50" s="123"/>
      <c r="E50" s="123">
        <v>69758829</v>
      </c>
      <c r="F50" s="123"/>
      <c r="G50" s="123"/>
      <c r="H50" s="123"/>
      <c r="I50" s="123"/>
      <c r="J50" s="123"/>
      <c r="K50" s="123"/>
      <c r="L50" s="123"/>
      <c r="M50" s="123"/>
      <c r="N50" s="123"/>
      <c r="O50" s="123"/>
      <c r="P50" s="123"/>
      <c r="Q50" s="123">
        <f t="shared" si="0"/>
        <v>69758829</v>
      </c>
      <c r="R50" s="3"/>
      <c r="S50" s="7"/>
      <c r="T50" s="118"/>
      <c r="U50" s="118"/>
      <c r="V50" s="118"/>
      <c r="W50" s="118"/>
    </row>
    <row r="51" spans="1:34">
      <c r="B51" s="151" t="s">
        <v>353</v>
      </c>
      <c r="C51" s="123">
        <v>5543225838</v>
      </c>
      <c r="D51" s="123"/>
      <c r="E51" s="123">
        <v>0</v>
      </c>
      <c r="F51" s="123"/>
      <c r="G51" s="123"/>
      <c r="H51" s="123"/>
      <c r="I51" s="123"/>
      <c r="J51" s="123"/>
      <c r="K51" s="123"/>
      <c r="L51" s="123"/>
      <c r="M51" s="123"/>
      <c r="N51" s="123"/>
      <c r="O51" s="123"/>
      <c r="P51" s="123"/>
      <c r="Q51" s="123">
        <f t="shared" si="0"/>
        <v>0</v>
      </c>
      <c r="R51" s="3"/>
      <c r="S51" s="7"/>
      <c r="T51" s="118"/>
      <c r="U51" s="118"/>
      <c r="V51" s="118"/>
      <c r="W51" s="118"/>
    </row>
    <row r="52" spans="1:34">
      <c r="B52" s="151" t="s">
        <v>354</v>
      </c>
      <c r="C52" s="123">
        <v>7348608</v>
      </c>
      <c r="D52" s="123"/>
      <c r="E52" s="123">
        <v>610626.24</v>
      </c>
      <c r="F52" s="123"/>
      <c r="G52" s="123"/>
      <c r="H52" s="123"/>
      <c r="I52" s="123"/>
      <c r="J52" s="123"/>
      <c r="K52" s="123"/>
      <c r="L52" s="123"/>
      <c r="M52" s="123"/>
      <c r="N52" s="123"/>
      <c r="O52" s="123"/>
      <c r="P52" s="123"/>
      <c r="Q52" s="123">
        <f t="shared" si="0"/>
        <v>610626.24</v>
      </c>
      <c r="R52" s="3"/>
      <c r="S52" s="7"/>
      <c r="T52" s="118"/>
      <c r="U52" s="118"/>
      <c r="V52" s="118"/>
      <c r="W52" s="118"/>
    </row>
    <row r="53" spans="1:34">
      <c r="B53" s="151" t="s">
        <v>355</v>
      </c>
      <c r="C53" s="123">
        <v>2000000</v>
      </c>
      <c r="D53" s="123"/>
      <c r="E53" s="123">
        <v>0</v>
      </c>
      <c r="F53" s="123"/>
      <c r="G53" s="123"/>
      <c r="H53" s="123"/>
      <c r="I53" s="123"/>
      <c r="J53" s="123"/>
      <c r="K53" s="123"/>
      <c r="L53" s="123"/>
      <c r="M53" s="123"/>
      <c r="N53" s="123"/>
      <c r="O53" s="123"/>
      <c r="P53" s="123"/>
      <c r="Q53" s="123">
        <f t="shared" si="0"/>
        <v>0</v>
      </c>
      <c r="R53" s="3"/>
      <c r="S53" s="7"/>
      <c r="T53" s="118"/>
      <c r="U53" s="118"/>
      <c r="V53" s="118"/>
      <c r="W53" s="118"/>
    </row>
    <row r="54" spans="1:34">
      <c r="B54" s="151" t="s">
        <v>356</v>
      </c>
      <c r="C54" s="123">
        <v>1097638285</v>
      </c>
      <c r="D54" s="123"/>
      <c r="E54" s="123">
        <v>86697175.780000001</v>
      </c>
      <c r="F54" s="123"/>
      <c r="G54" s="123"/>
      <c r="H54" s="123"/>
      <c r="I54" s="123"/>
      <c r="J54" s="123"/>
      <c r="K54" s="123"/>
      <c r="L54" s="123"/>
      <c r="M54" s="123"/>
      <c r="N54" s="123"/>
      <c r="O54" s="123"/>
      <c r="P54" s="123"/>
      <c r="Q54" s="123">
        <f t="shared" si="0"/>
        <v>86697175.780000001</v>
      </c>
      <c r="R54" s="3"/>
      <c r="S54" s="7"/>
      <c r="T54" s="118"/>
      <c r="U54" s="118"/>
      <c r="V54" s="118"/>
      <c r="W54" s="118"/>
    </row>
    <row r="55" spans="1:34">
      <c r="B55" s="151" t="s">
        <v>357</v>
      </c>
      <c r="C55" s="123">
        <v>1424421200</v>
      </c>
      <c r="D55" s="123"/>
      <c r="E55" s="123">
        <v>115039350</v>
      </c>
      <c r="F55" s="123"/>
      <c r="G55" s="123"/>
      <c r="H55" s="123"/>
      <c r="I55" s="123"/>
      <c r="J55" s="123"/>
      <c r="K55" s="123"/>
      <c r="L55" s="123"/>
      <c r="M55" s="123"/>
      <c r="N55" s="123"/>
      <c r="O55" s="123"/>
      <c r="P55" s="123"/>
      <c r="Q55" s="123">
        <f t="shared" si="0"/>
        <v>115039350</v>
      </c>
      <c r="R55" s="3"/>
      <c r="S55" s="7"/>
      <c r="T55" s="118"/>
      <c r="U55" s="118"/>
      <c r="V55" s="118"/>
      <c r="W55" s="118"/>
    </row>
    <row r="56" spans="1:34">
      <c r="B56" s="151" t="s">
        <v>358</v>
      </c>
      <c r="C56" s="123">
        <v>3382868301</v>
      </c>
      <c r="D56" s="123"/>
      <c r="E56" s="123">
        <v>48432896</v>
      </c>
      <c r="F56" s="123"/>
      <c r="G56" s="123"/>
      <c r="H56" s="123"/>
      <c r="I56" s="123"/>
      <c r="J56" s="123"/>
      <c r="K56" s="123"/>
      <c r="L56" s="123"/>
      <c r="M56" s="123"/>
      <c r="N56" s="123"/>
      <c r="O56" s="123"/>
      <c r="P56" s="123"/>
      <c r="Q56" s="123">
        <f t="shared" si="0"/>
        <v>48432896</v>
      </c>
      <c r="R56" s="3"/>
      <c r="S56" s="7"/>
      <c r="T56" s="118"/>
      <c r="U56" s="118"/>
      <c r="V56" s="118"/>
      <c r="W56" s="118"/>
    </row>
    <row r="57" spans="1:34">
      <c r="B57" s="151" t="s">
        <v>360</v>
      </c>
      <c r="C57" s="123">
        <v>1707883013</v>
      </c>
      <c r="D57" s="123"/>
      <c r="E57" s="123">
        <v>144083696.75999999</v>
      </c>
      <c r="F57" s="123"/>
      <c r="G57" s="123"/>
      <c r="H57" s="123"/>
      <c r="I57" s="123"/>
      <c r="J57" s="123"/>
      <c r="K57" s="123"/>
      <c r="L57" s="123"/>
      <c r="M57" s="123"/>
      <c r="N57" s="123"/>
      <c r="O57" s="123"/>
      <c r="P57" s="123"/>
      <c r="Q57" s="123">
        <f t="shared" si="0"/>
        <v>144083696.75999999</v>
      </c>
      <c r="R57" s="3"/>
      <c r="S57" s="7"/>
      <c r="T57" s="118"/>
      <c r="U57" s="118"/>
      <c r="V57" s="118"/>
      <c r="W57" s="118"/>
    </row>
    <row r="58" spans="1:34" s="188" customFormat="1">
      <c r="A58"/>
      <c r="B58" s="184" t="s">
        <v>142</v>
      </c>
      <c r="C58" s="139">
        <v>668027539</v>
      </c>
      <c r="D58" s="139"/>
      <c r="E58" s="139">
        <v>50025255.340000004</v>
      </c>
      <c r="F58" s="139"/>
      <c r="G58" s="139"/>
      <c r="H58" s="139"/>
      <c r="I58" s="139"/>
      <c r="J58" s="139"/>
      <c r="K58" s="139"/>
      <c r="L58" s="139"/>
      <c r="M58" s="139"/>
      <c r="N58" s="139"/>
      <c r="O58" s="139"/>
      <c r="P58" s="185"/>
      <c r="Q58" s="185">
        <f t="shared" si="0"/>
        <v>50025255.340000004</v>
      </c>
      <c r="R58" s="3"/>
      <c r="S58" s="7"/>
      <c r="T58" s="118"/>
      <c r="U58" s="187"/>
      <c r="V58" s="187"/>
      <c r="W58" s="187"/>
      <c r="X58"/>
      <c r="Y58"/>
      <c r="Z58"/>
      <c r="AA58"/>
      <c r="AB58"/>
      <c r="AC58"/>
      <c r="AD58"/>
      <c r="AE58"/>
      <c r="AF58"/>
      <c r="AG58"/>
      <c r="AH58"/>
    </row>
    <row r="59" spans="1:34" s="67" customFormat="1">
      <c r="A59"/>
      <c r="B59" s="150" t="s">
        <v>363</v>
      </c>
      <c r="C59" s="139">
        <v>188703336</v>
      </c>
      <c r="D59" s="139"/>
      <c r="E59" s="139">
        <v>13552844.34</v>
      </c>
      <c r="F59" s="139"/>
      <c r="G59" s="139"/>
      <c r="H59" s="139"/>
      <c r="I59" s="139"/>
      <c r="J59" s="139"/>
      <c r="K59" s="139"/>
      <c r="L59" s="139"/>
      <c r="M59" s="139"/>
      <c r="N59" s="139"/>
      <c r="O59" s="139"/>
      <c r="P59" s="139"/>
      <c r="Q59" s="139">
        <f t="shared" si="0"/>
        <v>13552844.34</v>
      </c>
      <c r="R59" s="3"/>
      <c r="S59" s="7"/>
      <c r="T59" s="118"/>
      <c r="U59" s="141"/>
      <c r="V59" s="141"/>
      <c r="W59" s="141"/>
      <c r="X59"/>
      <c r="Y59"/>
      <c r="Z59"/>
      <c r="AA59"/>
      <c r="AB59"/>
      <c r="AC59"/>
      <c r="AD59"/>
      <c r="AE59"/>
      <c r="AF59"/>
      <c r="AG59"/>
      <c r="AH59"/>
    </row>
    <row r="60" spans="1:34">
      <c r="B60" s="151" t="s">
        <v>364</v>
      </c>
      <c r="C60" s="123">
        <v>188203336</v>
      </c>
      <c r="D60" s="123"/>
      <c r="E60" s="123">
        <v>13511177.67</v>
      </c>
      <c r="F60" s="123"/>
      <c r="G60" s="123"/>
      <c r="H60" s="123"/>
      <c r="I60" s="123"/>
      <c r="J60" s="123"/>
      <c r="K60" s="123"/>
      <c r="L60" s="123"/>
      <c r="M60" s="123"/>
      <c r="N60" s="123"/>
      <c r="O60" s="123"/>
      <c r="P60" s="123"/>
      <c r="Q60" s="123">
        <f t="shared" si="0"/>
        <v>13511177.67</v>
      </c>
      <c r="R60" s="3"/>
      <c r="S60" s="7"/>
      <c r="T60" s="118"/>
      <c r="U60" s="118"/>
      <c r="V60" s="118"/>
      <c r="W60" s="118"/>
    </row>
    <row r="61" spans="1:34">
      <c r="B61" s="151" t="s">
        <v>365</v>
      </c>
      <c r="C61" s="123">
        <v>500000</v>
      </c>
      <c r="D61" s="123"/>
      <c r="E61" s="123">
        <v>41666.67</v>
      </c>
      <c r="F61" s="123"/>
      <c r="G61" s="123"/>
      <c r="H61" s="123"/>
      <c r="I61" s="123"/>
      <c r="J61" s="123"/>
      <c r="K61" s="123"/>
      <c r="L61" s="123"/>
      <c r="M61" s="123"/>
      <c r="N61" s="123"/>
      <c r="O61" s="123"/>
      <c r="P61" s="123"/>
      <c r="Q61" s="123">
        <f t="shared" si="0"/>
        <v>41666.67</v>
      </c>
      <c r="R61" s="3"/>
      <c r="S61" s="7"/>
      <c r="T61" s="118"/>
      <c r="U61" s="118"/>
      <c r="V61" s="118"/>
      <c r="W61" s="118"/>
    </row>
    <row r="62" spans="1:34" s="67" customFormat="1">
      <c r="A62"/>
      <c r="B62" s="150" t="s">
        <v>366</v>
      </c>
      <c r="C62" s="139">
        <v>479324203</v>
      </c>
      <c r="D62" s="139"/>
      <c r="E62" s="139">
        <v>36472411</v>
      </c>
      <c r="F62" s="139"/>
      <c r="G62" s="139"/>
      <c r="H62" s="139"/>
      <c r="I62" s="139"/>
      <c r="J62" s="139"/>
      <c r="K62" s="139"/>
      <c r="L62" s="139"/>
      <c r="M62" s="139"/>
      <c r="N62" s="139"/>
      <c r="O62" s="139"/>
      <c r="P62" s="139"/>
      <c r="Q62" s="139">
        <f t="shared" si="0"/>
        <v>36472411</v>
      </c>
      <c r="R62" s="3"/>
      <c r="S62" s="7"/>
      <c r="T62" s="118"/>
      <c r="U62" s="141"/>
      <c r="V62" s="141"/>
      <c r="W62" s="141"/>
      <c r="X62"/>
      <c r="Y62"/>
      <c r="Z62"/>
      <c r="AA62"/>
      <c r="AB62"/>
      <c r="AC62"/>
      <c r="AD62"/>
      <c r="AE62"/>
      <c r="AF62"/>
      <c r="AG62"/>
      <c r="AH62"/>
    </row>
    <row r="63" spans="1:34">
      <c r="B63" s="151" t="s">
        <v>367</v>
      </c>
      <c r="C63" s="123">
        <v>475879203</v>
      </c>
      <c r="D63" s="123"/>
      <c r="E63" s="123">
        <v>36395328</v>
      </c>
      <c r="F63" s="123"/>
      <c r="G63" s="123"/>
      <c r="H63" s="123"/>
      <c r="I63" s="123"/>
      <c r="J63" s="123"/>
      <c r="K63" s="123"/>
      <c r="L63" s="123"/>
      <c r="M63" s="123"/>
      <c r="N63" s="123"/>
      <c r="O63" s="123"/>
      <c r="P63" s="123"/>
      <c r="Q63" s="123">
        <f t="shared" si="0"/>
        <v>36395328</v>
      </c>
      <c r="R63" s="3"/>
      <c r="S63" s="7"/>
      <c r="T63" s="118"/>
      <c r="U63" s="118"/>
      <c r="V63" s="118"/>
      <c r="W63" s="118"/>
    </row>
    <row r="64" spans="1:34">
      <c r="B64" s="151" t="s">
        <v>368</v>
      </c>
      <c r="C64" s="123">
        <v>3445000</v>
      </c>
      <c r="D64" s="123"/>
      <c r="E64" s="123">
        <v>77083</v>
      </c>
      <c r="F64" s="123"/>
      <c r="G64" s="123"/>
      <c r="H64" s="123"/>
      <c r="I64" s="123"/>
      <c r="J64" s="123"/>
      <c r="K64" s="123"/>
      <c r="L64" s="123"/>
      <c r="M64" s="123"/>
      <c r="N64" s="123"/>
      <c r="O64" s="123"/>
      <c r="P64" s="123"/>
      <c r="Q64" s="123">
        <f t="shared" si="0"/>
        <v>77083</v>
      </c>
      <c r="R64" s="3"/>
      <c r="S64" s="7"/>
      <c r="T64" s="118"/>
      <c r="U64" s="118"/>
      <c r="V64" s="118"/>
      <c r="W64" s="118"/>
    </row>
    <row r="65" spans="1:34" s="67" customFormat="1">
      <c r="A65"/>
      <c r="B65" s="138" t="s">
        <v>143</v>
      </c>
      <c r="C65" s="139">
        <v>2706133367</v>
      </c>
      <c r="D65" s="139"/>
      <c r="E65" s="139">
        <v>113122480.13</v>
      </c>
      <c r="F65" s="139"/>
      <c r="G65" s="139"/>
      <c r="H65" s="139"/>
      <c r="I65" s="139"/>
      <c r="J65" s="139"/>
      <c r="K65" s="139"/>
      <c r="L65" s="139"/>
      <c r="M65" s="139"/>
      <c r="N65" s="139"/>
      <c r="O65" s="139"/>
      <c r="P65" s="134"/>
      <c r="Q65" s="134">
        <f t="shared" si="0"/>
        <v>113122480.13</v>
      </c>
      <c r="R65" s="3"/>
      <c r="S65" s="7"/>
      <c r="T65" s="118"/>
      <c r="U65" s="141"/>
      <c r="V65" s="141"/>
      <c r="W65" s="141"/>
      <c r="X65"/>
      <c r="Y65"/>
      <c r="Z65"/>
      <c r="AA65"/>
      <c r="AB65"/>
      <c r="AC65"/>
      <c r="AD65"/>
      <c r="AE65"/>
      <c r="AF65"/>
      <c r="AG65"/>
      <c r="AH65"/>
    </row>
    <row r="66" spans="1:34" s="67" customFormat="1">
      <c r="A66"/>
      <c r="B66" s="150" t="s">
        <v>916</v>
      </c>
      <c r="C66" s="134">
        <v>194406400</v>
      </c>
      <c r="D66" s="134"/>
      <c r="E66" s="134">
        <v>17753129.789999999</v>
      </c>
      <c r="F66" s="134"/>
      <c r="G66" s="134"/>
      <c r="H66" s="134"/>
      <c r="I66" s="134"/>
      <c r="J66" s="134"/>
      <c r="K66" s="134"/>
      <c r="L66" s="134"/>
      <c r="M66" s="134"/>
      <c r="N66" s="134"/>
      <c r="O66" s="134"/>
      <c r="P66" s="134"/>
      <c r="Q66" s="134">
        <f t="shared" si="0"/>
        <v>17753129.789999999</v>
      </c>
      <c r="R66" s="3"/>
      <c r="S66" s="7"/>
      <c r="T66" s="118"/>
      <c r="U66" s="141"/>
      <c r="V66" s="141"/>
      <c r="W66" s="141"/>
      <c r="X66"/>
      <c r="Y66"/>
      <c r="Z66"/>
      <c r="AA66"/>
      <c r="AB66"/>
      <c r="AC66"/>
      <c r="AD66"/>
      <c r="AE66"/>
      <c r="AF66"/>
      <c r="AG66"/>
      <c r="AH66"/>
    </row>
    <row r="67" spans="1:34" s="67" customFormat="1">
      <c r="A67"/>
      <c r="B67" s="151" t="s">
        <v>917</v>
      </c>
      <c r="C67" s="143">
        <v>194406400</v>
      </c>
      <c r="D67" s="143"/>
      <c r="E67" s="143">
        <v>17753129.789999999</v>
      </c>
      <c r="F67" s="143"/>
      <c r="G67" s="143"/>
      <c r="H67" s="143"/>
      <c r="I67" s="143"/>
      <c r="J67" s="143"/>
      <c r="K67" s="143"/>
      <c r="L67" s="143"/>
      <c r="M67" s="143"/>
      <c r="N67" s="143"/>
      <c r="O67" s="143"/>
      <c r="P67" s="143"/>
      <c r="Q67" s="143">
        <f t="shared" si="0"/>
        <v>17753129.789999999</v>
      </c>
      <c r="R67" s="3"/>
      <c r="S67" s="7"/>
      <c r="T67" s="118"/>
      <c r="U67" s="141"/>
      <c r="V67" s="141"/>
      <c r="W67" s="141"/>
      <c r="X67"/>
      <c r="Y67"/>
      <c r="Z67"/>
      <c r="AA67"/>
      <c r="AB67"/>
      <c r="AC67"/>
      <c r="AD67"/>
      <c r="AE67"/>
      <c r="AF67"/>
      <c r="AG67"/>
      <c r="AH67"/>
    </row>
    <row r="68" spans="1:34" s="67" customFormat="1">
      <c r="A68"/>
      <c r="B68" s="150" t="s">
        <v>369</v>
      </c>
      <c r="C68" s="134">
        <v>2511726967</v>
      </c>
      <c r="D68" s="134"/>
      <c r="E68" s="134">
        <v>95369350.340000004</v>
      </c>
      <c r="F68" s="134"/>
      <c r="G68" s="134"/>
      <c r="H68" s="134"/>
      <c r="I68" s="134"/>
      <c r="J68" s="134"/>
      <c r="K68" s="134"/>
      <c r="L68" s="134"/>
      <c r="M68" s="134"/>
      <c r="N68" s="134"/>
      <c r="O68" s="134"/>
      <c r="P68" s="152"/>
      <c r="Q68" s="152">
        <f t="shared" si="0"/>
        <v>95369350.340000004</v>
      </c>
      <c r="R68" s="3"/>
      <c r="S68" s="7"/>
      <c r="T68" s="118"/>
      <c r="U68" s="141"/>
      <c r="V68" s="141"/>
      <c r="W68" s="141"/>
      <c r="X68"/>
      <c r="Y68"/>
      <c r="Z68"/>
      <c r="AA68"/>
      <c r="AB68"/>
      <c r="AC68"/>
      <c r="AD68"/>
      <c r="AE68"/>
      <c r="AF68"/>
      <c r="AG68"/>
      <c r="AH68"/>
    </row>
    <row r="69" spans="1:34">
      <c r="B69" s="151" t="s">
        <v>370</v>
      </c>
      <c r="C69" s="153">
        <v>549226697</v>
      </c>
      <c r="D69" s="153"/>
      <c r="E69" s="153">
        <v>13424430.34</v>
      </c>
      <c r="F69" s="153"/>
      <c r="G69" s="153"/>
      <c r="H69" s="153"/>
      <c r="I69" s="153"/>
      <c r="J69" s="153"/>
      <c r="K69" s="153"/>
      <c r="L69" s="153"/>
      <c r="M69" s="153"/>
      <c r="N69" s="153"/>
      <c r="O69" s="153"/>
      <c r="P69" s="153"/>
      <c r="Q69" s="153">
        <f t="shared" si="0"/>
        <v>13424430.34</v>
      </c>
      <c r="R69" s="3"/>
      <c r="S69" s="7"/>
      <c r="T69" s="118"/>
      <c r="U69" s="118"/>
      <c r="V69" s="118"/>
      <c r="W69" s="118"/>
    </row>
    <row r="70" spans="1:34">
      <c r="B70" s="151" t="s">
        <v>371</v>
      </c>
      <c r="C70" s="153">
        <v>22157500</v>
      </c>
      <c r="D70" s="153"/>
      <c r="E70" s="153">
        <v>82500</v>
      </c>
      <c r="F70" s="153"/>
      <c r="G70" s="153"/>
      <c r="H70" s="153"/>
      <c r="I70" s="153"/>
      <c r="J70" s="153"/>
      <c r="K70" s="153"/>
      <c r="L70" s="153"/>
      <c r="M70" s="153"/>
      <c r="N70" s="153"/>
      <c r="O70" s="153"/>
      <c r="P70" s="153"/>
      <c r="Q70" s="153">
        <f t="shared" si="0"/>
        <v>82500</v>
      </c>
      <c r="R70" s="3"/>
      <c r="S70" s="7"/>
      <c r="T70" s="118"/>
      <c r="U70" s="118"/>
      <c r="V70" s="118"/>
      <c r="W70" s="118"/>
    </row>
    <row r="71" spans="1:34">
      <c r="B71" s="151" t="s">
        <v>372</v>
      </c>
      <c r="C71" s="153">
        <v>776584894</v>
      </c>
      <c r="D71" s="153"/>
      <c r="E71" s="153">
        <v>56748996.329999998</v>
      </c>
      <c r="F71" s="153"/>
      <c r="G71" s="153"/>
      <c r="H71" s="153"/>
      <c r="I71" s="153"/>
      <c r="J71" s="153"/>
      <c r="K71" s="153"/>
      <c r="L71" s="153"/>
      <c r="M71" s="153"/>
      <c r="N71" s="153"/>
      <c r="O71" s="153"/>
      <c r="P71" s="153"/>
      <c r="Q71" s="153">
        <f t="shared" si="0"/>
        <v>56748996.329999998</v>
      </c>
      <c r="R71" s="3"/>
      <c r="S71" s="7"/>
      <c r="T71" s="118"/>
      <c r="U71" s="118"/>
      <c r="V71" s="118"/>
      <c r="W71" s="118"/>
    </row>
    <row r="72" spans="1:34">
      <c r="B72" s="151" t="s">
        <v>373</v>
      </c>
      <c r="C72" s="153">
        <v>1163757876</v>
      </c>
      <c r="D72" s="153"/>
      <c r="E72" s="153">
        <v>25113423.670000002</v>
      </c>
      <c r="F72" s="153"/>
      <c r="G72" s="153"/>
      <c r="H72" s="153"/>
      <c r="I72" s="153"/>
      <c r="J72" s="153"/>
      <c r="K72" s="153"/>
      <c r="L72" s="153"/>
      <c r="M72" s="153"/>
      <c r="N72" s="153"/>
      <c r="O72" s="153"/>
      <c r="P72" s="153"/>
      <c r="Q72" s="153">
        <f t="shared" si="0"/>
        <v>25113423.670000002</v>
      </c>
      <c r="R72" s="3"/>
      <c r="S72" s="7"/>
      <c r="T72" s="118"/>
      <c r="U72" s="118"/>
      <c r="V72" s="118"/>
      <c r="W72" s="118"/>
    </row>
    <row r="73" spans="1:34" s="67" customFormat="1">
      <c r="A73"/>
      <c r="B73" s="138" t="s">
        <v>144</v>
      </c>
      <c r="C73" s="152">
        <v>38183616796</v>
      </c>
      <c r="D73" s="152"/>
      <c r="E73" s="152">
        <v>3226360071.2599998</v>
      </c>
      <c r="F73" s="152"/>
      <c r="G73" s="152"/>
      <c r="H73" s="152"/>
      <c r="I73" s="152"/>
      <c r="J73" s="152"/>
      <c r="K73" s="152"/>
      <c r="L73" s="152"/>
      <c r="M73" s="152"/>
      <c r="N73" s="152"/>
      <c r="O73" s="152"/>
      <c r="P73" s="134"/>
      <c r="Q73" s="134">
        <f t="shared" si="0"/>
        <v>3226360071.2599998</v>
      </c>
      <c r="R73" s="3"/>
      <c r="S73" s="7"/>
      <c r="T73" s="118"/>
      <c r="U73" s="141"/>
      <c r="V73" s="141"/>
      <c r="W73" s="141"/>
      <c r="X73"/>
      <c r="Y73"/>
      <c r="Z73"/>
      <c r="AA73"/>
      <c r="AB73"/>
      <c r="AC73"/>
      <c r="AD73"/>
      <c r="AE73"/>
      <c r="AF73"/>
      <c r="AG73"/>
      <c r="AH73"/>
    </row>
    <row r="74" spans="1:34" s="67" customFormat="1">
      <c r="A74"/>
      <c r="B74" s="150" t="s">
        <v>374</v>
      </c>
      <c r="C74" s="134">
        <v>17134045014</v>
      </c>
      <c r="D74" s="134"/>
      <c r="E74" s="134">
        <v>1435091303.52</v>
      </c>
      <c r="F74" s="134"/>
      <c r="G74" s="134"/>
      <c r="H74" s="134"/>
      <c r="I74" s="134"/>
      <c r="J74" s="134"/>
      <c r="K74" s="134"/>
      <c r="L74" s="134"/>
      <c r="M74" s="134"/>
      <c r="N74" s="134"/>
      <c r="O74" s="134"/>
      <c r="P74" s="139"/>
      <c r="Q74" s="139">
        <f t="shared" ref="Q74:Q137" si="1">SUM(E74:P74)</f>
        <v>1435091303.52</v>
      </c>
      <c r="R74" s="3"/>
      <c r="S74" s="7"/>
      <c r="T74" s="118"/>
      <c r="U74" s="140"/>
      <c r="V74" s="140"/>
      <c r="W74" s="140"/>
      <c r="X74"/>
      <c r="Y74"/>
      <c r="Z74"/>
      <c r="AA74"/>
      <c r="AB74"/>
      <c r="AC74"/>
      <c r="AD74"/>
      <c r="AE74"/>
      <c r="AF74"/>
      <c r="AG74"/>
      <c r="AH74"/>
    </row>
    <row r="75" spans="1:34">
      <c r="B75" s="151" t="s">
        <v>375</v>
      </c>
      <c r="C75" s="123">
        <v>17134045014</v>
      </c>
      <c r="D75" s="123"/>
      <c r="E75" s="123">
        <v>1435091303.52</v>
      </c>
      <c r="F75" s="123"/>
      <c r="G75" s="123"/>
      <c r="H75" s="123"/>
      <c r="I75" s="123"/>
      <c r="J75" s="123"/>
      <c r="K75" s="123"/>
      <c r="L75" s="123"/>
      <c r="M75" s="123"/>
      <c r="N75" s="123"/>
      <c r="O75" s="123"/>
      <c r="P75" s="123"/>
      <c r="Q75" s="123">
        <f t="shared" si="1"/>
        <v>1435091303.52</v>
      </c>
      <c r="R75" s="3"/>
      <c r="S75" s="7"/>
      <c r="T75" s="118"/>
      <c r="U75" s="140"/>
      <c r="V75" s="140"/>
      <c r="W75" s="140"/>
    </row>
    <row r="76" spans="1:34" s="67" customFormat="1">
      <c r="A76"/>
      <c r="B76" s="150" t="s">
        <v>376</v>
      </c>
      <c r="C76" s="139">
        <v>15711854646</v>
      </c>
      <c r="D76" s="139"/>
      <c r="E76" s="139">
        <v>1341117530.46</v>
      </c>
      <c r="F76" s="139"/>
      <c r="G76" s="139"/>
      <c r="H76" s="139"/>
      <c r="I76" s="139"/>
      <c r="J76" s="139"/>
      <c r="K76" s="139"/>
      <c r="L76" s="139"/>
      <c r="M76" s="139"/>
      <c r="N76" s="139"/>
      <c r="O76" s="139"/>
      <c r="P76" s="139"/>
      <c r="Q76" s="139">
        <f t="shared" si="1"/>
        <v>1341117530.46</v>
      </c>
      <c r="R76" s="3"/>
      <c r="S76" s="7"/>
      <c r="T76" s="118"/>
      <c r="U76" s="140"/>
      <c r="V76" s="140"/>
      <c r="W76" s="140"/>
      <c r="X76"/>
      <c r="Y76"/>
      <c r="Z76"/>
      <c r="AA76"/>
      <c r="AB76"/>
      <c r="AC76"/>
      <c r="AD76"/>
      <c r="AE76"/>
      <c r="AF76"/>
      <c r="AG76"/>
      <c r="AH76"/>
    </row>
    <row r="77" spans="1:34">
      <c r="B77" s="151" t="s">
        <v>377</v>
      </c>
      <c r="C77" s="123">
        <v>15711854646</v>
      </c>
      <c r="D77" s="123"/>
      <c r="E77" s="123">
        <v>1341117530.46</v>
      </c>
      <c r="F77" s="123"/>
      <c r="G77" s="123"/>
      <c r="H77" s="123"/>
      <c r="I77" s="123"/>
      <c r="J77" s="123"/>
      <c r="K77" s="123"/>
      <c r="L77" s="123"/>
      <c r="M77" s="123"/>
      <c r="N77" s="123"/>
      <c r="O77" s="123"/>
      <c r="P77" s="123"/>
      <c r="Q77" s="123">
        <f t="shared" si="1"/>
        <v>1341117530.46</v>
      </c>
      <c r="R77" s="3"/>
      <c r="S77" s="7"/>
      <c r="T77" s="118"/>
      <c r="U77" s="140"/>
      <c r="V77" s="140"/>
      <c r="W77" s="140"/>
    </row>
    <row r="78" spans="1:34" s="67" customFormat="1">
      <c r="A78"/>
      <c r="B78" s="150" t="s">
        <v>378</v>
      </c>
      <c r="C78" s="139">
        <v>2716782114</v>
      </c>
      <c r="D78" s="139"/>
      <c r="E78" s="139">
        <v>226097340.72</v>
      </c>
      <c r="F78" s="139"/>
      <c r="G78" s="139"/>
      <c r="H78" s="139"/>
      <c r="I78" s="139"/>
      <c r="J78" s="139"/>
      <c r="K78" s="139"/>
      <c r="L78" s="139"/>
      <c r="M78" s="139"/>
      <c r="N78" s="139"/>
      <c r="O78" s="139"/>
      <c r="P78" s="139"/>
      <c r="Q78" s="139">
        <f t="shared" si="1"/>
        <v>226097340.72</v>
      </c>
      <c r="R78" s="3"/>
      <c r="S78" s="7"/>
      <c r="T78" s="118"/>
      <c r="U78" s="140"/>
      <c r="V78" s="140"/>
      <c r="W78" s="140"/>
      <c r="X78"/>
      <c r="Y78"/>
      <c r="Z78"/>
      <c r="AA78"/>
      <c r="AB78"/>
      <c r="AC78"/>
      <c r="AD78"/>
      <c r="AE78"/>
      <c r="AF78"/>
      <c r="AG78"/>
      <c r="AH78"/>
    </row>
    <row r="79" spans="1:34">
      <c r="B79" s="151" t="s">
        <v>379</v>
      </c>
      <c r="C79" s="123">
        <v>2716782114</v>
      </c>
      <c r="D79" s="123"/>
      <c r="E79" s="123">
        <v>226097340.72</v>
      </c>
      <c r="F79" s="123"/>
      <c r="G79" s="123"/>
      <c r="H79" s="123"/>
      <c r="I79" s="123"/>
      <c r="J79" s="123"/>
      <c r="K79" s="123"/>
      <c r="L79" s="123"/>
      <c r="M79" s="123"/>
      <c r="N79" s="123"/>
      <c r="O79" s="123"/>
      <c r="P79" s="123"/>
      <c r="Q79" s="123">
        <f t="shared" si="1"/>
        <v>226097340.72</v>
      </c>
      <c r="R79" s="3"/>
      <c r="S79" s="7"/>
      <c r="T79" s="118"/>
      <c r="U79" s="140"/>
      <c r="V79" s="140"/>
      <c r="W79" s="140"/>
    </row>
    <row r="80" spans="1:34" s="67" customFormat="1">
      <c r="A80"/>
      <c r="B80" s="150" t="s">
        <v>380</v>
      </c>
      <c r="C80" s="139">
        <v>2620935022</v>
      </c>
      <c r="D80" s="139"/>
      <c r="E80" s="139">
        <v>224053896.56</v>
      </c>
      <c r="F80" s="139"/>
      <c r="G80" s="139"/>
      <c r="H80" s="139"/>
      <c r="I80" s="139"/>
      <c r="J80" s="139"/>
      <c r="K80" s="139"/>
      <c r="L80" s="139"/>
      <c r="M80" s="139"/>
      <c r="N80" s="139"/>
      <c r="O80" s="139"/>
      <c r="P80" s="139"/>
      <c r="Q80" s="139">
        <f t="shared" si="1"/>
        <v>224053896.56</v>
      </c>
      <c r="R80" s="3"/>
      <c r="S80" s="7"/>
      <c r="T80" s="118"/>
      <c r="U80" s="140"/>
      <c r="V80" s="140"/>
      <c r="W80" s="140"/>
      <c r="X80"/>
      <c r="Y80"/>
      <c r="Z80"/>
      <c r="AA80"/>
      <c r="AB80"/>
      <c r="AC80"/>
      <c r="AD80"/>
      <c r="AE80"/>
      <c r="AF80"/>
      <c r="AG80"/>
      <c r="AH80"/>
    </row>
    <row r="81" spans="1:34">
      <c r="B81" s="151" t="s">
        <v>381</v>
      </c>
      <c r="C81" s="123">
        <v>2186335022</v>
      </c>
      <c r="D81" s="123"/>
      <c r="E81" s="123">
        <v>187837229.88999999</v>
      </c>
      <c r="F81" s="123"/>
      <c r="G81" s="123"/>
      <c r="H81" s="123"/>
      <c r="I81" s="123"/>
      <c r="J81" s="123"/>
      <c r="K81" s="123"/>
      <c r="L81" s="123"/>
      <c r="M81" s="123"/>
      <c r="N81" s="123"/>
      <c r="O81" s="123"/>
      <c r="P81" s="123"/>
      <c r="Q81" s="123">
        <f t="shared" si="1"/>
        <v>187837229.88999999</v>
      </c>
      <c r="R81" s="3"/>
      <c r="S81" s="7"/>
      <c r="T81" s="118"/>
      <c r="U81" s="140"/>
      <c r="V81" s="140"/>
      <c r="W81" s="140"/>
    </row>
    <row r="82" spans="1:34">
      <c r="B82" s="151" t="s">
        <v>918</v>
      </c>
      <c r="C82" s="123">
        <v>434600000</v>
      </c>
      <c r="D82" s="123"/>
      <c r="E82" s="123">
        <v>36216666.670000002</v>
      </c>
      <c r="F82" s="123"/>
      <c r="G82" s="123"/>
      <c r="H82" s="123"/>
      <c r="I82" s="123"/>
      <c r="J82" s="123"/>
      <c r="K82" s="123"/>
      <c r="L82" s="123"/>
      <c r="M82" s="123"/>
      <c r="N82" s="123"/>
      <c r="O82" s="123"/>
      <c r="P82" s="123"/>
      <c r="Q82" s="123">
        <f t="shared" si="1"/>
        <v>36216666.670000002</v>
      </c>
      <c r="R82" s="3"/>
      <c r="S82" s="7"/>
      <c r="T82" s="118"/>
      <c r="U82" s="140"/>
      <c r="V82" s="140"/>
      <c r="W82" s="140"/>
    </row>
    <row r="83" spans="1:34">
      <c r="B83" s="23" t="s">
        <v>145</v>
      </c>
      <c r="C83" s="124">
        <v>110169756792</v>
      </c>
      <c r="D83" s="124"/>
      <c r="E83" s="124">
        <v>4933642676.7100019</v>
      </c>
      <c r="F83" s="124"/>
      <c r="G83" s="124"/>
      <c r="H83" s="124"/>
      <c r="I83" s="124"/>
      <c r="J83" s="124"/>
      <c r="K83" s="124"/>
      <c r="L83" s="124"/>
      <c r="M83" s="124"/>
      <c r="N83" s="124"/>
      <c r="O83" s="124"/>
      <c r="P83" s="124"/>
      <c r="Q83" s="124">
        <f t="shared" si="1"/>
        <v>4933642676.7100019</v>
      </c>
      <c r="R83" s="3"/>
      <c r="S83" s="7"/>
      <c r="T83" s="118"/>
      <c r="U83" s="140"/>
      <c r="V83" s="140"/>
      <c r="W83" s="140"/>
    </row>
    <row r="84" spans="1:34" s="67" customFormat="1">
      <c r="A84"/>
      <c r="B84" s="149" t="s">
        <v>146</v>
      </c>
      <c r="C84" s="134">
        <v>11443137328</v>
      </c>
      <c r="D84" s="134"/>
      <c r="E84" s="134">
        <v>810339152.19999993</v>
      </c>
      <c r="F84" s="134"/>
      <c r="G84" s="192"/>
      <c r="H84" s="134"/>
      <c r="I84" s="134"/>
      <c r="J84" s="134"/>
      <c r="K84" s="134"/>
      <c r="L84" s="134"/>
      <c r="M84" s="134"/>
      <c r="N84" s="134"/>
      <c r="O84" s="134"/>
      <c r="P84" s="134"/>
      <c r="Q84" s="134">
        <f t="shared" si="1"/>
        <v>810339152.19999993</v>
      </c>
      <c r="R84" s="3"/>
      <c r="S84" s="7"/>
      <c r="T84" s="118"/>
      <c r="U84" s="140"/>
      <c r="V84" s="140"/>
      <c r="W84" s="140"/>
      <c r="X84"/>
      <c r="Y84"/>
      <c r="Z84"/>
      <c r="AA84"/>
      <c r="AB84"/>
      <c r="AC84"/>
      <c r="AD84"/>
      <c r="AE84"/>
      <c r="AF84"/>
      <c r="AG84"/>
      <c r="AH84"/>
    </row>
    <row r="85" spans="1:34" s="67" customFormat="1">
      <c r="A85"/>
      <c r="B85" s="150" t="s">
        <v>382</v>
      </c>
      <c r="C85" s="134">
        <v>8133240</v>
      </c>
      <c r="D85" s="134"/>
      <c r="E85" s="134">
        <v>46020</v>
      </c>
      <c r="F85" s="134"/>
      <c r="G85" s="134"/>
      <c r="H85" s="134"/>
      <c r="I85" s="134"/>
      <c r="J85" s="134"/>
      <c r="K85" s="134"/>
      <c r="L85" s="134"/>
      <c r="M85" s="134"/>
      <c r="N85" s="134"/>
      <c r="O85" s="134"/>
      <c r="P85" s="134"/>
      <c r="Q85" s="134">
        <f t="shared" si="1"/>
        <v>46020</v>
      </c>
      <c r="R85" s="3"/>
      <c r="S85" s="7"/>
      <c r="T85" s="118"/>
      <c r="U85" s="140"/>
      <c r="V85" s="140"/>
      <c r="W85" s="140"/>
      <c r="X85"/>
      <c r="Y85"/>
      <c r="Z85"/>
      <c r="AA85"/>
      <c r="AB85"/>
      <c r="AC85"/>
      <c r="AD85"/>
      <c r="AE85"/>
      <c r="AF85"/>
      <c r="AG85"/>
      <c r="AH85"/>
    </row>
    <row r="86" spans="1:34">
      <c r="B86" s="151" t="s">
        <v>383</v>
      </c>
      <c r="C86" s="125">
        <v>8133240</v>
      </c>
      <c r="D86" s="125"/>
      <c r="E86" s="125">
        <v>46020</v>
      </c>
      <c r="F86" s="125"/>
      <c r="G86" s="125"/>
      <c r="H86" s="125"/>
      <c r="I86" s="125"/>
      <c r="J86" s="125"/>
      <c r="K86" s="125"/>
      <c r="L86" s="125"/>
      <c r="M86" s="125"/>
      <c r="N86" s="125"/>
      <c r="O86" s="125"/>
      <c r="P86" s="125"/>
      <c r="Q86" s="125">
        <f t="shared" si="1"/>
        <v>46020</v>
      </c>
      <c r="R86" s="3"/>
      <c r="S86" s="7"/>
      <c r="T86" s="118"/>
      <c r="U86" s="140"/>
      <c r="V86" s="140"/>
      <c r="W86" s="140"/>
    </row>
    <row r="87" spans="1:34" s="67" customFormat="1">
      <c r="A87"/>
      <c r="B87" s="150" t="s">
        <v>384</v>
      </c>
      <c r="C87" s="134">
        <v>122990526</v>
      </c>
      <c r="D87" s="134"/>
      <c r="E87" s="134">
        <v>5665214.9199999999</v>
      </c>
      <c r="F87" s="134"/>
      <c r="G87" s="134"/>
      <c r="H87" s="134"/>
      <c r="I87" s="134"/>
      <c r="J87" s="134"/>
      <c r="K87" s="134"/>
      <c r="L87" s="134"/>
      <c r="M87" s="134"/>
      <c r="N87" s="134"/>
      <c r="O87" s="134"/>
      <c r="P87" s="134"/>
      <c r="Q87" s="134">
        <f t="shared" si="1"/>
        <v>5665214.9199999999</v>
      </c>
      <c r="R87" s="3"/>
      <c r="S87" s="7"/>
      <c r="T87" s="118"/>
      <c r="U87" s="140"/>
      <c r="V87" s="140"/>
      <c r="W87" s="140"/>
      <c r="X87"/>
      <c r="Y87"/>
      <c r="Z87"/>
      <c r="AA87"/>
      <c r="AB87"/>
      <c r="AC87"/>
      <c r="AD87"/>
      <c r="AE87"/>
      <c r="AF87"/>
      <c r="AG87"/>
      <c r="AH87"/>
    </row>
    <row r="88" spans="1:34">
      <c r="B88" s="151" t="s">
        <v>385</v>
      </c>
      <c r="C88" s="125">
        <v>122990526</v>
      </c>
      <c r="D88" s="125"/>
      <c r="E88" s="125">
        <v>5665214.9199999999</v>
      </c>
      <c r="F88" s="125"/>
      <c r="G88" s="125"/>
      <c r="H88" s="125"/>
      <c r="I88" s="125"/>
      <c r="J88" s="125"/>
      <c r="K88" s="125"/>
      <c r="L88" s="125"/>
      <c r="M88" s="125"/>
      <c r="N88" s="125"/>
      <c r="O88" s="125"/>
      <c r="P88" s="125"/>
      <c r="Q88" s="125">
        <f t="shared" si="1"/>
        <v>5665214.9199999999</v>
      </c>
      <c r="R88" s="3"/>
      <c r="S88" s="7"/>
      <c r="T88" s="118"/>
      <c r="U88" s="140"/>
      <c r="V88" s="140"/>
      <c r="W88" s="140"/>
    </row>
    <row r="89" spans="1:34" s="67" customFormat="1">
      <c r="A89"/>
      <c r="B89" s="150" t="s">
        <v>386</v>
      </c>
      <c r="C89" s="134">
        <v>1772686938</v>
      </c>
      <c r="D89" s="134"/>
      <c r="E89" s="134">
        <v>133512027.38000001</v>
      </c>
      <c r="F89" s="134"/>
      <c r="G89" s="134"/>
      <c r="H89" s="134"/>
      <c r="I89" s="134"/>
      <c r="J89" s="134"/>
      <c r="K89" s="134"/>
      <c r="L89" s="134"/>
      <c r="M89" s="134"/>
      <c r="N89" s="134"/>
      <c r="O89" s="134"/>
      <c r="P89" s="134"/>
      <c r="Q89" s="134">
        <f t="shared" si="1"/>
        <v>133512027.38000001</v>
      </c>
      <c r="R89" s="3"/>
      <c r="S89" s="7"/>
      <c r="T89" s="118"/>
      <c r="U89" s="140"/>
      <c r="V89" s="140"/>
      <c r="W89" s="140"/>
      <c r="X89"/>
      <c r="Y89"/>
      <c r="Z89"/>
      <c r="AA89"/>
      <c r="AB89"/>
      <c r="AC89"/>
      <c r="AD89"/>
      <c r="AE89"/>
      <c r="AF89"/>
      <c r="AG89"/>
      <c r="AH89"/>
    </row>
    <row r="90" spans="1:34">
      <c r="B90" s="151" t="s">
        <v>387</v>
      </c>
      <c r="C90" s="125">
        <v>1772686938</v>
      </c>
      <c r="D90" s="125"/>
      <c r="E90" s="125">
        <v>133512027.38000001</v>
      </c>
      <c r="F90" s="125"/>
      <c r="G90" s="125"/>
      <c r="H90" s="125"/>
      <c r="I90" s="125"/>
      <c r="J90" s="125"/>
      <c r="K90" s="125"/>
      <c r="L90" s="125"/>
      <c r="M90" s="125"/>
      <c r="N90" s="125"/>
      <c r="O90" s="125"/>
      <c r="P90" s="125"/>
      <c r="Q90" s="125">
        <f t="shared" si="1"/>
        <v>133512027.38000001</v>
      </c>
      <c r="R90" s="3"/>
      <c r="S90" s="7"/>
      <c r="T90" s="118"/>
      <c r="U90" s="140"/>
      <c r="V90" s="140"/>
      <c r="W90" s="140"/>
    </row>
    <row r="91" spans="1:34" s="67" customFormat="1">
      <c r="A91"/>
      <c r="B91" s="150" t="s">
        <v>388</v>
      </c>
      <c r="C91" s="134">
        <v>32621543</v>
      </c>
      <c r="D91" s="134"/>
      <c r="E91" s="134">
        <v>1925794.78</v>
      </c>
      <c r="F91" s="134"/>
      <c r="G91" s="134"/>
      <c r="H91" s="134"/>
      <c r="I91" s="134"/>
      <c r="J91" s="134"/>
      <c r="K91" s="134"/>
      <c r="L91" s="134"/>
      <c r="M91" s="134"/>
      <c r="N91" s="134"/>
      <c r="O91" s="134"/>
      <c r="P91" s="134"/>
      <c r="Q91" s="134">
        <f t="shared" si="1"/>
        <v>1925794.78</v>
      </c>
      <c r="R91" s="3"/>
      <c r="S91" s="7"/>
      <c r="T91" s="118"/>
      <c r="U91" s="140"/>
      <c r="V91" s="140"/>
      <c r="W91" s="140"/>
      <c r="X91"/>
      <c r="Y91"/>
      <c r="Z91"/>
      <c r="AA91"/>
      <c r="AB91"/>
      <c r="AC91"/>
      <c r="AD91"/>
      <c r="AE91"/>
      <c r="AF91"/>
      <c r="AG91"/>
      <c r="AH91"/>
    </row>
    <row r="92" spans="1:34">
      <c r="B92" s="151" t="s">
        <v>389</v>
      </c>
      <c r="C92" s="125">
        <v>32621543</v>
      </c>
      <c r="D92" s="125"/>
      <c r="E92" s="125">
        <v>1925794.78</v>
      </c>
      <c r="F92" s="125"/>
      <c r="G92" s="125"/>
      <c r="H92" s="125"/>
      <c r="I92" s="125"/>
      <c r="J92" s="125"/>
      <c r="K92" s="125"/>
      <c r="L92" s="125"/>
      <c r="M92" s="125"/>
      <c r="N92" s="125"/>
      <c r="O92" s="125"/>
      <c r="P92" s="125"/>
      <c r="Q92" s="125">
        <f t="shared" si="1"/>
        <v>1925794.78</v>
      </c>
      <c r="R92" s="3"/>
      <c r="S92" s="7"/>
      <c r="T92" s="118"/>
      <c r="U92" s="140"/>
      <c r="V92" s="140"/>
      <c r="W92" s="140"/>
    </row>
    <row r="93" spans="1:34" s="67" customFormat="1">
      <c r="A93"/>
      <c r="B93" s="150" t="s">
        <v>390</v>
      </c>
      <c r="C93" s="134">
        <v>3022764838</v>
      </c>
      <c r="D93" s="134"/>
      <c r="E93" s="134">
        <v>231650864.30000001</v>
      </c>
      <c r="F93" s="134"/>
      <c r="G93" s="134"/>
      <c r="H93" s="134"/>
      <c r="I93" s="134"/>
      <c r="J93" s="134"/>
      <c r="K93" s="134"/>
      <c r="L93" s="134"/>
      <c r="M93" s="134"/>
      <c r="N93" s="134"/>
      <c r="O93" s="134"/>
      <c r="P93" s="134"/>
      <c r="Q93" s="134">
        <f t="shared" si="1"/>
        <v>231650864.30000001</v>
      </c>
      <c r="R93" s="3"/>
      <c r="S93" s="7"/>
      <c r="T93" s="118"/>
      <c r="U93" s="140"/>
      <c r="V93" s="140"/>
      <c r="W93" s="140"/>
      <c r="X93"/>
      <c r="Y93"/>
      <c r="Z93"/>
      <c r="AA93"/>
      <c r="AB93"/>
      <c r="AC93"/>
      <c r="AD93"/>
      <c r="AE93"/>
      <c r="AF93"/>
      <c r="AG93"/>
      <c r="AH93"/>
    </row>
    <row r="94" spans="1:34">
      <c r="B94" s="151" t="s">
        <v>391</v>
      </c>
      <c r="C94" s="125">
        <v>3022764838</v>
      </c>
      <c r="D94" s="125"/>
      <c r="E94" s="125">
        <v>231650864.30000001</v>
      </c>
      <c r="F94" s="125"/>
      <c r="G94" s="125"/>
      <c r="H94" s="125"/>
      <c r="I94" s="125"/>
      <c r="J94" s="125"/>
      <c r="K94" s="125"/>
      <c r="L94" s="125"/>
      <c r="M94" s="125"/>
      <c r="N94" s="125"/>
      <c r="O94" s="125"/>
      <c r="P94" s="125"/>
      <c r="Q94" s="125">
        <f t="shared" si="1"/>
        <v>231650864.30000001</v>
      </c>
      <c r="R94" s="3"/>
      <c r="S94" s="7"/>
      <c r="T94" s="118"/>
      <c r="U94" s="140"/>
      <c r="V94" s="140"/>
      <c r="W94" s="140"/>
    </row>
    <row r="95" spans="1:34" s="67" customFormat="1">
      <c r="A95"/>
      <c r="B95" s="150" t="s">
        <v>392</v>
      </c>
      <c r="C95" s="134">
        <v>4829020645</v>
      </c>
      <c r="D95" s="134"/>
      <c r="E95" s="134">
        <v>339270673.04000002</v>
      </c>
      <c r="F95" s="134"/>
      <c r="G95" s="134"/>
      <c r="H95" s="134"/>
      <c r="I95" s="134"/>
      <c r="J95" s="134"/>
      <c r="K95" s="134"/>
      <c r="L95" s="134"/>
      <c r="M95" s="134"/>
      <c r="N95" s="134"/>
      <c r="O95" s="134"/>
      <c r="P95" s="134"/>
      <c r="Q95" s="134">
        <f t="shared" si="1"/>
        <v>339270673.04000002</v>
      </c>
      <c r="R95" s="3"/>
      <c r="S95" s="7"/>
      <c r="T95" s="118"/>
      <c r="U95" s="140"/>
      <c r="V95" s="140"/>
      <c r="W95" s="140"/>
      <c r="X95"/>
      <c r="Y95"/>
      <c r="Z95"/>
      <c r="AA95"/>
      <c r="AB95"/>
      <c r="AC95"/>
      <c r="AD95"/>
      <c r="AE95"/>
      <c r="AF95"/>
      <c r="AG95"/>
      <c r="AH95"/>
    </row>
    <row r="96" spans="1:34">
      <c r="B96" s="151" t="s">
        <v>393</v>
      </c>
      <c r="C96" s="125">
        <v>3964450431</v>
      </c>
      <c r="D96" s="125"/>
      <c r="E96" s="125">
        <v>275825549.12</v>
      </c>
      <c r="F96" s="125"/>
      <c r="G96" s="125"/>
      <c r="H96" s="125"/>
      <c r="I96" s="125"/>
      <c r="J96" s="125"/>
      <c r="K96" s="125"/>
      <c r="L96" s="125"/>
      <c r="M96" s="125"/>
      <c r="N96" s="125"/>
      <c r="O96" s="125"/>
      <c r="P96" s="125"/>
      <c r="Q96" s="125">
        <f t="shared" si="1"/>
        <v>275825549.12</v>
      </c>
      <c r="R96" s="3"/>
      <c r="S96" s="7"/>
      <c r="T96" s="118"/>
      <c r="U96" s="140"/>
      <c r="V96" s="140"/>
      <c r="W96" s="140"/>
    </row>
    <row r="97" spans="1:34">
      <c r="B97" s="151" t="s">
        <v>394</v>
      </c>
      <c r="C97" s="125">
        <v>864570214</v>
      </c>
      <c r="D97" s="125"/>
      <c r="E97" s="125">
        <v>63445123.920000002</v>
      </c>
      <c r="F97" s="125"/>
      <c r="G97" s="125"/>
      <c r="H97" s="125"/>
      <c r="I97" s="125"/>
      <c r="J97" s="125"/>
      <c r="K97" s="125"/>
      <c r="L97" s="125"/>
      <c r="M97" s="125"/>
      <c r="N97" s="125"/>
      <c r="O97" s="125"/>
      <c r="P97" s="125"/>
      <c r="Q97" s="125">
        <f t="shared" si="1"/>
        <v>63445123.920000002</v>
      </c>
      <c r="R97" s="3"/>
      <c r="S97" s="7"/>
      <c r="T97" s="118"/>
      <c r="U97" s="140"/>
      <c r="V97" s="140"/>
      <c r="W97" s="140"/>
    </row>
    <row r="98" spans="1:34" s="67" customFormat="1">
      <c r="A98"/>
      <c r="B98" s="150" t="s">
        <v>395</v>
      </c>
      <c r="C98" s="134">
        <v>945926053</v>
      </c>
      <c r="D98" s="134"/>
      <c r="E98" s="134">
        <v>48322511.920000002</v>
      </c>
      <c r="F98" s="134"/>
      <c r="G98" s="134"/>
      <c r="H98" s="134"/>
      <c r="I98" s="134"/>
      <c r="J98" s="134"/>
      <c r="K98" s="134"/>
      <c r="L98" s="134"/>
      <c r="M98" s="134"/>
      <c r="N98" s="134"/>
      <c r="O98" s="134"/>
      <c r="P98" s="134"/>
      <c r="Q98" s="134">
        <f t="shared" si="1"/>
        <v>48322511.920000002</v>
      </c>
      <c r="R98" s="3"/>
      <c r="S98" s="7"/>
      <c r="T98" s="118"/>
      <c r="U98" s="140"/>
      <c r="V98" s="140"/>
      <c r="W98" s="140"/>
      <c r="X98"/>
      <c r="Y98"/>
      <c r="Z98"/>
      <c r="AA98"/>
      <c r="AB98"/>
      <c r="AC98"/>
      <c r="AD98"/>
      <c r="AE98"/>
      <c r="AF98"/>
      <c r="AG98"/>
      <c r="AH98"/>
    </row>
    <row r="99" spans="1:34">
      <c r="B99" s="151" t="s">
        <v>396</v>
      </c>
      <c r="C99" s="125">
        <v>945926053</v>
      </c>
      <c r="D99" s="125"/>
      <c r="E99" s="125">
        <v>48322511.920000002</v>
      </c>
      <c r="F99" s="125"/>
      <c r="G99" s="125"/>
      <c r="H99" s="125"/>
      <c r="I99" s="125"/>
      <c r="J99" s="125"/>
      <c r="K99" s="125"/>
      <c r="L99" s="125"/>
      <c r="M99" s="125"/>
      <c r="N99" s="125"/>
      <c r="O99" s="125"/>
      <c r="P99" s="125"/>
      <c r="Q99" s="125">
        <f t="shared" si="1"/>
        <v>48322511.920000002</v>
      </c>
      <c r="R99" s="3"/>
      <c r="S99" s="7"/>
      <c r="T99" s="118"/>
      <c r="U99" s="140"/>
      <c r="V99" s="140"/>
      <c r="W99" s="140"/>
    </row>
    <row r="100" spans="1:34" s="67" customFormat="1">
      <c r="A100"/>
      <c r="B100" s="150" t="s">
        <v>397</v>
      </c>
      <c r="C100" s="134">
        <v>708993545</v>
      </c>
      <c r="D100" s="134"/>
      <c r="E100" s="134">
        <v>49946045.859999999</v>
      </c>
      <c r="F100" s="134"/>
      <c r="G100" s="134"/>
      <c r="H100" s="134"/>
      <c r="I100" s="134"/>
      <c r="J100" s="134"/>
      <c r="K100" s="134"/>
      <c r="L100" s="134"/>
      <c r="M100" s="134"/>
      <c r="N100" s="134"/>
      <c r="O100" s="134"/>
      <c r="P100" s="134"/>
      <c r="Q100" s="134">
        <f t="shared" si="1"/>
        <v>49946045.859999999</v>
      </c>
      <c r="R100" s="3"/>
      <c r="S100" s="7"/>
      <c r="T100" s="118"/>
      <c r="U100" s="140"/>
      <c r="V100" s="140"/>
      <c r="W100" s="140"/>
      <c r="X100"/>
      <c r="Y100"/>
      <c r="Z100"/>
      <c r="AA100"/>
      <c r="AB100"/>
      <c r="AC100"/>
      <c r="AD100"/>
      <c r="AE100"/>
      <c r="AF100"/>
      <c r="AG100"/>
      <c r="AH100"/>
    </row>
    <row r="101" spans="1:34">
      <c r="B101" s="151" t="s">
        <v>398</v>
      </c>
      <c r="C101" s="125">
        <v>708993545</v>
      </c>
      <c r="D101" s="125"/>
      <c r="E101" s="125">
        <v>49946045.859999999</v>
      </c>
      <c r="F101" s="125"/>
      <c r="G101" s="125"/>
      <c r="H101" s="125"/>
      <c r="I101" s="125"/>
      <c r="J101" s="125"/>
      <c r="K101" s="125"/>
      <c r="L101" s="125"/>
      <c r="M101" s="125"/>
      <c r="N101" s="125"/>
      <c r="O101" s="125"/>
      <c r="P101" s="125"/>
      <c r="Q101" s="125">
        <f t="shared" si="1"/>
        <v>49946045.859999999</v>
      </c>
      <c r="R101" s="3"/>
      <c r="S101" s="7"/>
      <c r="T101" s="118"/>
      <c r="U101" s="140"/>
      <c r="V101" s="140"/>
      <c r="W101" s="140"/>
    </row>
    <row r="102" spans="1:34" s="67" customFormat="1">
      <c r="A102"/>
      <c r="B102" s="149" t="s">
        <v>147</v>
      </c>
      <c r="C102" s="134">
        <v>11025261284</v>
      </c>
      <c r="D102" s="134"/>
      <c r="E102" s="134">
        <v>64832814.099999994</v>
      </c>
      <c r="F102" s="134"/>
      <c r="G102" s="134"/>
      <c r="H102" s="134"/>
      <c r="I102" s="134"/>
      <c r="J102" s="134"/>
      <c r="K102" s="134"/>
      <c r="L102" s="134"/>
      <c r="M102" s="134"/>
      <c r="N102" s="134"/>
      <c r="O102" s="134"/>
      <c r="P102" s="134"/>
      <c r="Q102" s="134">
        <f t="shared" si="1"/>
        <v>64832814.099999994</v>
      </c>
      <c r="R102" s="3"/>
      <c r="S102" s="7"/>
      <c r="T102" s="118"/>
      <c r="U102" s="140"/>
      <c r="V102" s="140"/>
      <c r="W102" s="140"/>
      <c r="X102"/>
      <c r="Y102"/>
      <c r="Z102"/>
      <c r="AA102"/>
      <c r="AB102"/>
      <c r="AC102"/>
      <c r="AD102"/>
      <c r="AE102"/>
      <c r="AF102"/>
      <c r="AG102"/>
      <c r="AH102"/>
    </row>
    <row r="103" spans="1:34" s="67" customFormat="1">
      <c r="A103"/>
      <c r="B103" s="150" t="s">
        <v>399</v>
      </c>
      <c r="C103" s="134">
        <v>8525461492</v>
      </c>
      <c r="D103" s="134"/>
      <c r="E103" s="134">
        <v>57082881.559999995</v>
      </c>
      <c r="F103" s="134"/>
      <c r="G103" s="134"/>
      <c r="H103" s="134"/>
      <c r="I103" s="134"/>
      <c r="J103" s="134"/>
      <c r="K103" s="134"/>
      <c r="L103" s="134"/>
      <c r="M103" s="134"/>
      <c r="N103" s="134"/>
      <c r="O103" s="134"/>
      <c r="P103" s="134"/>
      <c r="Q103" s="134">
        <f t="shared" si="1"/>
        <v>57082881.559999995</v>
      </c>
      <c r="R103" s="3"/>
      <c r="S103" s="7"/>
      <c r="T103" s="118"/>
      <c r="U103" s="140"/>
      <c r="V103" s="140"/>
      <c r="W103" s="140"/>
      <c r="X103"/>
      <c r="Y103"/>
      <c r="Z103"/>
      <c r="AA103"/>
      <c r="AB103"/>
      <c r="AC103"/>
      <c r="AD103"/>
      <c r="AE103"/>
      <c r="AF103"/>
      <c r="AG103"/>
      <c r="AH103"/>
    </row>
    <row r="104" spans="1:34">
      <c r="B104" s="151" t="s">
        <v>400</v>
      </c>
      <c r="C104" s="125">
        <v>5676490648</v>
      </c>
      <c r="D104" s="125"/>
      <c r="E104" s="125">
        <v>35059199.079999998</v>
      </c>
      <c r="F104" s="125"/>
      <c r="G104" s="125"/>
      <c r="H104" s="125"/>
      <c r="I104" s="125"/>
      <c r="J104" s="125"/>
      <c r="K104" s="125"/>
      <c r="L104" s="125"/>
      <c r="M104" s="125"/>
      <c r="N104" s="125"/>
      <c r="O104" s="125"/>
      <c r="P104" s="125"/>
      <c r="Q104" s="125">
        <f t="shared" si="1"/>
        <v>35059199.079999998</v>
      </c>
      <c r="R104" s="3"/>
      <c r="S104" s="7"/>
      <c r="T104" s="118"/>
      <c r="U104" s="140"/>
      <c r="V104" s="140"/>
      <c r="W104" s="140"/>
    </row>
    <row r="105" spans="1:34">
      <c r="B105" s="151" t="s">
        <v>919</v>
      </c>
      <c r="C105" s="125">
        <v>2724001699</v>
      </c>
      <c r="D105" s="125"/>
      <c r="E105" s="125">
        <v>21147996.690000001</v>
      </c>
      <c r="F105" s="125"/>
      <c r="G105" s="125"/>
      <c r="H105" s="125"/>
      <c r="I105" s="125"/>
      <c r="J105" s="125"/>
      <c r="K105" s="125"/>
      <c r="L105" s="125"/>
      <c r="M105" s="125"/>
      <c r="N105" s="125"/>
      <c r="O105" s="125"/>
      <c r="P105" s="125"/>
      <c r="Q105" s="125">
        <f t="shared" si="1"/>
        <v>21147996.690000001</v>
      </c>
      <c r="R105" s="3"/>
      <c r="S105" s="7"/>
      <c r="T105" s="118"/>
      <c r="U105" s="140"/>
      <c r="V105" s="140"/>
      <c r="W105" s="140"/>
    </row>
    <row r="106" spans="1:34">
      <c r="B106" s="151" t="s">
        <v>920</v>
      </c>
      <c r="C106" s="125">
        <v>124969145</v>
      </c>
      <c r="D106" s="125"/>
      <c r="E106" s="125">
        <v>875685.78999999992</v>
      </c>
      <c r="F106" s="125"/>
      <c r="G106" s="125"/>
      <c r="H106" s="125"/>
      <c r="I106" s="125"/>
      <c r="J106" s="125"/>
      <c r="K106" s="125"/>
      <c r="L106" s="125"/>
      <c r="M106" s="125"/>
      <c r="N106" s="125"/>
      <c r="O106" s="125"/>
      <c r="P106" s="125"/>
      <c r="Q106" s="125">
        <f t="shared" si="1"/>
        <v>875685.78999999992</v>
      </c>
      <c r="R106" s="3"/>
      <c r="S106" s="7"/>
      <c r="T106" s="118"/>
      <c r="U106" s="140"/>
      <c r="V106" s="140"/>
      <c r="W106" s="140"/>
    </row>
    <row r="107" spans="1:34" s="67" customFormat="1">
      <c r="A107"/>
      <c r="B107" s="150" t="s">
        <v>401</v>
      </c>
      <c r="C107" s="134">
        <v>2499799792</v>
      </c>
      <c r="D107" s="134"/>
      <c r="E107" s="134">
        <v>7749932.54</v>
      </c>
      <c r="F107" s="134"/>
      <c r="G107" s="134"/>
      <c r="H107" s="134"/>
      <c r="I107" s="134"/>
      <c r="J107" s="134"/>
      <c r="K107" s="134"/>
      <c r="L107" s="134"/>
      <c r="M107" s="134"/>
      <c r="N107" s="134"/>
      <c r="O107" s="134"/>
      <c r="P107" s="134"/>
      <c r="Q107" s="134">
        <f t="shared" si="1"/>
        <v>7749932.54</v>
      </c>
      <c r="R107" s="3"/>
      <c r="S107" s="7"/>
      <c r="T107" s="118"/>
      <c r="U107" s="140"/>
      <c r="V107" s="140"/>
      <c r="W107" s="140"/>
      <c r="X107"/>
      <c r="Y107"/>
      <c r="Z107"/>
      <c r="AA107"/>
      <c r="AB107"/>
      <c r="AC107"/>
      <c r="AD107"/>
      <c r="AE107"/>
      <c r="AF107"/>
      <c r="AG107"/>
      <c r="AH107"/>
    </row>
    <row r="108" spans="1:34">
      <c r="B108" s="151" t="s">
        <v>402</v>
      </c>
      <c r="C108" s="125">
        <v>2499799792</v>
      </c>
      <c r="D108" s="125"/>
      <c r="E108" s="125">
        <v>7749932.54</v>
      </c>
      <c r="F108" s="125"/>
      <c r="G108" s="125"/>
      <c r="H108" s="125"/>
      <c r="I108" s="125"/>
      <c r="J108" s="125"/>
      <c r="K108" s="125"/>
      <c r="L108" s="125"/>
      <c r="M108" s="125"/>
      <c r="N108" s="125"/>
      <c r="O108" s="125"/>
      <c r="P108" s="125"/>
      <c r="Q108" s="125">
        <f t="shared" si="1"/>
        <v>7749932.54</v>
      </c>
      <c r="R108" s="3"/>
      <c r="S108" s="7"/>
      <c r="T108" s="118"/>
      <c r="U108" s="140"/>
      <c r="V108" s="140"/>
      <c r="W108" s="140"/>
    </row>
    <row r="109" spans="1:34" s="67" customFormat="1">
      <c r="A109"/>
      <c r="B109" s="149" t="s">
        <v>148</v>
      </c>
      <c r="C109" s="134">
        <v>5430213176</v>
      </c>
      <c r="D109" s="134"/>
      <c r="E109" s="134">
        <v>195620723.56</v>
      </c>
      <c r="F109" s="134"/>
      <c r="G109" s="134"/>
      <c r="H109" s="134"/>
      <c r="I109" s="134"/>
      <c r="J109" s="134"/>
      <c r="K109" s="134"/>
      <c r="L109" s="134"/>
      <c r="M109" s="134"/>
      <c r="N109" s="134"/>
      <c r="O109" s="134"/>
      <c r="P109" s="134"/>
      <c r="Q109" s="134">
        <f t="shared" si="1"/>
        <v>195620723.56</v>
      </c>
      <c r="R109" s="3"/>
      <c r="S109" s="7"/>
      <c r="T109" s="118"/>
      <c r="U109" s="140"/>
      <c r="V109" s="140"/>
      <c r="W109" s="140"/>
      <c r="X109"/>
      <c r="Y109"/>
      <c r="Z109"/>
      <c r="AA109"/>
      <c r="AB109"/>
      <c r="AC109"/>
      <c r="AD109"/>
      <c r="AE109"/>
      <c r="AF109"/>
      <c r="AG109"/>
      <c r="AH109"/>
    </row>
    <row r="110" spans="1:34" s="67" customFormat="1">
      <c r="A110"/>
      <c r="B110" s="150" t="s">
        <v>403</v>
      </c>
      <c r="C110" s="134">
        <v>3462485535</v>
      </c>
      <c r="D110" s="134"/>
      <c r="E110" s="134">
        <v>75399723.910000011</v>
      </c>
      <c r="F110" s="134"/>
      <c r="G110" s="134"/>
      <c r="H110" s="134"/>
      <c r="I110" s="134"/>
      <c r="J110" s="134"/>
      <c r="K110" s="134"/>
      <c r="L110" s="134"/>
      <c r="M110" s="134"/>
      <c r="N110" s="134"/>
      <c r="O110" s="134"/>
      <c r="P110" s="134"/>
      <c r="Q110" s="134">
        <f t="shared" si="1"/>
        <v>75399723.910000011</v>
      </c>
      <c r="R110" s="3"/>
      <c r="S110" s="7"/>
      <c r="T110" s="118"/>
      <c r="U110" s="140"/>
      <c r="V110" s="140"/>
      <c r="W110" s="140"/>
      <c r="X110"/>
      <c r="Y110"/>
      <c r="Z110"/>
      <c r="AA110"/>
      <c r="AB110"/>
      <c r="AC110"/>
      <c r="AD110"/>
      <c r="AE110"/>
      <c r="AF110"/>
      <c r="AG110"/>
      <c r="AH110"/>
    </row>
    <row r="111" spans="1:34">
      <c r="B111" s="151" t="s">
        <v>404</v>
      </c>
      <c r="C111" s="125">
        <v>3462485535</v>
      </c>
      <c r="D111" s="125"/>
      <c r="E111" s="125">
        <v>75399723.910000011</v>
      </c>
      <c r="F111" s="125"/>
      <c r="G111" s="125"/>
      <c r="H111" s="125"/>
      <c r="I111" s="125"/>
      <c r="J111" s="125"/>
      <c r="K111" s="125"/>
      <c r="L111" s="125"/>
      <c r="M111" s="125"/>
      <c r="N111" s="125"/>
      <c r="O111" s="125"/>
      <c r="P111" s="125"/>
      <c r="Q111" s="125">
        <f t="shared" si="1"/>
        <v>75399723.910000011</v>
      </c>
      <c r="R111" s="3"/>
      <c r="S111" s="7"/>
      <c r="T111" s="118"/>
      <c r="U111" s="140"/>
      <c r="V111" s="140"/>
      <c r="W111" s="140"/>
    </row>
    <row r="112" spans="1:34" s="67" customFormat="1">
      <c r="A112"/>
      <c r="B112" s="150" t="s">
        <v>405</v>
      </c>
      <c r="C112" s="134">
        <v>1952577941</v>
      </c>
      <c r="D112" s="134"/>
      <c r="E112" s="134">
        <v>120220999.65000001</v>
      </c>
      <c r="F112" s="134"/>
      <c r="G112" s="134"/>
      <c r="H112" s="134"/>
      <c r="I112" s="134"/>
      <c r="J112" s="134"/>
      <c r="K112" s="134"/>
      <c r="L112" s="134"/>
      <c r="M112" s="134"/>
      <c r="N112" s="134"/>
      <c r="O112" s="134"/>
      <c r="P112" s="134"/>
      <c r="Q112" s="134">
        <f t="shared" si="1"/>
        <v>120220999.65000001</v>
      </c>
      <c r="R112" s="3"/>
      <c r="S112" s="7"/>
      <c r="T112" s="118"/>
      <c r="U112" s="140"/>
      <c r="V112" s="140"/>
      <c r="W112" s="140"/>
      <c r="X112"/>
      <c r="Y112"/>
      <c r="Z112"/>
      <c r="AA112"/>
      <c r="AB112"/>
      <c r="AC112"/>
      <c r="AD112"/>
      <c r="AE112"/>
      <c r="AF112"/>
      <c r="AG112"/>
      <c r="AH112"/>
    </row>
    <row r="113" spans="1:34">
      <c r="B113" s="151" t="s">
        <v>406</v>
      </c>
      <c r="C113" s="125">
        <v>900951763</v>
      </c>
      <c r="D113" s="125"/>
      <c r="E113" s="125">
        <v>27027285.25</v>
      </c>
      <c r="F113" s="125"/>
      <c r="G113" s="125"/>
      <c r="H113" s="125"/>
      <c r="I113" s="125"/>
      <c r="J113" s="125"/>
      <c r="K113" s="125"/>
      <c r="L113" s="125"/>
      <c r="M113" s="125"/>
      <c r="N113" s="125"/>
      <c r="O113" s="125"/>
      <c r="P113" s="125"/>
      <c r="Q113" s="125">
        <f t="shared" si="1"/>
        <v>27027285.25</v>
      </c>
      <c r="R113" s="3"/>
      <c r="S113" s="7"/>
      <c r="T113" s="118"/>
      <c r="U113" s="140"/>
      <c r="V113" s="140"/>
      <c r="W113" s="140"/>
    </row>
    <row r="114" spans="1:34">
      <c r="B114" s="151" t="s">
        <v>407</v>
      </c>
      <c r="C114" s="125">
        <v>1051626178</v>
      </c>
      <c r="D114" s="125"/>
      <c r="E114" s="125">
        <v>93193714.400000006</v>
      </c>
      <c r="F114" s="125"/>
      <c r="G114" s="125"/>
      <c r="H114" s="125"/>
      <c r="I114" s="125"/>
      <c r="J114" s="125"/>
      <c r="K114" s="125"/>
      <c r="L114" s="125"/>
      <c r="M114" s="125"/>
      <c r="N114" s="125"/>
      <c r="O114" s="125"/>
      <c r="P114" s="125"/>
      <c r="Q114" s="125">
        <f t="shared" si="1"/>
        <v>93193714.400000006</v>
      </c>
      <c r="R114" s="3"/>
      <c r="S114" s="7"/>
      <c r="T114" s="118"/>
      <c r="U114" s="140"/>
      <c r="V114" s="140"/>
      <c r="W114" s="140"/>
    </row>
    <row r="115" spans="1:34" s="67" customFormat="1">
      <c r="A115"/>
      <c r="B115" s="150" t="s">
        <v>408</v>
      </c>
      <c r="C115" s="134">
        <v>15149700</v>
      </c>
      <c r="D115" s="134"/>
      <c r="E115" s="134">
        <v>0</v>
      </c>
      <c r="F115" s="134"/>
      <c r="G115" s="134"/>
      <c r="H115" s="134"/>
      <c r="I115" s="134"/>
      <c r="J115" s="134"/>
      <c r="K115" s="134"/>
      <c r="L115" s="134"/>
      <c r="M115" s="134"/>
      <c r="N115" s="134"/>
      <c r="O115" s="134"/>
      <c r="P115" s="134"/>
      <c r="Q115" s="134">
        <f t="shared" si="1"/>
        <v>0</v>
      </c>
      <c r="R115" s="3"/>
      <c r="S115" s="7"/>
      <c r="T115" s="118"/>
      <c r="U115" s="140"/>
      <c r="V115" s="140"/>
      <c r="W115" s="140"/>
      <c r="X115"/>
      <c r="Y115"/>
      <c r="Z115"/>
      <c r="AA115"/>
      <c r="AB115"/>
      <c r="AC115"/>
      <c r="AD115"/>
      <c r="AE115"/>
      <c r="AF115"/>
      <c r="AG115"/>
      <c r="AH115"/>
    </row>
    <row r="116" spans="1:34">
      <c r="B116" s="151" t="s">
        <v>409</v>
      </c>
      <c r="C116" s="125">
        <v>15149700</v>
      </c>
      <c r="D116" s="125"/>
      <c r="E116" s="125">
        <v>0</v>
      </c>
      <c r="F116" s="125"/>
      <c r="G116" s="125"/>
      <c r="H116" s="125"/>
      <c r="I116" s="125"/>
      <c r="J116" s="125"/>
      <c r="K116" s="125"/>
      <c r="L116" s="125"/>
      <c r="M116" s="125"/>
      <c r="N116" s="125"/>
      <c r="O116" s="125"/>
      <c r="P116" s="125"/>
      <c r="Q116" s="125">
        <f t="shared" si="1"/>
        <v>0</v>
      </c>
      <c r="R116" s="3"/>
      <c r="S116" s="7"/>
      <c r="T116" s="118"/>
      <c r="U116" s="140"/>
      <c r="V116" s="140"/>
      <c r="W116" s="140"/>
    </row>
    <row r="117" spans="1:34" s="67" customFormat="1">
      <c r="A117"/>
      <c r="B117" s="138" t="s">
        <v>149</v>
      </c>
      <c r="C117" s="134">
        <v>3335613293</v>
      </c>
      <c r="D117" s="134"/>
      <c r="E117" s="134">
        <v>30381825.550000001</v>
      </c>
      <c r="F117" s="134"/>
      <c r="G117" s="134"/>
      <c r="H117" s="134"/>
      <c r="I117" s="134"/>
      <c r="J117" s="134"/>
      <c r="K117" s="134"/>
      <c r="L117" s="134"/>
      <c r="M117" s="134"/>
      <c r="N117" s="134"/>
      <c r="O117" s="134"/>
      <c r="P117" s="134"/>
      <c r="Q117" s="134">
        <f t="shared" si="1"/>
        <v>30381825.550000001</v>
      </c>
      <c r="R117" s="3"/>
      <c r="S117" s="7"/>
      <c r="T117" s="118"/>
      <c r="U117" s="141"/>
      <c r="V117" s="141"/>
      <c r="W117" s="141"/>
      <c r="X117"/>
      <c r="Y117"/>
      <c r="Z117"/>
      <c r="AA117"/>
      <c r="AB117"/>
      <c r="AC117"/>
      <c r="AD117"/>
      <c r="AE117"/>
      <c r="AF117"/>
      <c r="AG117"/>
      <c r="AH117"/>
    </row>
    <row r="118" spans="1:34" s="67" customFormat="1">
      <c r="A118"/>
      <c r="B118" s="150" t="s">
        <v>410</v>
      </c>
      <c r="C118" s="134">
        <v>2490431824</v>
      </c>
      <c r="D118" s="134"/>
      <c r="E118" s="134">
        <v>17044498.640000001</v>
      </c>
      <c r="F118" s="134"/>
      <c r="G118" s="134"/>
      <c r="H118" s="134"/>
      <c r="I118" s="134"/>
      <c r="J118" s="134"/>
      <c r="K118" s="134"/>
      <c r="L118" s="134"/>
      <c r="M118" s="134"/>
      <c r="N118" s="134"/>
      <c r="O118" s="134"/>
      <c r="P118" s="134"/>
      <c r="Q118" s="134">
        <f t="shared" si="1"/>
        <v>17044498.640000001</v>
      </c>
      <c r="R118" s="3"/>
      <c r="S118" s="7"/>
      <c r="T118" s="118"/>
      <c r="U118" s="141"/>
      <c r="V118" s="141"/>
      <c r="W118" s="141"/>
      <c r="X118"/>
      <c r="Y118"/>
      <c r="Z118"/>
      <c r="AA118"/>
      <c r="AB118"/>
      <c r="AC118"/>
      <c r="AD118"/>
      <c r="AE118"/>
      <c r="AF118"/>
      <c r="AG118"/>
      <c r="AH118"/>
    </row>
    <row r="119" spans="1:34">
      <c r="B119" s="151" t="s">
        <v>411</v>
      </c>
      <c r="C119" s="125">
        <v>2490431824</v>
      </c>
      <c r="D119" s="125"/>
      <c r="E119" s="125">
        <v>17044498.640000001</v>
      </c>
      <c r="F119" s="125"/>
      <c r="G119" s="125"/>
      <c r="H119" s="125"/>
      <c r="I119" s="125"/>
      <c r="J119" s="125"/>
      <c r="K119" s="125"/>
      <c r="L119" s="125"/>
      <c r="M119" s="125"/>
      <c r="N119" s="125"/>
      <c r="O119" s="125"/>
      <c r="P119" s="125"/>
      <c r="Q119" s="125">
        <f t="shared" si="1"/>
        <v>17044498.640000001</v>
      </c>
      <c r="R119" s="3"/>
      <c r="S119" s="7"/>
      <c r="T119" s="118"/>
      <c r="U119" s="118"/>
      <c r="V119" s="118"/>
      <c r="W119" s="118"/>
    </row>
    <row r="120" spans="1:34" s="67" customFormat="1">
      <c r="A120"/>
      <c r="B120" s="150" t="s">
        <v>412</v>
      </c>
      <c r="C120" s="134">
        <v>458993545</v>
      </c>
      <c r="D120" s="134"/>
      <c r="E120" s="134">
        <v>5349865.91</v>
      </c>
      <c r="F120" s="134"/>
      <c r="G120" s="134"/>
      <c r="H120" s="134"/>
      <c r="I120" s="134"/>
      <c r="J120" s="134"/>
      <c r="K120" s="134"/>
      <c r="L120" s="134"/>
      <c r="M120" s="134"/>
      <c r="N120" s="134"/>
      <c r="O120" s="134"/>
      <c r="P120" s="134"/>
      <c r="Q120" s="134">
        <f t="shared" si="1"/>
        <v>5349865.91</v>
      </c>
      <c r="R120" s="3"/>
      <c r="S120" s="7"/>
      <c r="T120" s="118"/>
      <c r="U120" s="141"/>
      <c r="V120" s="141"/>
      <c r="W120" s="141"/>
      <c r="X120"/>
      <c r="Y120"/>
      <c r="Z120"/>
      <c r="AA120"/>
      <c r="AB120"/>
      <c r="AC120"/>
      <c r="AD120"/>
      <c r="AE120"/>
      <c r="AF120"/>
      <c r="AG120"/>
      <c r="AH120"/>
    </row>
    <row r="121" spans="1:34">
      <c r="B121" s="151" t="s">
        <v>413</v>
      </c>
      <c r="C121" s="125">
        <v>458993545</v>
      </c>
      <c r="D121" s="125"/>
      <c r="E121" s="125">
        <v>5349865.91</v>
      </c>
      <c r="F121" s="125"/>
      <c r="G121" s="125"/>
      <c r="H121" s="125"/>
      <c r="I121" s="125"/>
      <c r="J121" s="125"/>
      <c r="K121" s="125"/>
      <c r="L121" s="125"/>
      <c r="M121" s="125"/>
      <c r="N121" s="125"/>
      <c r="O121" s="125"/>
      <c r="P121" s="125"/>
      <c r="Q121" s="125">
        <f t="shared" si="1"/>
        <v>5349865.91</v>
      </c>
      <c r="R121" s="3"/>
      <c r="S121" s="7"/>
      <c r="T121" s="118"/>
      <c r="U121" s="118"/>
      <c r="V121" s="118"/>
      <c r="W121" s="118"/>
    </row>
    <row r="122" spans="1:34" s="67" customFormat="1">
      <c r="A122"/>
      <c r="B122" s="150" t="s">
        <v>414</v>
      </c>
      <c r="C122" s="134">
        <v>292900216</v>
      </c>
      <c r="D122" s="134"/>
      <c r="E122" s="134">
        <v>0</v>
      </c>
      <c r="F122" s="134"/>
      <c r="G122" s="134"/>
      <c r="H122" s="134"/>
      <c r="I122" s="134"/>
      <c r="J122" s="134"/>
      <c r="K122" s="134"/>
      <c r="L122" s="134"/>
      <c r="M122" s="134"/>
      <c r="N122" s="134"/>
      <c r="O122" s="134"/>
      <c r="P122" s="134"/>
      <c r="Q122" s="134">
        <f t="shared" si="1"/>
        <v>0</v>
      </c>
      <c r="R122" s="3"/>
      <c r="S122" s="7"/>
      <c r="T122" s="118"/>
      <c r="U122" s="141"/>
      <c r="V122" s="141"/>
      <c r="W122" s="141"/>
      <c r="X122"/>
      <c r="Y122"/>
      <c r="Z122"/>
      <c r="AA122"/>
      <c r="AB122"/>
      <c r="AC122"/>
      <c r="AD122"/>
      <c r="AE122"/>
      <c r="AF122"/>
      <c r="AG122"/>
      <c r="AH122"/>
    </row>
    <row r="123" spans="1:34">
      <c r="B123" s="151" t="s">
        <v>415</v>
      </c>
      <c r="C123" s="125">
        <v>291766334</v>
      </c>
      <c r="D123" s="125"/>
      <c r="E123" s="125">
        <v>0</v>
      </c>
      <c r="F123" s="125"/>
      <c r="G123" s="125"/>
      <c r="H123" s="125"/>
      <c r="I123" s="125"/>
      <c r="J123" s="125"/>
      <c r="K123" s="125"/>
      <c r="L123" s="125"/>
      <c r="M123" s="125"/>
      <c r="N123" s="125"/>
      <c r="O123" s="125"/>
      <c r="P123" s="125"/>
      <c r="Q123" s="125">
        <f t="shared" si="1"/>
        <v>0</v>
      </c>
      <c r="R123" s="3"/>
      <c r="S123" s="7"/>
      <c r="T123" s="118"/>
      <c r="U123" s="118"/>
      <c r="V123" s="118"/>
      <c r="W123" s="118"/>
    </row>
    <row r="124" spans="1:34">
      <c r="B124" s="151" t="s">
        <v>416</v>
      </c>
      <c r="C124" s="125">
        <v>1133882</v>
      </c>
      <c r="D124" s="125"/>
      <c r="E124" s="125">
        <v>0</v>
      </c>
      <c r="F124" s="125"/>
      <c r="G124" s="125"/>
      <c r="H124" s="125"/>
      <c r="I124" s="125"/>
      <c r="J124" s="125"/>
      <c r="K124" s="125"/>
      <c r="L124" s="125"/>
      <c r="M124" s="125"/>
      <c r="N124" s="125"/>
      <c r="O124" s="125"/>
      <c r="P124" s="125"/>
      <c r="Q124" s="125">
        <f t="shared" si="1"/>
        <v>0</v>
      </c>
      <c r="R124" s="3"/>
      <c r="S124" s="7"/>
      <c r="T124" s="118"/>
      <c r="U124" s="118"/>
      <c r="V124" s="118"/>
      <c r="W124" s="118"/>
    </row>
    <row r="125" spans="1:34" s="67" customFormat="1">
      <c r="A125"/>
      <c r="B125" s="150" t="s">
        <v>417</v>
      </c>
      <c r="C125" s="134">
        <v>93287708</v>
      </c>
      <c r="D125" s="134"/>
      <c r="E125" s="134">
        <v>7987461</v>
      </c>
      <c r="F125" s="134"/>
      <c r="G125" s="134"/>
      <c r="H125" s="134"/>
      <c r="I125" s="134"/>
      <c r="J125" s="134"/>
      <c r="K125" s="134"/>
      <c r="L125" s="134"/>
      <c r="M125" s="134"/>
      <c r="N125" s="134"/>
      <c r="O125" s="134"/>
      <c r="P125" s="134"/>
      <c r="Q125" s="134">
        <f t="shared" si="1"/>
        <v>7987461</v>
      </c>
      <c r="R125" s="3"/>
      <c r="S125" s="7"/>
      <c r="T125" s="118"/>
      <c r="U125" s="141"/>
      <c r="V125" s="141"/>
      <c r="W125" s="141"/>
      <c r="X125"/>
      <c r="Y125"/>
      <c r="Z125"/>
      <c r="AA125"/>
      <c r="AB125"/>
      <c r="AC125"/>
      <c r="AD125"/>
      <c r="AE125"/>
      <c r="AF125"/>
      <c r="AG125"/>
      <c r="AH125"/>
    </row>
    <row r="126" spans="1:34">
      <c r="B126" s="151" t="s">
        <v>418</v>
      </c>
      <c r="C126" s="125">
        <v>93287708</v>
      </c>
      <c r="D126" s="125"/>
      <c r="E126" s="125">
        <v>7987461</v>
      </c>
      <c r="F126" s="125"/>
      <c r="G126" s="125"/>
      <c r="H126" s="125"/>
      <c r="I126" s="125"/>
      <c r="J126" s="125"/>
      <c r="K126" s="125"/>
      <c r="L126" s="125"/>
      <c r="M126" s="125"/>
      <c r="N126" s="125"/>
      <c r="O126" s="125"/>
      <c r="P126" s="125"/>
      <c r="Q126" s="125">
        <f t="shared" si="1"/>
        <v>7987461</v>
      </c>
      <c r="R126" s="3"/>
      <c r="S126" s="7"/>
      <c r="T126" s="118"/>
      <c r="U126" s="118"/>
      <c r="V126" s="118"/>
      <c r="W126" s="118"/>
    </row>
    <row r="127" spans="1:34" s="67" customFormat="1">
      <c r="A127"/>
      <c r="B127" s="149" t="s">
        <v>150</v>
      </c>
      <c r="C127" s="192">
        <v>10669404203</v>
      </c>
      <c r="D127" s="192"/>
      <c r="E127" s="192">
        <v>367628377.23000002</v>
      </c>
      <c r="F127" s="192"/>
      <c r="G127" s="192"/>
      <c r="H127" s="192"/>
      <c r="I127" s="192"/>
      <c r="J127" s="192"/>
      <c r="K127" s="192"/>
      <c r="L127" s="192"/>
      <c r="M127" s="192"/>
      <c r="N127" s="192"/>
      <c r="O127" s="192"/>
      <c r="P127" s="134"/>
      <c r="Q127" s="134">
        <f t="shared" si="1"/>
        <v>367628377.23000002</v>
      </c>
      <c r="R127" s="3"/>
      <c r="S127" s="7"/>
      <c r="T127" s="118"/>
      <c r="U127" s="141"/>
      <c r="V127" s="141"/>
      <c r="W127" s="141"/>
      <c r="X127"/>
      <c r="Y127"/>
      <c r="Z127"/>
      <c r="AA127"/>
      <c r="AB127"/>
      <c r="AC127"/>
      <c r="AD127"/>
      <c r="AE127"/>
      <c r="AF127"/>
      <c r="AG127"/>
      <c r="AH127"/>
    </row>
    <row r="128" spans="1:34" s="67" customFormat="1">
      <c r="A128"/>
      <c r="B128" s="150" t="s">
        <v>419</v>
      </c>
      <c r="C128" s="134">
        <v>5854591249</v>
      </c>
      <c r="D128" s="134"/>
      <c r="E128" s="134">
        <v>316793488.79000002</v>
      </c>
      <c r="F128" s="134"/>
      <c r="G128" s="134"/>
      <c r="H128" s="134"/>
      <c r="I128" s="134"/>
      <c r="J128" s="134"/>
      <c r="K128" s="134"/>
      <c r="L128" s="134"/>
      <c r="M128" s="134"/>
      <c r="N128" s="134"/>
      <c r="O128" s="134"/>
      <c r="P128" s="134"/>
      <c r="Q128" s="134">
        <f t="shared" si="1"/>
        <v>316793488.79000002</v>
      </c>
      <c r="R128" s="3"/>
      <c r="S128" s="7"/>
      <c r="T128" s="118"/>
      <c r="U128" s="141"/>
      <c r="V128" s="141"/>
      <c r="W128" s="141"/>
      <c r="X128"/>
      <c r="Y128"/>
      <c r="Z128"/>
      <c r="AA128"/>
      <c r="AB128"/>
      <c r="AC128"/>
      <c r="AD128"/>
      <c r="AE128"/>
      <c r="AF128"/>
      <c r="AG128"/>
      <c r="AH128"/>
    </row>
    <row r="129" spans="1:34">
      <c r="B129" s="151" t="s">
        <v>420</v>
      </c>
      <c r="C129" s="125">
        <v>5503956153</v>
      </c>
      <c r="D129" s="125"/>
      <c r="E129" s="125">
        <v>308793500.65000004</v>
      </c>
      <c r="F129" s="125"/>
      <c r="G129" s="125"/>
      <c r="H129" s="125"/>
      <c r="I129" s="125"/>
      <c r="J129" s="125"/>
      <c r="K129" s="125"/>
      <c r="L129" s="125"/>
      <c r="M129" s="125"/>
      <c r="N129" s="125"/>
      <c r="O129" s="125"/>
      <c r="P129" s="125"/>
      <c r="Q129" s="125">
        <f t="shared" si="1"/>
        <v>308793500.65000004</v>
      </c>
      <c r="R129" s="3"/>
      <c r="S129" s="7"/>
      <c r="T129" s="118"/>
      <c r="U129" s="118"/>
      <c r="V129" s="118"/>
      <c r="W129" s="118"/>
    </row>
    <row r="130" spans="1:34">
      <c r="B130" s="151" t="s">
        <v>921</v>
      </c>
      <c r="C130" s="125">
        <v>350635096</v>
      </c>
      <c r="D130" s="125"/>
      <c r="E130" s="125">
        <v>7999988.1399999997</v>
      </c>
      <c r="F130" s="125"/>
      <c r="G130" s="125"/>
      <c r="H130" s="125"/>
      <c r="I130" s="125"/>
      <c r="J130" s="125"/>
      <c r="K130" s="125"/>
      <c r="L130" s="125"/>
      <c r="M130" s="125"/>
      <c r="N130" s="125"/>
      <c r="O130" s="125"/>
      <c r="P130" s="125"/>
      <c r="Q130" s="125">
        <f t="shared" si="1"/>
        <v>7999988.1399999997</v>
      </c>
      <c r="R130" s="3"/>
      <c r="S130" s="7"/>
      <c r="T130" s="118"/>
      <c r="U130" s="118"/>
      <c r="V130" s="118"/>
      <c r="W130" s="118"/>
    </row>
    <row r="131" spans="1:34" s="67" customFormat="1">
      <c r="A131"/>
      <c r="B131" s="150" t="s">
        <v>421</v>
      </c>
      <c r="C131" s="134">
        <v>4893000</v>
      </c>
      <c r="D131" s="134"/>
      <c r="E131" s="134">
        <v>0</v>
      </c>
      <c r="F131" s="134"/>
      <c r="G131" s="134"/>
      <c r="H131" s="134"/>
      <c r="I131" s="134"/>
      <c r="J131" s="134"/>
      <c r="K131" s="134"/>
      <c r="L131" s="134"/>
      <c r="M131" s="134"/>
      <c r="N131" s="134"/>
      <c r="O131" s="134"/>
      <c r="P131" s="134"/>
      <c r="Q131" s="134">
        <f t="shared" si="1"/>
        <v>0</v>
      </c>
      <c r="R131" s="3"/>
      <c r="S131" s="7"/>
      <c r="T131" s="118"/>
      <c r="U131" s="141"/>
      <c r="V131" s="141"/>
      <c r="W131" s="141"/>
      <c r="X131"/>
      <c r="Y131"/>
      <c r="Z131"/>
      <c r="AA131"/>
      <c r="AB131"/>
      <c r="AC131"/>
      <c r="AD131"/>
      <c r="AE131"/>
      <c r="AF131"/>
      <c r="AG131"/>
      <c r="AH131"/>
    </row>
    <row r="132" spans="1:34">
      <c r="B132" s="151" t="s">
        <v>422</v>
      </c>
      <c r="C132" s="125">
        <v>1325000</v>
      </c>
      <c r="D132" s="125"/>
      <c r="E132" s="125">
        <v>0</v>
      </c>
      <c r="F132" s="125"/>
      <c r="G132" s="125"/>
      <c r="H132" s="125"/>
      <c r="I132" s="125"/>
      <c r="J132" s="125"/>
      <c r="K132" s="125"/>
      <c r="L132" s="125"/>
      <c r="M132" s="125"/>
      <c r="N132" s="125"/>
      <c r="O132" s="125"/>
      <c r="P132" s="125"/>
      <c r="Q132" s="125">
        <f t="shared" si="1"/>
        <v>0</v>
      </c>
      <c r="R132" s="3"/>
      <c r="S132" s="7"/>
      <c r="T132" s="118"/>
      <c r="U132" s="118"/>
      <c r="V132" s="118"/>
      <c r="W132" s="118"/>
    </row>
    <row r="133" spans="1:34">
      <c r="B133" s="151" t="s">
        <v>423</v>
      </c>
      <c r="C133" s="125">
        <v>3568000</v>
      </c>
      <c r="D133" s="125"/>
      <c r="E133" s="125">
        <v>0</v>
      </c>
      <c r="F133" s="125"/>
      <c r="G133" s="125"/>
      <c r="H133" s="125"/>
      <c r="I133" s="125"/>
      <c r="J133" s="125"/>
      <c r="K133" s="125"/>
      <c r="L133" s="125"/>
      <c r="M133" s="125"/>
      <c r="N133" s="125"/>
      <c r="O133" s="125"/>
      <c r="P133" s="125"/>
      <c r="Q133" s="125">
        <f t="shared" si="1"/>
        <v>0</v>
      </c>
      <c r="R133" s="3"/>
      <c r="S133" s="7"/>
      <c r="T133" s="118"/>
      <c r="U133" s="118"/>
      <c r="V133" s="118"/>
      <c r="W133" s="118"/>
    </row>
    <row r="134" spans="1:34" s="67" customFormat="1">
      <c r="A134"/>
      <c r="B134" s="150" t="s">
        <v>424</v>
      </c>
      <c r="C134" s="134">
        <v>392919110</v>
      </c>
      <c r="D134" s="134"/>
      <c r="E134" s="134">
        <v>8737582.0099999998</v>
      </c>
      <c r="F134" s="134"/>
      <c r="G134" s="134"/>
      <c r="H134" s="134"/>
      <c r="I134" s="134"/>
      <c r="J134" s="134"/>
      <c r="K134" s="134"/>
      <c r="L134" s="134"/>
      <c r="M134" s="134"/>
      <c r="N134" s="134"/>
      <c r="O134" s="134"/>
      <c r="P134" s="134"/>
      <c r="Q134" s="134">
        <f t="shared" si="1"/>
        <v>8737582.0099999998</v>
      </c>
      <c r="R134" s="3"/>
      <c r="S134" s="7"/>
      <c r="T134" s="118"/>
      <c r="U134" s="141"/>
      <c r="V134" s="141"/>
      <c r="W134" s="141"/>
      <c r="X134"/>
      <c r="Y134"/>
      <c r="Z134"/>
      <c r="AA134"/>
      <c r="AB134"/>
      <c r="AC134"/>
      <c r="AD134"/>
      <c r="AE134"/>
      <c r="AF134"/>
      <c r="AG134"/>
      <c r="AH134"/>
    </row>
    <row r="135" spans="1:34">
      <c r="B135" s="151" t="s">
        <v>425</v>
      </c>
      <c r="C135" s="125">
        <v>2725932</v>
      </c>
      <c r="D135" s="125"/>
      <c r="E135" s="125">
        <v>185148</v>
      </c>
      <c r="F135" s="125"/>
      <c r="G135" s="125"/>
      <c r="H135" s="125"/>
      <c r="I135" s="125"/>
      <c r="J135" s="125"/>
      <c r="K135" s="125"/>
      <c r="L135" s="125"/>
      <c r="M135" s="125"/>
      <c r="N135" s="125"/>
      <c r="O135" s="125"/>
      <c r="P135" s="125"/>
      <c r="Q135" s="125">
        <f t="shared" si="1"/>
        <v>185148</v>
      </c>
      <c r="R135" s="3"/>
      <c r="S135" s="7"/>
      <c r="T135" s="118"/>
      <c r="U135" s="118"/>
      <c r="V135" s="118"/>
      <c r="W135" s="118"/>
    </row>
    <row r="136" spans="1:34">
      <c r="B136" s="151" t="s">
        <v>426</v>
      </c>
      <c r="C136" s="125">
        <v>143323526</v>
      </c>
      <c r="D136" s="125"/>
      <c r="E136" s="125">
        <v>5753791.8300000001</v>
      </c>
      <c r="F136" s="125"/>
      <c r="G136" s="125"/>
      <c r="H136" s="125"/>
      <c r="I136" s="125"/>
      <c r="J136" s="125"/>
      <c r="K136" s="125"/>
      <c r="L136" s="125"/>
      <c r="M136" s="125"/>
      <c r="N136" s="125"/>
      <c r="O136" s="125"/>
      <c r="P136" s="125"/>
      <c r="Q136" s="125">
        <f t="shared" si="1"/>
        <v>5753791.8300000001</v>
      </c>
      <c r="R136" s="3"/>
      <c r="S136" s="7"/>
      <c r="T136" s="118"/>
      <c r="U136" s="118"/>
      <c r="V136" s="118"/>
      <c r="W136" s="118"/>
    </row>
    <row r="137" spans="1:34">
      <c r="B137" s="151" t="s">
        <v>427</v>
      </c>
      <c r="C137" s="125">
        <v>13113355</v>
      </c>
      <c r="D137" s="125"/>
      <c r="E137" s="125">
        <v>535835.67000000004</v>
      </c>
      <c r="F137" s="125"/>
      <c r="G137" s="125"/>
      <c r="H137" s="125"/>
      <c r="I137" s="125"/>
      <c r="J137" s="125"/>
      <c r="K137" s="125"/>
      <c r="L137" s="125"/>
      <c r="M137" s="125"/>
      <c r="N137" s="125"/>
      <c r="O137" s="125"/>
      <c r="P137" s="125"/>
      <c r="Q137" s="125">
        <f t="shared" si="1"/>
        <v>535835.67000000004</v>
      </c>
      <c r="R137" s="3"/>
      <c r="S137" s="7"/>
      <c r="T137" s="118"/>
      <c r="U137" s="118"/>
      <c r="V137" s="118"/>
      <c r="W137" s="118"/>
    </row>
    <row r="138" spans="1:34">
      <c r="B138" s="151" t="s">
        <v>428</v>
      </c>
      <c r="C138" s="125">
        <v>230591097</v>
      </c>
      <c r="D138" s="125"/>
      <c r="E138" s="125">
        <v>2262806.5099999998</v>
      </c>
      <c r="F138" s="125"/>
      <c r="G138" s="125"/>
      <c r="H138" s="125"/>
      <c r="I138" s="125"/>
      <c r="J138" s="125"/>
      <c r="K138" s="125"/>
      <c r="L138" s="125"/>
      <c r="M138" s="125"/>
      <c r="N138" s="125"/>
      <c r="O138" s="125"/>
      <c r="P138" s="125"/>
      <c r="Q138" s="125">
        <f t="shared" ref="Q138:Q201" si="2">SUM(E138:P138)</f>
        <v>2262806.5099999998</v>
      </c>
      <c r="R138" s="3"/>
      <c r="S138" s="7"/>
      <c r="T138" s="118"/>
      <c r="U138" s="118"/>
      <c r="V138" s="118"/>
      <c r="W138" s="118"/>
    </row>
    <row r="139" spans="1:34">
      <c r="B139" s="151" t="s">
        <v>429</v>
      </c>
      <c r="C139" s="125">
        <v>3165200</v>
      </c>
      <c r="D139" s="125"/>
      <c r="E139" s="125">
        <v>0</v>
      </c>
      <c r="F139" s="125"/>
      <c r="G139" s="125"/>
      <c r="H139" s="125"/>
      <c r="I139" s="125"/>
      <c r="J139" s="125"/>
      <c r="K139" s="125"/>
      <c r="L139" s="125"/>
      <c r="M139" s="125"/>
      <c r="N139" s="125"/>
      <c r="O139" s="125"/>
      <c r="P139" s="125"/>
      <c r="Q139" s="125">
        <f t="shared" si="2"/>
        <v>0</v>
      </c>
      <c r="R139" s="3"/>
      <c r="S139" s="7"/>
      <c r="T139" s="118"/>
      <c r="U139" s="118"/>
      <c r="V139" s="118"/>
      <c r="W139" s="118"/>
    </row>
    <row r="140" spans="1:34" s="67" customFormat="1">
      <c r="A140"/>
      <c r="B140" s="150" t="s">
        <v>430</v>
      </c>
      <c r="C140" s="134">
        <v>469609103</v>
      </c>
      <c r="D140" s="134"/>
      <c r="E140" s="134">
        <v>2891628.01</v>
      </c>
      <c r="F140" s="134"/>
      <c r="G140" s="134"/>
      <c r="H140" s="134"/>
      <c r="I140" s="134"/>
      <c r="J140" s="134"/>
      <c r="K140" s="134"/>
      <c r="L140" s="134"/>
      <c r="M140" s="134"/>
      <c r="N140" s="134"/>
      <c r="O140" s="134"/>
      <c r="P140" s="134"/>
      <c r="Q140" s="134">
        <f t="shared" si="2"/>
        <v>2891628.01</v>
      </c>
      <c r="R140" s="3"/>
      <c r="S140" s="7"/>
      <c r="T140" s="118"/>
      <c r="U140" s="141"/>
      <c r="V140" s="141"/>
      <c r="W140" s="141"/>
      <c r="X140"/>
      <c r="Y140"/>
      <c r="Z140"/>
      <c r="AA140"/>
      <c r="AB140"/>
      <c r="AC140"/>
      <c r="AD140"/>
      <c r="AE140"/>
      <c r="AF140"/>
      <c r="AG140"/>
      <c r="AH140"/>
    </row>
    <row r="141" spans="1:34">
      <c r="B141" s="151" t="s">
        <v>431</v>
      </c>
      <c r="C141" s="125">
        <v>469609103</v>
      </c>
      <c r="D141" s="125"/>
      <c r="E141" s="125">
        <v>2891628.01</v>
      </c>
      <c r="F141" s="125"/>
      <c r="G141" s="125"/>
      <c r="H141" s="125"/>
      <c r="I141" s="125"/>
      <c r="J141" s="125"/>
      <c r="K141" s="125"/>
      <c r="L141" s="125"/>
      <c r="M141" s="125"/>
      <c r="N141" s="125"/>
      <c r="O141" s="125"/>
      <c r="P141" s="125"/>
      <c r="Q141" s="125">
        <f t="shared" si="2"/>
        <v>2891628.01</v>
      </c>
      <c r="R141" s="3"/>
      <c r="S141" s="7"/>
      <c r="T141" s="118"/>
      <c r="U141" s="118"/>
      <c r="V141" s="118"/>
      <c r="W141" s="118"/>
    </row>
    <row r="142" spans="1:34" s="67" customFormat="1">
      <c r="A142"/>
      <c r="B142" s="150" t="s">
        <v>432</v>
      </c>
      <c r="C142" s="134">
        <v>137368000</v>
      </c>
      <c r="D142" s="134"/>
      <c r="E142" s="134">
        <v>166666.32999999999</v>
      </c>
      <c r="F142" s="134"/>
      <c r="G142" s="134"/>
      <c r="H142" s="134"/>
      <c r="I142" s="134"/>
      <c r="J142" s="134"/>
      <c r="K142" s="134"/>
      <c r="L142" s="134"/>
      <c r="M142" s="134"/>
      <c r="N142" s="134"/>
      <c r="O142" s="134"/>
      <c r="P142" s="134"/>
      <c r="Q142" s="134">
        <f t="shared" si="2"/>
        <v>166666.32999999999</v>
      </c>
      <c r="R142" s="3"/>
      <c r="S142" s="7"/>
      <c r="T142" s="118"/>
      <c r="U142" s="141"/>
      <c r="V142" s="141"/>
      <c r="W142" s="141"/>
      <c r="X142"/>
      <c r="Y142"/>
      <c r="Z142"/>
      <c r="AA142"/>
      <c r="AB142"/>
      <c r="AC142"/>
      <c r="AD142"/>
      <c r="AE142"/>
      <c r="AF142"/>
      <c r="AG142"/>
      <c r="AH142"/>
    </row>
    <row r="143" spans="1:34">
      <c r="B143" s="151" t="s">
        <v>433</v>
      </c>
      <c r="C143" s="125">
        <v>137368000</v>
      </c>
      <c r="D143" s="125"/>
      <c r="E143" s="125">
        <v>166666.32999999999</v>
      </c>
      <c r="F143" s="125"/>
      <c r="G143" s="125"/>
      <c r="H143" s="125"/>
      <c r="I143" s="125"/>
      <c r="J143" s="125"/>
      <c r="K143" s="125"/>
      <c r="L143" s="125"/>
      <c r="M143" s="125"/>
      <c r="N143" s="125"/>
      <c r="O143" s="125"/>
      <c r="P143" s="125"/>
      <c r="Q143" s="125">
        <f t="shared" si="2"/>
        <v>166666.32999999999</v>
      </c>
      <c r="R143" s="3"/>
      <c r="S143" s="7"/>
      <c r="T143" s="118"/>
      <c r="U143" s="118"/>
      <c r="V143" s="118"/>
      <c r="W143" s="118"/>
    </row>
    <row r="144" spans="1:34" s="67" customFormat="1">
      <c r="A144"/>
      <c r="B144" s="150" t="s">
        <v>434</v>
      </c>
      <c r="C144" s="134">
        <v>34460468</v>
      </c>
      <c r="D144" s="134"/>
      <c r="E144" s="134">
        <v>370020</v>
      </c>
      <c r="F144" s="134"/>
      <c r="G144" s="134"/>
      <c r="H144" s="134"/>
      <c r="I144" s="134"/>
      <c r="J144" s="134"/>
      <c r="K144" s="134"/>
      <c r="L144" s="134"/>
      <c r="M144" s="134"/>
      <c r="N144" s="134"/>
      <c r="O144" s="134"/>
      <c r="P144" s="134"/>
      <c r="Q144" s="134">
        <f t="shared" si="2"/>
        <v>370020</v>
      </c>
      <c r="R144" s="3"/>
      <c r="S144" s="7"/>
      <c r="T144" s="118"/>
      <c r="U144" s="141"/>
      <c r="V144" s="141"/>
      <c r="W144" s="141"/>
      <c r="X144"/>
      <c r="Y144"/>
      <c r="Z144"/>
      <c r="AA144"/>
      <c r="AB144"/>
      <c r="AC144"/>
      <c r="AD144"/>
      <c r="AE144"/>
      <c r="AF144"/>
      <c r="AG144"/>
      <c r="AH144"/>
    </row>
    <row r="145" spans="1:34">
      <c r="B145" s="151" t="s">
        <v>435</v>
      </c>
      <c r="C145" s="125">
        <v>34460468</v>
      </c>
      <c r="D145" s="125"/>
      <c r="E145" s="125">
        <v>370020</v>
      </c>
      <c r="F145" s="125"/>
      <c r="G145" s="125"/>
      <c r="H145" s="125"/>
      <c r="I145" s="125"/>
      <c r="J145" s="125"/>
      <c r="K145" s="125"/>
      <c r="L145" s="125"/>
      <c r="M145" s="125"/>
      <c r="N145" s="125"/>
      <c r="O145" s="125"/>
      <c r="P145" s="125"/>
      <c r="Q145" s="125">
        <f t="shared" si="2"/>
        <v>370020</v>
      </c>
      <c r="R145" s="3"/>
      <c r="S145" s="7"/>
      <c r="T145" s="118"/>
      <c r="U145" s="118"/>
      <c r="V145" s="118"/>
      <c r="W145" s="118"/>
    </row>
    <row r="146" spans="1:34" s="67" customFormat="1">
      <c r="A146"/>
      <c r="B146" s="150" t="s">
        <v>436</v>
      </c>
      <c r="C146" s="134">
        <v>23039280</v>
      </c>
      <c r="D146" s="134"/>
      <c r="E146" s="134">
        <v>0</v>
      </c>
      <c r="F146" s="134"/>
      <c r="G146" s="134"/>
      <c r="H146" s="134"/>
      <c r="I146" s="134"/>
      <c r="J146" s="134"/>
      <c r="K146" s="134"/>
      <c r="L146" s="134"/>
      <c r="M146" s="134"/>
      <c r="N146" s="134"/>
      <c r="O146" s="134"/>
      <c r="P146" s="134"/>
      <c r="Q146" s="134">
        <f t="shared" si="2"/>
        <v>0</v>
      </c>
      <c r="R146" s="3"/>
      <c r="S146" s="7"/>
      <c r="T146" s="118"/>
      <c r="U146" s="141"/>
      <c r="V146" s="141"/>
      <c r="W146" s="141"/>
      <c r="X146"/>
      <c r="Y146"/>
      <c r="Z146"/>
      <c r="AA146"/>
      <c r="AB146"/>
      <c r="AC146"/>
      <c r="AD146"/>
      <c r="AE146"/>
      <c r="AF146"/>
      <c r="AG146"/>
      <c r="AH146"/>
    </row>
    <row r="147" spans="1:34">
      <c r="B147" s="151" t="s">
        <v>437</v>
      </c>
      <c r="C147" s="125">
        <v>23039280</v>
      </c>
      <c r="D147" s="125"/>
      <c r="E147" s="125">
        <v>0</v>
      </c>
      <c r="F147" s="125"/>
      <c r="G147" s="125"/>
      <c r="H147" s="125"/>
      <c r="I147" s="125"/>
      <c r="J147" s="125"/>
      <c r="K147" s="125"/>
      <c r="L147" s="125"/>
      <c r="M147" s="125"/>
      <c r="N147" s="125"/>
      <c r="O147" s="125"/>
      <c r="P147" s="125"/>
      <c r="Q147" s="125">
        <f t="shared" si="2"/>
        <v>0</v>
      </c>
      <c r="R147" s="3"/>
      <c r="S147" s="7"/>
      <c r="T147" s="118"/>
      <c r="U147" s="118"/>
      <c r="V147" s="118"/>
      <c r="W147" s="118"/>
    </row>
    <row r="148" spans="1:34" s="67" customFormat="1">
      <c r="A148"/>
      <c r="B148" s="150" t="s">
        <v>438</v>
      </c>
      <c r="C148" s="134">
        <v>133358314</v>
      </c>
      <c r="D148" s="134"/>
      <c r="E148" s="134">
        <v>1318941.67</v>
      </c>
      <c r="F148" s="134"/>
      <c r="G148" s="134"/>
      <c r="H148" s="134"/>
      <c r="I148" s="134"/>
      <c r="J148" s="134"/>
      <c r="K148" s="134"/>
      <c r="L148" s="134"/>
      <c r="M148" s="134"/>
      <c r="N148" s="134"/>
      <c r="O148" s="134"/>
      <c r="P148" s="134"/>
      <c r="Q148" s="134">
        <f t="shared" si="2"/>
        <v>1318941.67</v>
      </c>
      <c r="R148" s="3"/>
      <c r="S148" s="7"/>
      <c r="T148" s="118"/>
      <c r="U148" s="141"/>
      <c r="V148" s="141"/>
      <c r="W148" s="141"/>
      <c r="X148"/>
      <c r="Y148"/>
      <c r="Z148"/>
      <c r="AA148"/>
      <c r="AB148"/>
      <c r="AC148"/>
      <c r="AD148"/>
      <c r="AE148"/>
      <c r="AF148"/>
      <c r="AG148"/>
      <c r="AH148"/>
    </row>
    <row r="149" spans="1:34">
      <c r="B149" s="151" t="s">
        <v>439</v>
      </c>
      <c r="C149" s="125">
        <v>133358314</v>
      </c>
      <c r="D149" s="125"/>
      <c r="E149" s="125">
        <v>1318941.67</v>
      </c>
      <c r="F149" s="125"/>
      <c r="G149" s="125"/>
      <c r="H149" s="125"/>
      <c r="I149" s="125"/>
      <c r="J149" s="125"/>
      <c r="K149" s="125"/>
      <c r="L149" s="125"/>
      <c r="M149" s="125"/>
      <c r="N149" s="125"/>
      <c r="O149" s="125"/>
      <c r="P149" s="125"/>
      <c r="Q149" s="125">
        <f t="shared" si="2"/>
        <v>1318941.67</v>
      </c>
      <c r="R149" s="3"/>
      <c r="S149" s="7"/>
      <c r="T149" s="118"/>
      <c r="U149" s="118"/>
      <c r="V149" s="118"/>
      <c r="W149" s="118"/>
    </row>
    <row r="150" spans="1:34" s="67" customFormat="1">
      <c r="A150"/>
      <c r="B150" s="150" t="s">
        <v>440</v>
      </c>
      <c r="C150" s="134">
        <v>3619165679</v>
      </c>
      <c r="D150" s="134"/>
      <c r="E150" s="134">
        <v>37350050.419999994</v>
      </c>
      <c r="F150" s="134"/>
      <c r="G150" s="134"/>
      <c r="H150" s="134"/>
      <c r="I150" s="134"/>
      <c r="J150" s="134"/>
      <c r="K150" s="134"/>
      <c r="L150" s="134"/>
      <c r="M150" s="134"/>
      <c r="N150" s="134"/>
      <c r="O150" s="134"/>
      <c r="P150" s="134"/>
      <c r="Q150" s="134">
        <f t="shared" si="2"/>
        <v>37350050.419999994</v>
      </c>
      <c r="R150" s="3"/>
      <c r="S150" s="7"/>
      <c r="T150" s="118"/>
      <c r="U150" s="141"/>
      <c r="V150" s="141"/>
      <c r="W150" s="141"/>
      <c r="X150"/>
      <c r="Y150"/>
      <c r="Z150"/>
      <c r="AA150"/>
      <c r="AB150"/>
      <c r="AC150"/>
      <c r="AD150"/>
      <c r="AE150"/>
      <c r="AF150"/>
      <c r="AG150"/>
      <c r="AH150"/>
    </row>
    <row r="151" spans="1:34">
      <c r="B151" s="151" t="s">
        <v>441</v>
      </c>
      <c r="C151" s="125">
        <v>3619165679</v>
      </c>
      <c r="D151" s="125"/>
      <c r="E151" s="125">
        <v>37350050.419999994</v>
      </c>
      <c r="F151" s="125"/>
      <c r="G151" s="125"/>
      <c r="H151" s="125"/>
      <c r="I151" s="125"/>
      <c r="J151" s="125"/>
      <c r="K151" s="125"/>
      <c r="L151" s="125"/>
      <c r="M151" s="125"/>
      <c r="N151" s="125"/>
      <c r="O151" s="125"/>
      <c r="P151" s="125"/>
      <c r="Q151" s="125">
        <f t="shared" si="2"/>
        <v>37350050.419999994</v>
      </c>
      <c r="R151" s="3"/>
      <c r="S151" s="7"/>
      <c r="T151" s="118"/>
      <c r="U151" s="118"/>
      <c r="V151" s="118"/>
      <c r="W151" s="118"/>
    </row>
    <row r="152" spans="1:34" s="67" customFormat="1">
      <c r="A152"/>
      <c r="B152" s="149" t="s">
        <v>151</v>
      </c>
      <c r="C152" s="134">
        <v>9660946458</v>
      </c>
      <c r="D152" s="134"/>
      <c r="E152" s="134">
        <v>772005385.29999995</v>
      </c>
      <c r="F152" s="134"/>
      <c r="G152" s="134"/>
      <c r="H152" s="134"/>
      <c r="I152" s="134"/>
      <c r="J152" s="134"/>
      <c r="K152" s="134"/>
      <c r="L152" s="134"/>
      <c r="M152" s="134"/>
      <c r="N152" s="134"/>
      <c r="O152" s="134"/>
      <c r="P152" s="134"/>
      <c r="Q152" s="134">
        <f t="shared" si="2"/>
        <v>772005385.29999995</v>
      </c>
      <c r="R152" s="3"/>
      <c r="S152" s="7"/>
      <c r="T152" s="118"/>
      <c r="U152" s="141"/>
      <c r="V152" s="141"/>
      <c r="W152" s="141"/>
      <c r="X152"/>
      <c r="Y152"/>
      <c r="Z152"/>
      <c r="AA152"/>
      <c r="AB152"/>
      <c r="AC152"/>
      <c r="AD152"/>
      <c r="AE152"/>
      <c r="AF152"/>
      <c r="AG152"/>
      <c r="AH152"/>
    </row>
    <row r="153" spans="1:34" s="67" customFormat="1">
      <c r="A153"/>
      <c r="B153" s="150" t="s">
        <v>442</v>
      </c>
      <c r="C153" s="134">
        <v>906534218</v>
      </c>
      <c r="D153" s="134"/>
      <c r="E153" s="134">
        <v>17334729.100000001</v>
      </c>
      <c r="F153" s="134"/>
      <c r="G153" s="134"/>
      <c r="H153" s="134"/>
      <c r="I153" s="134"/>
      <c r="J153" s="134"/>
      <c r="K153" s="134"/>
      <c r="L153" s="134"/>
      <c r="M153" s="134"/>
      <c r="N153" s="134"/>
      <c r="O153" s="134"/>
      <c r="P153" s="134"/>
      <c r="Q153" s="134">
        <f t="shared" si="2"/>
        <v>17334729.100000001</v>
      </c>
      <c r="R153" s="3"/>
      <c r="S153" s="7"/>
      <c r="T153" s="118"/>
      <c r="U153" s="141"/>
      <c r="V153" s="141"/>
      <c r="W153" s="141"/>
      <c r="X153"/>
      <c r="Y153"/>
      <c r="Z153"/>
      <c r="AA153"/>
      <c r="AB153"/>
      <c r="AC153"/>
      <c r="AD153"/>
      <c r="AE153"/>
      <c r="AF153"/>
      <c r="AG153"/>
      <c r="AH153"/>
    </row>
    <row r="154" spans="1:34">
      <c r="B154" s="151" t="s">
        <v>443</v>
      </c>
      <c r="C154" s="143">
        <v>906534218</v>
      </c>
      <c r="D154" s="143"/>
      <c r="E154" s="143">
        <v>17334729.100000001</v>
      </c>
      <c r="F154" s="143"/>
      <c r="G154" s="143"/>
      <c r="H154" s="143"/>
      <c r="I154" s="143"/>
      <c r="J154" s="143"/>
      <c r="K154" s="143"/>
      <c r="L154" s="143"/>
      <c r="M154" s="143"/>
      <c r="N154" s="143"/>
      <c r="O154" s="143"/>
      <c r="P154" s="143"/>
      <c r="Q154" s="143">
        <f t="shared" si="2"/>
        <v>17334729.100000001</v>
      </c>
      <c r="R154" s="3"/>
      <c r="S154" s="7"/>
      <c r="T154" s="118"/>
      <c r="U154" s="118"/>
      <c r="V154" s="118"/>
      <c r="W154" s="118"/>
    </row>
    <row r="155" spans="1:34" s="67" customFormat="1">
      <c r="A155"/>
      <c r="B155" s="150" t="s">
        <v>444</v>
      </c>
      <c r="C155" s="134">
        <v>2201086570</v>
      </c>
      <c r="D155" s="134"/>
      <c r="E155" s="134">
        <v>358517307.14999998</v>
      </c>
      <c r="F155" s="134"/>
      <c r="G155" s="134"/>
      <c r="H155" s="134"/>
      <c r="I155" s="134"/>
      <c r="J155" s="134"/>
      <c r="K155" s="134"/>
      <c r="L155" s="134"/>
      <c r="M155" s="134"/>
      <c r="N155" s="134"/>
      <c r="O155" s="134"/>
      <c r="P155" s="134"/>
      <c r="Q155" s="134">
        <f t="shared" si="2"/>
        <v>358517307.14999998</v>
      </c>
      <c r="R155" s="3"/>
      <c r="S155" s="7"/>
      <c r="T155" s="118"/>
      <c r="U155" s="141"/>
      <c r="V155" s="141"/>
      <c r="W155" s="141"/>
      <c r="X155"/>
      <c r="Y155"/>
      <c r="Z155"/>
      <c r="AA155"/>
      <c r="AB155"/>
      <c r="AC155"/>
      <c r="AD155"/>
      <c r="AE155"/>
      <c r="AF155"/>
      <c r="AG155"/>
      <c r="AH155"/>
    </row>
    <row r="156" spans="1:34">
      <c r="B156" s="151" t="s">
        <v>445</v>
      </c>
      <c r="C156" s="125">
        <v>2201086570</v>
      </c>
      <c r="D156" s="125"/>
      <c r="E156" s="125">
        <v>358517307.14999998</v>
      </c>
      <c r="F156" s="125"/>
      <c r="G156" s="125"/>
      <c r="H156" s="125"/>
      <c r="I156" s="125"/>
      <c r="J156" s="125"/>
      <c r="K156" s="125"/>
      <c r="L156" s="125"/>
      <c r="M156" s="125"/>
      <c r="N156" s="125"/>
      <c r="O156" s="125"/>
      <c r="P156" s="125"/>
      <c r="Q156" s="125">
        <f t="shared" si="2"/>
        <v>358517307.14999998</v>
      </c>
      <c r="R156" s="3"/>
      <c r="S156" s="7"/>
      <c r="T156" s="118"/>
      <c r="U156" s="118"/>
      <c r="V156" s="118"/>
      <c r="W156" s="118"/>
    </row>
    <row r="157" spans="1:34" s="67" customFormat="1">
      <c r="A157"/>
      <c r="B157" s="150" t="s">
        <v>446</v>
      </c>
      <c r="C157" s="134">
        <v>6145273882</v>
      </c>
      <c r="D157" s="134"/>
      <c r="E157" s="134">
        <v>383636682.38</v>
      </c>
      <c r="F157" s="134"/>
      <c r="G157" s="134"/>
      <c r="H157" s="134"/>
      <c r="I157" s="134"/>
      <c r="J157" s="134"/>
      <c r="K157" s="134"/>
      <c r="L157" s="134"/>
      <c r="M157" s="134"/>
      <c r="N157" s="134"/>
      <c r="O157" s="134"/>
      <c r="P157" s="134"/>
      <c r="Q157" s="134">
        <f t="shared" si="2"/>
        <v>383636682.38</v>
      </c>
      <c r="R157" s="3"/>
      <c r="S157" s="7"/>
      <c r="T157" s="118"/>
      <c r="U157" s="141"/>
      <c r="V157" s="141"/>
      <c r="W157" s="141"/>
      <c r="X157"/>
      <c r="Y157"/>
      <c r="Z157"/>
      <c r="AA157"/>
      <c r="AB157"/>
      <c r="AC157"/>
      <c r="AD157"/>
      <c r="AE157"/>
      <c r="AF157"/>
      <c r="AG157"/>
      <c r="AH157"/>
    </row>
    <row r="158" spans="1:34">
      <c r="B158" s="151" t="s">
        <v>447</v>
      </c>
      <c r="C158" s="125">
        <v>6145273882</v>
      </c>
      <c r="D158" s="125"/>
      <c r="E158" s="125">
        <v>383636682.38</v>
      </c>
      <c r="F158" s="125"/>
      <c r="G158" s="125"/>
      <c r="H158" s="125"/>
      <c r="I158" s="125"/>
      <c r="J158" s="125"/>
      <c r="K158" s="125"/>
      <c r="L158" s="125"/>
      <c r="M158" s="125"/>
      <c r="N158" s="125"/>
      <c r="O158" s="125"/>
      <c r="P158" s="125"/>
      <c r="Q158" s="125">
        <f t="shared" si="2"/>
        <v>383636682.38</v>
      </c>
      <c r="R158" s="3"/>
      <c r="S158" s="7"/>
      <c r="T158" s="118"/>
      <c r="U158" s="118"/>
      <c r="V158" s="118"/>
      <c r="W158" s="118"/>
    </row>
    <row r="159" spans="1:34" s="67" customFormat="1">
      <c r="A159"/>
      <c r="B159" s="150" t="s">
        <v>448</v>
      </c>
      <c r="C159" s="134">
        <v>300000000</v>
      </c>
      <c r="D159" s="134"/>
      <c r="E159" s="134">
        <v>12500000</v>
      </c>
      <c r="F159" s="134"/>
      <c r="G159" s="134"/>
      <c r="H159" s="134"/>
      <c r="I159" s="134"/>
      <c r="J159" s="134"/>
      <c r="K159" s="134"/>
      <c r="L159" s="134"/>
      <c r="M159" s="134"/>
      <c r="N159" s="134"/>
      <c r="O159" s="134"/>
      <c r="P159" s="134"/>
      <c r="Q159" s="134">
        <f t="shared" si="2"/>
        <v>12500000</v>
      </c>
      <c r="R159" s="3"/>
      <c r="S159" s="7"/>
      <c r="T159" s="118"/>
      <c r="U159" s="141"/>
      <c r="V159" s="141"/>
      <c r="W159" s="141"/>
      <c r="X159"/>
      <c r="Y159"/>
      <c r="Z159"/>
      <c r="AA159"/>
      <c r="AB159"/>
      <c r="AC159"/>
      <c r="AD159"/>
      <c r="AE159"/>
      <c r="AF159"/>
      <c r="AG159"/>
      <c r="AH159"/>
    </row>
    <row r="160" spans="1:34">
      <c r="B160" s="151" t="s">
        <v>449</v>
      </c>
      <c r="C160" s="125">
        <v>300000000</v>
      </c>
      <c r="D160" s="125"/>
      <c r="E160" s="125">
        <v>12500000</v>
      </c>
      <c r="F160" s="125"/>
      <c r="G160" s="125"/>
      <c r="H160" s="125"/>
      <c r="I160" s="125"/>
      <c r="J160" s="125"/>
      <c r="K160" s="125"/>
      <c r="L160" s="125"/>
      <c r="M160" s="125"/>
      <c r="N160" s="125"/>
      <c r="O160" s="125"/>
      <c r="P160" s="125"/>
      <c r="Q160" s="125">
        <f t="shared" si="2"/>
        <v>12500000</v>
      </c>
      <c r="R160" s="3"/>
      <c r="S160" s="7"/>
      <c r="T160" s="118"/>
      <c r="U160" s="118"/>
      <c r="V160" s="118"/>
      <c r="W160" s="118"/>
    </row>
    <row r="161" spans="1:34" s="67" customFormat="1">
      <c r="A161"/>
      <c r="B161" s="150" t="s">
        <v>450</v>
      </c>
      <c r="C161" s="134">
        <v>2400000</v>
      </c>
      <c r="D161" s="134"/>
      <c r="E161" s="134">
        <v>0</v>
      </c>
      <c r="F161" s="134"/>
      <c r="G161" s="134"/>
      <c r="H161" s="134"/>
      <c r="I161" s="134"/>
      <c r="J161" s="134"/>
      <c r="K161" s="134"/>
      <c r="L161" s="134"/>
      <c r="M161" s="134"/>
      <c r="N161" s="134"/>
      <c r="O161" s="134"/>
      <c r="P161" s="134"/>
      <c r="Q161" s="134">
        <f t="shared" si="2"/>
        <v>0</v>
      </c>
      <c r="R161" s="3"/>
      <c r="S161" s="7"/>
      <c r="T161" s="118"/>
      <c r="U161" s="141"/>
      <c r="V161" s="141"/>
      <c r="W161" s="141"/>
      <c r="X161"/>
      <c r="Y161"/>
      <c r="Z161"/>
      <c r="AA161"/>
      <c r="AB161"/>
      <c r="AC161"/>
      <c r="AD161"/>
      <c r="AE161"/>
      <c r="AF161"/>
      <c r="AG161"/>
      <c r="AH161"/>
    </row>
    <row r="162" spans="1:34">
      <c r="B162" s="151" t="s">
        <v>451</v>
      </c>
      <c r="C162" s="125">
        <v>2400000</v>
      </c>
      <c r="D162" s="125"/>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c r="B163" s="150" t="s">
        <v>922</v>
      </c>
      <c r="C163" s="125">
        <v>100000</v>
      </c>
      <c r="D163" s="125"/>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c r="B164" s="151" t="s">
        <v>923</v>
      </c>
      <c r="C164" s="125">
        <v>100000</v>
      </c>
      <c r="D164" s="125"/>
      <c r="E164" s="134">
        <v>0</v>
      </c>
      <c r="F164" s="125"/>
      <c r="G164" s="125"/>
      <c r="H164" s="125"/>
      <c r="I164" s="125"/>
      <c r="J164" s="125"/>
      <c r="K164" s="125"/>
      <c r="L164" s="125"/>
      <c r="M164" s="125"/>
      <c r="N164" s="125"/>
      <c r="O164" s="125"/>
      <c r="P164" s="125"/>
      <c r="Q164" s="134">
        <f t="shared" si="2"/>
        <v>0</v>
      </c>
      <c r="R164" s="3"/>
      <c r="S164" s="7"/>
      <c r="T164" s="118"/>
      <c r="U164" s="118"/>
      <c r="V164" s="118"/>
      <c r="W164" s="118"/>
    </row>
    <row r="165" spans="1:34" s="67" customFormat="1">
      <c r="A165"/>
      <c r="B165" s="150" t="s">
        <v>452</v>
      </c>
      <c r="C165" s="134">
        <v>100000</v>
      </c>
      <c r="D165" s="134"/>
      <c r="E165" s="134">
        <v>0</v>
      </c>
      <c r="F165" s="134"/>
      <c r="G165" s="134"/>
      <c r="H165" s="134"/>
      <c r="I165" s="134"/>
      <c r="J165" s="134"/>
      <c r="K165" s="134"/>
      <c r="L165" s="134"/>
      <c r="M165" s="134"/>
      <c r="N165" s="134"/>
      <c r="O165" s="134"/>
      <c r="P165" s="134"/>
      <c r="Q165" s="134">
        <f t="shared" si="2"/>
        <v>0</v>
      </c>
      <c r="R165" s="3"/>
      <c r="S165" s="7"/>
      <c r="T165" s="118"/>
      <c r="U165" s="141"/>
      <c r="V165" s="141"/>
      <c r="W165" s="141"/>
      <c r="X165"/>
      <c r="Y165"/>
      <c r="Z165"/>
      <c r="AA165"/>
      <c r="AB165"/>
      <c r="AC165"/>
      <c r="AD165"/>
      <c r="AE165"/>
      <c r="AF165"/>
      <c r="AG165"/>
      <c r="AH165"/>
    </row>
    <row r="166" spans="1:34">
      <c r="B166" s="151" t="s">
        <v>453</v>
      </c>
      <c r="C166" s="125">
        <v>100000</v>
      </c>
      <c r="D166" s="125"/>
      <c r="E166" s="134">
        <v>0</v>
      </c>
      <c r="F166" s="125"/>
      <c r="G166" s="125"/>
      <c r="H166" s="125"/>
      <c r="I166" s="125"/>
      <c r="J166" s="125"/>
      <c r="K166" s="125"/>
      <c r="L166" s="125"/>
      <c r="M166" s="125"/>
      <c r="N166" s="125"/>
      <c r="O166" s="125"/>
      <c r="P166" s="125"/>
      <c r="Q166" s="134">
        <f t="shared" si="2"/>
        <v>0</v>
      </c>
      <c r="R166" s="3"/>
      <c r="S166" s="7"/>
      <c r="T166" s="118"/>
      <c r="U166" s="118"/>
      <c r="V166" s="118"/>
      <c r="W166" s="118"/>
    </row>
    <row r="167" spans="1:34" s="67" customFormat="1">
      <c r="A167"/>
      <c r="B167" s="150" t="s">
        <v>1031</v>
      </c>
      <c r="C167" s="125">
        <v>100000</v>
      </c>
      <c r="D167" s="125"/>
      <c r="E167" s="134">
        <v>0</v>
      </c>
      <c r="F167" s="125"/>
      <c r="G167" s="125"/>
      <c r="H167" s="125"/>
      <c r="I167" s="125"/>
      <c r="J167" s="125"/>
      <c r="K167" s="125"/>
      <c r="L167" s="125"/>
      <c r="M167" s="125"/>
      <c r="N167" s="125"/>
      <c r="O167" s="125"/>
      <c r="P167" s="125"/>
      <c r="Q167" s="134">
        <f t="shared" si="2"/>
        <v>0</v>
      </c>
      <c r="R167" s="3"/>
      <c r="S167" s="7"/>
      <c r="T167" s="118"/>
      <c r="U167" s="141"/>
      <c r="V167" s="141"/>
      <c r="W167" s="141"/>
      <c r="X167"/>
      <c r="Y167"/>
      <c r="Z167"/>
      <c r="AA167"/>
      <c r="AB167"/>
      <c r="AC167"/>
      <c r="AD167"/>
      <c r="AE167"/>
      <c r="AF167"/>
      <c r="AG167"/>
      <c r="AH167"/>
    </row>
    <row r="168" spans="1:34">
      <c r="B168" s="151" t="s">
        <v>1032</v>
      </c>
      <c r="C168" s="125">
        <v>100000</v>
      </c>
      <c r="D168" s="125"/>
      <c r="E168" s="134">
        <v>0</v>
      </c>
      <c r="F168" s="125"/>
      <c r="G168" s="125"/>
      <c r="H168" s="125"/>
      <c r="I168" s="125"/>
      <c r="J168" s="125"/>
      <c r="K168" s="125"/>
      <c r="L168" s="125"/>
      <c r="M168" s="125"/>
      <c r="N168" s="125"/>
      <c r="O168" s="125"/>
      <c r="P168" s="125"/>
      <c r="Q168" s="134">
        <f t="shared" si="2"/>
        <v>0</v>
      </c>
      <c r="R168" s="3"/>
      <c r="S168" s="7"/>
      <c r="T168" s="118"/>
      <c r="U168" s="118"/>
      <c r="V168" s="118"/>
      <c r="W168" s="118"/>
    </row>
    <row r="169" spans="1:34" s="67" customFormat="1">
      <c r="A169"/>
      <c r="B169" s="150" t="s">
        <v>454</v>
      </c>
      <c r="C169" s="134">
        <v>105351788</v>
      </c>
      <c r="D169" s="134"/>
      <c r="E169" s="134">
        <v>16666.669999999998</v>
      </c>
      <c r="F169" s="134"/>
      <c r="G169" s="134"/>
      <c r="H169" s="134"/>
      <c r="I169" s="134"/>
      <c r="J169" s="134"/>
      <c r="K169" s="134"/>
      <c r="L169" s="134"/>
      <c r="M169" s="134"/>
      <c r="N169" s="134"/>
      <c r="O169" s="134"/>
      <c r="P169" s="134"/>
      <c r="Q169" s="134">
        <f t="shared" si="2"/>
        <v>16666.669999999998</v>
      </c>
      <c r="R169" s="3"/>
      <c r="S169" s="7"/>
      <c r="T169" s="118"/>
      <c r="U169" s="141"/>
      <c r="V169" s="141"/>
      <c r="W169" s="141"/>
      <c r="X169"/>
      <c r="Y169"/>
      <c r="Z169"/>
      <c r="AA169"/>
      <c r="AB169"/>
      <c r="AC169"/>
      <c r="AD169"/>
      <c r="AE169"/>
      <c r="AF169"/>
      <c r="AG169"/>
      <c r="AH169"/>
    </row>
    <row r="170" spans="1:34" s="67" customFormat="1">
      <c r="A170"/>
      <c r="B170" s="151" t="s">
        <v>455</v>
      </c>
      <c r="C170" s="125">
        <v>105351788</v>
      </c>
      <c r="D170" s="125"/>
      <c r="E170" s="125">
        <v>16666.669999999998</v>
      </c>
      <c r="F170" s="125"/>
      <c r="G170" s="125"/>
      <c r="H170" s="125"/>
      <c r="I170" s="125"/>
      <c r="J170" s="125"/>
      <c r="K170" s="125"/>
      <c r="L170" s="125"/>
      <c r="M170" s="125"/>
      <c r="N170" s="125"/>
      <c r="O170" s="125"/>
      <c r="P170" s="125"/>
      <c r="Q170" s="125">
        <f t="shared" si="2"/>
        <v>16666.669999999998</v>
      </c>
      <c r="R170" s="3"/>
      <c r="S170" s="7"/>
      <c r="T170" s="118"/>
      <c r="U170" s="141"/>
      <c r="V170" s="141"/>
      <c r="W170" s="141"/>
      <c r="X170"/>
      <c r="Y170"/>
      <c r="Z170"/>
      <c r="AA170"/>
      <c r="AB170"/>
      <c r="AC170"/>
      <c r="AD170"/>
      <c r="AE170"/>
      <c r="AF170"/>
      <c r="AG170"/>
      <c r="AH170"/>
    </row>
    <row r="171" spans="1:34">
      <c r="B171" s="149" t="s">
        <v>152</v>
      </c>
      <c r="C171" s="134">
        <v>6526168737</v>
      </c>
      <c r="D171" s="134"/>
      <c r="E171" s="134">
        <v>100129888.47</v>
      </c>
      <c r="F171" s="134"/>
      <c r="G171" s="134"/>
      <c r="H171" s="134"/>
      <c r="I171" s="134"/>
      <c r="J171" s="134"/>
      <c r="K171" s="134"/>
      <c r="L171" s="134"/>
      <c r="M171" s="134"/>
      <c r="N171" s="134"/>
      <c r="O171" s="134"/>
      <c r="P171" s="134"/>
      <c r="Q171" s="134">
        <f t="shared" si="2"/>
        <v>100129888.47</v>
      </c>
      <c r="R171" s="3"/>
      <c r="S171" s="7"/>
      <c r="T171" s="118"/>
      <c r="U171" s="118"/>
      <c r="V171" s="118"/>
      <c r="W171" s="118"/>
    </row>
    <row r="172" spans="1:34">
      <c r="B172" s="150" t="s">
        <v>456</v>
      </c>
      <c r="C172" s="134">
        <v>2428218839</v>
      </c>
      <c r="D172" s="134"/>
      <c r="E172" s="134">
        <v>34823630.590000004</v>
      </c>
      <c r="F172" s="134"/>
      <c r="G172" s="134"/>
      <c r="H172" s="134"/>
      <c r="I172" s="134"/>
      <c r="J172" s="134"/>
      <c r="K172" s="134"/>
      <c r="L172" s="134"/>
      <c r="M172" s="134"/>
      <c r="N172" s="134"/>
      <c r="O172" s="134"/>
      <c r="P172" s="134"/>
      <c r="Q172" s="134">
        <f t="shared" si="2"/>
        <v>34823630.590000004</v>
      </c>
      <c r="R172" s="3"/>
      <c r="S172" s="7"/>
      <c r="T172" s="118"/>
      <c r="U172" s="118"/>
      <c r="V172" s="118"/>
      <c r="W172" s="118"/>
    </row>
    <row r="173" spans="1:34">
      <c r="B173" s="151" t="s">
        <v>457</v>
      </c>
      <c r="C173" s="125">
        <v>773997908</v>
      </c>
      <c r="D173" s="125"/>
      <c r="E173" s="125">
        <v>27880926.27</v>
      </c>
      <c r="F173" s="125"/>
      <c r="G173" s="125"/>
      <c r="H173" s="125"/>
      <c r="I173" s="125"/>
      <c r="J173" s="125"/>
      <c r="K173" s="125"/>
      <c r="L173" s="125"/>
      <c r="M173" s="125"/>
      <c r="N173" s="125"/>
      <c r="O173" s="125"/>
      <c r="P173" s="125"/>
      <c r="Q173" s="125">
        <f t="shared" si="2"/>
        <v>27880926.27</v>
      </c>
      <c r="R173" s="3"/>
      <c r="S173" s="7"/>
      <c r="T173" s="118"/>
      <c r="U173" s="118"/>
      <c r="V173" s="118"/>
      <c r="W173" s="118"/>
    </row>
    <row r="174" spans="1:34">
      <c r="B174" s="151" t="s">
        <v>458</v>
      </c>
      <c r="C174" s="125">
        <v>72984635</v>
      </c>
      <c r="D174" s="125"/>
      <c r="E174" s="125">
        <v>2413544.23</v>
      </c>
      <c r="F174" s="125"/>
      <c r="G174" s="125"/>
      <c r="H174" s="125"/>
      <c r="I174" s="125"/>
      <c r="J174" s="125"/>
      <c r="K174" s="125"/>
      <c r="L174" s="125"/>
      <c r="M174" s="125"/>
      <c r="N174" s="125"/>
      <c r="O174" s="125"/>
      <c r="P174" s="125"/>
      <c r="Q174" s="125">
        <f t="shared" si="2"/>
        <v>2413544.23</v>
      </c>
      <c r="R174" s="3"/>
      <c r="S174" s="7"/>
      <c r="T174" s="118"/>
      <c r="U174" s="118"/>
      <c r="V174" s="118"/>
      <c r="W174" s="118"/>
    </row>
    <row r="175" spans="1:34">
      <c r="B175" s="151" t="s">
        <v>459</v>
      </c>
      <c r="C175" s="125">
        <v>4773920</v>
      </c>
      <c r="D175" s="125"/>
      <c r="E175" s="125">
        <v>12500</v>
      </c>
      <c r="F175" s="125"/>
      <c r="G175" s="125"/>
      <c r="H175" s="125"/>
      <c r="I175" s="125"/>
      <c r="J175" s="125"/>
      <c r="K175" s="125"/>
      <c r="L175" s="125"/>
      <c r="M175" s="125"/>
      <c r="N175" s="125"/>
      <c r="O175" s="125"/>
      <c r="P175" s="125"/>
      <c r="Q175" s="125">
        <f t="shared" si="2"/>
        <v>12500</v>
      </c>
      <c r="R175" s="3"/>
      <c r="S175" s="7"/>
      <c r="T175" s="118"/>
      <c r="U175" s="118"/>
      <c r="V175" s="118"/>
      <c r="W175" s="118"/>
    </row>
    <row r="176" spans="1:34">
      <c r="B176" s="151" t="s">
        <v>460</v>
      </c>
      <c r="C176" s="125">
        <v>1156739021</v>
      </c>
      <c r="D176" s="125"/>
      <c r="E176" s="125">
        <v>3615462.46</v>
      </c>
      <c r="F176" s="125"/>
      <c r="G176" s="125"/>
      <c r="H176" s="125"/>
      <c r="I176" s="125"/>
      <c r="J176" s="125"/>
      <c r="K176" s="125"/>
      <c r="L176" s="125"/>
      <c r="M176" s="125"/>
      <c r="N176" s="125"/>
      <c r="O176" s="125"/>
      <c r="P176" s="125"/>
      <c r="Q176" s="125">
        <f t="shared" si="2"/>
        <v>3615462.46</v>
      </c>
      <c r="R176" s="3"/>
      <c r="S176" s="7"/>
      <c r="T176" s="118"/>
      <c r="U176" s="118"/>
      <c r="V176" s="118"/>
      <c r="W176" s="118"/>
    </row>
    <row r="177" spans="1:34">
      <c r="B177" s="151" t="s">
        <v>461</v>
      </c>
      <c r="C177" s="125">
        <v>190000</v>
      </c>
      <c r="D177" s="125"/>
      <c r="E177" s="125">
        <v>7500</v>
      </c>
      <c r="F177" s="125"/>
      <c r="G177" s="125"/>
      <c r="H177" s="125"/>
      <c r="I177" s="125"/>
      <c r="J177" s="125"/>
      <c r="K177" s="125"/>
      <c r="L177" s="125"/>
      <c r="M177" s="125"/>
      <c r="N177" s="125"/>
      <c r="O177" s="125"/>
      <c r="P177" s="125"/>
      <c r="Q177" s="125">
        <f t="shared" si="2"/>
        <v>7500</v>
      </c>
      <c r="R177" s="3"/>
      <c r="S177" s="7"/>
      <c r="T177" s="118"/>
      <c r="U177" s="118"/>
      <c r="V177" s="118"/>
      <c r="W177" s="118"/>
    </row>
    <row r="178" spans="1:34">
      <c r="B178" s="151" t="s">
        <v>462</v>
      </c>
      <c r="C178" s="125">
        <v>188474264</v>
      </c>
      <c r="D178" s="125"/>
      <c r="E178" s="125">
        <v>782823.63</v>
      </c>
      <c r="F178" s="125"/>
      <c r="G178" s="125"/>
      <c r="H178" s="125"/>
      <c r="I178" s="125"/>
      <c r="J178" s="125"/>
      <c r="K178" s="125"/>
      <c r="L178" s="125"/>
      <c r="M178" s="125"/>
      <c r="N178" s="125"/>
      <c r="O178" s="125"/>
      <c r="P178" s="125"/>
      <c r="Q178" s="125">
        <f t="shared" si="2"/>
        <v>782823.63</v>
      </c>
      <c r="R178" s="3"/>
      <c r="S178" s="7"/>
      <c r="T178" s="118"/>
      <c r="U178" s="118"/>
      <c r="V178" s="118"/>
      <c r="W178" s="118"/>
    </row>
    <row r="179" spans="1:34" s="67" customFormat="1">
      <c r="A179"/>
      <c r="B179" s="151" t="s">
        <v>463</v>
      </c>
      <c r="C179" s="125">
        <v>217763591</v>
      </c>
      <c r="D179" s="125"/>
      <c r="E179" s="125">
        <v>67082.67</v>
      </c>
      <c r="F179" s="125"/>
      <c r="G179" s="125"/>
      <c r="H179" s="125"/>
      <c r="I179" s="125"/>
      <c r="J179" s="125"/>
      <c r="K179" s="125"/>
      <c r="L179" s="125"/>
      <c r="M179" s="125"/>
      <c r="N179" s="125"/>
      <c r="O179" s="125"/>
      <c r="P179" s="125"/>
      <c r="Q179" s="125">
        <f t="shared" si="2"/>
        <v>67082.67</v>
      </c>
      <c r="R179" s="3"/>
      <c r="S179" s="7"/>
      <c r="T179" s="118"/>
      <c r="U179" s="141"/>
      <c r="V179" s="141"/>
      <c r="W179" s="141"/>
      <c r="X179"/>
      <c r="Y179"/>
      <c r="Z179"/>
      <c r="AA179"/>
      <c r="AB179"/>
      <c r="AC179"/>
      <c r="AD179"/>
      <c r="AE179"/>
      <c r="AF179"/>
      <c r="AG179"/>
      <c r="AH179"/>
    </row>
    <row r="180" spans="1:34">
      <c r="B180" s="151" t="s">
        <v>464</v>
      </c>
      <c r="C180" s="125">
        <v>13295500</v>
      </c>
      <c r="D180" s="125"/>
      <c r="E180" s="125">
        <v>43791.33</v>
      </c>
      <c r="F180" s="125"/>
      <c r="G180" s="125"/>
      <c r="H180" s="125"/>
      <c r="I180" s="125"/>
      <c r="J180" s="125"/>
      <c r="K180" s="125"/>
      <c r="L180" s="125"/>
      <c r="M180" s="125"/>
      <c r="N180" s="125"/>
      <c r="O180" s="125"/>
      <c r="P180" s="125"/>
      <c r="Q180" s="125">
        <f t="shared" si="2"/>
        <v>43791.33</v>
      </c>
      <c r="R180" s="3"/>
      <c r="S180" s="7"/>
      <c r="T180" s="118"/>
      <c r="U180" s="118"/>
      <c r="V180" s="118"/>
      <c r="W180" s="118"/>
    </row>
    <row r="181" spans="1:34">
      <c r="B181" s="150" t="s">
        <v>465</v>
      </c>
      <c r="C181" s="134">
        <v>4074670898</v>
      </c>
      <c r="D181" s="134"/>
      <c r="E181" s="134">
        <v>65164591.209999993</v>
      </c>
      <c r="F181" s="134"/>
      <c r="G181" s="134"/>
      <c r="H181" s="134"/>
      <c r="I181" s="134"/>
      <c r="J181" s="134"/>
      <c r="K181" s="134"/>
      <c r="L181" s="134"/>
      <c r="M181" s="134"/>
      <c r="N181" s="134"/>
      <c r="O181" s="134"/>
      <c r="P181" s="134"/>
      <c r="Q181" s="134">
        <f t="shared" si="2"/>
        <v>65164591.209999993</v>
      </c>
      <c r="R181" s="3"/>
      <c r="S181" s="7"/>
      <c r="T181" s="118"/>
      <c r="U181" s="118"/>
      <c r="V181" s="118"/>
      <c r="W181" s="118"/>
    </row>
    <row r="182" spans="1:34">
      <c r="B182" s="151" t="s">
        <v>466</v>
      </c>
      <c r="C182" s="125">
        <v>64278542</v>
      </c>
      <c r="D182" s="125"/>
      <c r="E182" s="125">
        <v>1557778.5</v>
      </c>
      <c r="F182" s="125"/>
      <c r="G182" s="125"/>
      <c r="H182" s="125"/>
      <c r="I182" s="125"/>
      <c r="J182" s="125"/>
      <c r="K182" s="125"/>
      <c r="L182" s="125"/>
      <c r="M182" s="125"/>
      <c r="N182" s="125"/>
      <c r="O182" s="125"/>
      <c r="P182" s="125"/>
      <c r="Q182" s="125">
        <f t="shared" si="2"/>
        <v>1557778.5</v>
      </c>
      <c r="R182" s="3"/>
      <c r="S182" s="7"/>
      <c r="T182" s="118"/>
      <c r="U182" s="118"/>
      <c r="V182" s="118"/>
      <c r="W182" s="118"/>
    </row>
    <row r="183" spans="1:34">
      <c r="B183" s="151" t="s">
        <v>467</v>
      </c>
      <c r="C183" s="125">
        <v>487308119</v>
      </c>
      <c r="D183" s="125"/>
      <c r="E183" s="125">
        <v>3907025.77</v>
      </c>
      <c r="F183" s="125"/>
      <c r="G183" s="125"/>
      <c r="H183" s="125"/>
      <c r="I183" s="125"/>
      <c r="J183" s="125"/>
      <c r="K183" s="125"/>
      <c r="L183" s="125"/>
      <c r="M183" s="125"/>
      <c r="N183" s="125"/>
      <c r="O183" s="125"/>
      <c r="P183" s="125"/>
      <c r="Q183" s="125">
        <f t="shared" si="2"/>
        <v>3907025.77</v>
      </c>
      <c r="R183" s="3"/>
      <c r="S183" s="7"/>
      <c r="T183" s="118"/>
      <c r="U183" s="118"/>
      <c r="V183" s="118"/>
      <c r="W183" s="118"/>
    </row>
    <row r="184" spans="1:34">
      <c r="B184" s="151" t="s">
        <v>468</v>
      </c>
      <c r="C184" s="125">
        <v>1555000</v>
      </c>
      <c r="D184" s="125"/>
      <c r="E184" s="125">
        <v>125000</v>
      </c>
      <c r="F184" s="125"/>
      <c r="G184" s="125"/>
      <c r="H184" s="125"/>
      <c r="I184" s="125"/>
      <c r="J184" s="125"/>
      <c r="K184" s="125"/>
      <c r="L184" s="125"/>
      <c r="M184" s="125"/>
      <c r="N184" s="125"/>
      <c r="O184" s="125"/>
      <c r="P184" s="125"/>
      <c r="Q184" s="125">
        <f t="shared" si="2"/>
        <v>125000</v>
      </c>
      <c r="R184" s="3"/>
      <c r="S184" s="7"/>
      <c r="T184" s="118"/>
      <c r="U184" s="118"/>
      <c r="V184" s="118"/>
      <c r="W184" s="118"/>
    </row>
    <row r="185" spans="1:34">
      <c r="B185" s="151" t="s">
        <v>469</v>
      </c>
      <c r="C185" s="125">
        <v>17123756</v>
      </c>
      <c r="D185" s="125"/>
      <c r="E185" s="125">
        <v>113608</v>
      </c>
      <c r="F185" s="125"/>
      <c r="G185" s="125"/>
      <c r="H185" s="125"/>
      <c r="I185" s="125"/>
      <c r="J185" s="125"/>
      <c r="K185" s="125"/>
      <c r="L185" s="125"/>
      <c r="M185" s="125"/>
      <c r="N185" s="125"/>
      <c r="O185" s="125"/>
      <c r="P185" s="125"/>
      <c r="Q185" s="125">
        <f t="shared" si="2"/>
        <v>113608</v>
      </c>
      <c r="R185" s="3"/>
      <c r="S185" s="7"/>
      <c r="T185" s="118"/>
      <c r="U185" s="118"/>
      <c r="V185" s="118"/>
      <c r="W185" s="118"/>
    </row>
    <row r="186" spans="1:34">
      <c r="B186" s="151" t="s">
        <v>924</v>
      </c>
      <c r="C186" s="125">
        <v>36155744</v>
      </c>
      <c r="D186" s="125"/>
      <c r="E186" s="125">
        <v>356246.6</v>
      </c>
      <c r="F186" s="125"/>
      <c r="G186" s="125"/>
      <c r="H186" s="125"/>
      <c r="I186" s="125"/>
      <c r="J186" s="125"/>
      <c r="K186" s="125"/>
      <c r="L186" s="125"/>
      <c r="M186" s="125"/>
      <c r="N186" s="125"/>
      <c r="O186" s="125"/>
      <c r="P186" s="125"/>
      <c r="Q186" s="125">
        <f t="shared" si="2"/>
        <v>356246.6</v>
      </c>
      <c r="R186" s="3"/>
      <c r="S186" s="7"/>
      <c r="T186" s="118"/>
      <c r="U186" s="118"/>
      <c r="V186" s="118"/>
      <c r="W186" s="118"/>
    </row>
    <row r="187" spans="1:34">
      <c r="B187" s="151" t="s">
        <v>471</v>
      </c>
      <c r="C187" s="125">
        <v>2506458516</v>
      </c>
      <c r="D187" s="125"/>
      <c r="E187" s="125">
        <v>39050051.009999998</v>
      </c>
      <c r="F187" s="125"/>
      <c r="G187" s="125"/>
      <c r="H187" s="125"/>
      <c r="I187" s="125"/>
      <c r="J187" s="125"/>
      <c r="K187" s="125"/>
      <c r="L187" s="125"/>
      <c r="M187" s="125"/>
      <c r="N187" s="125"/>
      <c r="O187" s="125"/>
      <c r="P187" s="125"/>
      <c r="Q187" s="125">
        <f t="shared" si="2"/>
        <v>39050051.009999998</v>
      </c>
      <c r="R187" s="3"/>
      <c r="S187" s="7"/>
      <c r="T187" s="118"/>
      <c r="U187" s="118"/>
      <c r="V187" s="118"/>
      <c r="W187" s="118"/>
    </row>
    <row r="188" spans="1:34">
      <c r="B188" s="151" t="s">
        <v>472</v>
      </c>
      <c r="C188" s="125">
        <v>104488029</v>
      </c>
      <c r="D188" s="125"/>
      <c r="E188" s="125">
        <v>633698.91</v>
      </c>
      <c r="F188" s="125"/>
      <c r="G188" s="125"/>
      <c r="H188" s="125"/>
      <c r="I188" s="125"/>
      <c r="J188" s="125"/>
      <c r="K188" s="125"/>
      <c r="L188" s="125"/>
      <c r="M188" s="125"/>
      <c r="N188" s="125"/>
      <c r="O188" s="125"/>
      <c r="P188" s="125"/>
      <c r="Q188" s="125">
        <f t="shared" si="2"/>
        <v>633698.91</v>
      </c>
      <c r="R188" s="3"/>
      <c r="S188" s="7"/>
      <c r="T188" s="118"/>
      <c r="U188" s="118"/>
      <c r="V188" s="118"/>
      <c r="W188" s="118"/>
    </row>
    <row r="189" spans="1:34" s="67" customFormat="1">
      <c r="A189"/>
      <c r="B189" s="151" t="s">
        <v>473</v>
      </c>
      <c r="C189" s="125">
        <v>830620149</v>
      </c>
      <c r="D189" s="125"/>
      <c r="E189" s="125">
        <v>18511343.420000002</v>
      </c>
      <c r="F189" s="125"/>
      <c r="G189" s="125"/>
      <c r="H189" s="125"/>
      <c r="I189" s="125"/>
      <c r="J189" s="125"/>
      <c r="K189" s="125"/>
      <c r="L189" s="125"/>
      <c r="M189" s="125"/>
      <c r="N189" s="125"/>
      <c r="O189" s="125"/>
      <c r="P189" s="125"/>
      <c r="Q189" s="125">
        <f t="shared" si="2"/>
        <v>18511343.420000002</v>
      </c>
      <c r="R189" s="3"/>
      <c r="S189" s="7"/>
      <c r="T189" s="118"/>
      <c r="U189" s="141"/>
      <c r="V189" s="141"/>
      <c r="W189" s="141"/>
      <c r="X189"/>
      <c r="Y189"/>
      <c r="Z189"/>
      <c r="AA189"/>
      <c r="AB189"/>
      <c r="AC189"/>
      <c r="AD189"/>
      <c r="AE189"/>
      <c r="AF189"/>
      <c r="AG189"/>
      <c r="AH189"/>
    </row>
    <row r="190" spans="1:34">
      <c r="B190" s="151" t="s">
        <v>474</v>
      </c>
      <c r="C190" s="125">
        <v>26683043</v>
      </c>
      <c r="D190" s="125"/>
      <c r="E190" s="125">
        <v>909839</v>
      </c>
      <c r="F190" s="125"/>
      <c r="G190" s="125"/>
      <c r="H190" s="125"/>
      <c r="I190" s="125"/>
      <c r="J190" s="125"/>
      <c r="K190" s="125"/>
      <c r="L190" s="125"/>
      <c r="M190" s="125"/>
      <c r="N190" s="125"/>
      <c r="O190" s="125"/>
      <c r="P190" s="125"/>
      <c r="Q190" s="125">
        <f t="shared" si="2"/>
        <v>909839</v>
      </c>
      <c r="R190" s="3"/>
      <c r="S190" s="7"/>
      <c r="T190" s="118"/>
      <c r="U190" s="118"/>
      <c r="V190" s="118"/>
      <c r="W190" s="118"/>
    </row>
    <row r="191" spans="1:34" s="67" customFormat="1">
      <c r="A191"/>
      <c r="B191" s="150" t="s">
        <v>475</v>
      </c>
      <c r="C191" s="134">
        <v>23279000</v>
      </c>
      <c r="D191" s="134"/>
      <c r="E191" s="134">
        <v>141666.67000000001</v>
      </c>
      <c r="F191" s="134"/>
      <c r="G191" s="134"/>
      <c r="H191" s="134"/>
      <c r="I191" s="134"/>
      <c r="J191" s="134"/>
      <c r="K191" s="134"/>
      <c r="L191" s="134"/>
      <c r="M191" s="134"/>
      <c r="N191" s="134"/>
      <c r="O191" s="134"/>
      <c r="P191" s="134"/>
      <c r="Q191" s="134">
        <f t="shared" si="2"/>
        <v>141666.67000000001</v>
      </c>
      <c r="R191" s="3"/>
      <c r="S191" s="7"/>
      <c r="T191" s="118"/>
      <c r="U191" s="141"/>
      <c r="V191" s="141"/>
      <c r="W191" s="141"/>
      <c r="X191"/>
      <c r="Y191"/>
      <c r="Z191"/>
      <c r="AA191"/>
      <c r="AB191"/>
      <c r="AC191"/>
      <c r="AD191"/>
      <c r="AE191"/>
      <c r="AF191"/>
      <c r="AG191"/>
      <c r="AH191"/>
    </row>
    <row r="192" spans="1:34" s="67" customFormat="1">
      <c r="A192"/>
      <c r="B192" s="151" t="s">
        <v>476</v>
      </c>
      <c r="C192" s="125">
        <v>23279000</v>
      </c>
      <c r="D192" s="125"/>
      <c r="E192" s="125">
        <v>141666.67000000001</v>
      </c>
      <c r="F192" s="125"/>
      <c r="G192" s="125"/>
      <c r="H192" s="125"/>
      <c r="I192" s="125"/>
      <c r="J192" s="125"/>
      <c r="K192" s="125"/>
      <c r="L192" s="125"/>
      <c r="M192" s="125"/>
      <c r="N192" s="125"/>
      <c r="O192" s="125"/>
      <c r="P192" s="125"/>
      <c r="Q192" s="125">
        <f t="shared" si="2"/>
        <v>141666.67000000001</v>
      </c>
      <c r="R192" s="3"/>
      <c r="S192" s="7"/>
      <c r="T192" s="118"/>
      <c r="U192" s="141"/>
      <c r="V192" s="141"/>
      <c r="W192" s="141"/>
      <c r="X192"/>
      <c r="Y192"/>
      <c r="Z192"/>
      <c r="AA192"/>
      <c r="AB192"/>
      <c r="AC192"/>
      <c r="AD192"/>
      <c r="AE192"/>
      <c r="AF192"/>
      <c r="AG192"/>
      <c r="AH192"/>
    </row>
    <row r="193" spans="1:34">
      <c r="B193" s="149" t="s">
        <v>153</v>
      </c>
      <c r="C193" s="134">
        <v>22811971167</v>
      </c>
      <c r="D193" s="134"/>
      <c r="E193" s="134">
        <v>688242826.81000006</v>
      </c>
      <c r="F193" s="134"/>
      <c r="G193" s="134"/>
      <c r="H193" s="134"/>
      <c r="I193" s="134"/>
      <c r="J193" s="134"/>
      <c r="K193" s="134"/>
      <c r="L193" s="134"/>
      <c r="M193" s="134"/>
      <c r="N193" s="134"/>
      <c r="O193" s="134"/>
      <c r="P193" s="134"/>
      <c r="Q193" s="134">
        <f t="shared" si="2"/>
        <v>688242826.81000006</v>
      </c>
      <c r="R193" s="3"/>
      <c r="S193" s="7"/>
      <c r="T193" s="118"/>
      <c r="U193" s="118"/>
      <c r="V193" s="118"/>
      <c r="W193" s="118"/>
    </row>
    <row r="194" spans="1:34">
      <c r="B194" s="150" t="s">
        <v>1019</v>
      </c>
      <c r="C194" s="134">
        <v>143550651</v>
      </c>
      <c r="D194" s="134"/>
      <c r="E194" s="134">
        <v>2284019.48</v>
      </c>
      <c r="F194" s="134"/>
      <c r="G194" s="134"/>
      <c r="H194" s="134"/>
      <c r="I194" s="134"/>
      <c r="J194" s="134"/>
      <c r="K194" s="134"/>
      <c r="L194" s="134"/>
      <c r="M194" s="134"/>
      <c r="N194" s="134"/>
      <c r="O194" s="134"/>
      <c r="P194" s="134"/>
      <c r="Q194" s="134">
        <f t="shared" si="2"/>
        <v>2284019.48</v>
      </c>
      <c r="R194" s="3"/>
      <c r="S194" s="7"/>
      <c r="T194" s="118"/>
      <c r="U194" s="118"/>
      <c r="V194" s="118"/>
      <c r="W194" s="118"/>
    </row>
    <row r="195" spans="1:34" s="67" customFormat="1">
      <c r="A195"/>
      <c r="B195" s="151" t="s">
        <v>478</v>
      </c>
      <c r="C195" s="125">
        <v>93586723</v>
      </c>
      <c r="D195" s="125"/>
      <c r="E195" s="125">
        <v>862341</v>
      </c>
      <c r="F195" s="125"/>
      <c r="G195" s="125"/>
      <c r="H195" s="125"/>
      <c r="I195" s="125"/>
      <c r="J195" s="125"/>
      <c r="K195" s="125"/>
      <c r="L195" s="125"/>
      <c r="M195" s="125"/>
      <c r="N195" s="125"/>
      <c r="O195" s="125"/>
      <c r="P195" s="125"/>
      <c r="Q195" s="125">
        <f t="shared" si="2"/>
        <v>862341</v>
      </c>
      <c r="R195" s="3"/>
      <c r="S195" s="7"/>
      <c r="T195" s="118"/>
      <c r="U195" s="141"/>
      <c r="V195" s="141"/>
      <c r="W195" s="141"/>
      <c r="X195"/>
      <c r="Y195"/>
      <c r="Z195"/>
      <c r="AA195"/>
      <c r="AB195"/>
      <c r="AC195"/>
      <c r="AD195"/>
      <c r="AE195"/>
      <c r="AF195"/>
      <c r="AG195"/>
      <c r="AH195"/>
    </row>
    <row r="196" spans="1:34">
      <c r="B196" s="151" t="s">
        <v>974</v>
      </c>
      <c r="C196" s="125">
        <v>49963928</v>
      </c>
      <c r="D196" s="125"/>
      <c r="E196" s="125">
        <v>1421678.48</v>
      </c>
      <c r="F196" s="125"/>
      <c r="G196" s="125"/>
      <c r="H196" s="125"/>
      <c r="I196" s="125"/>
      <c r="J196" s="125"/>
      <c r="K196" s="125"/>
      <c r="L196" s="125"/>
      <c r="M196" s="125"/>
      <c r="N196" s="125"/>
      <c r="O196" s="125"/>
      <c r="P196" s="125"/>
      <c r="Q196" s="125">
        <f t="shared" si="2"/>
        <v>1421678.48</v>
      </c>
      <c r="R196" s="3"/>
      <c r="S196" s="7"/>
      <c r="T196" s="118"/>
      <c r="U196" s="118"/>
      <c r="V196" s="118"/>
      <c r="W196" s="118"/>
    </row>
    <row r="197" spans="1:34" s="67" customFormat="1">
      <c r="A197"/>
      <c r="B197" s="150" t="s">
        <v>479</v>
      </c>
      <c r="C197" s="134">
        <v>267451341</v>
      </c>
      <c r="D197" s="134"/>
      <c r="E197" s="134">
        <v>4274124.4000000004</v>
      </c>
      <c r="F197" s="134"/>
      <c r="G197" s="134"/>
      <c r="H197" s="134"/>
      <c r="I197" s="134"/>
      <c r="J197" s="134"/>
      <c r="K197" s="134"/>
      <c r="L197" s="134"/>
      <c r="M197" s="134"/>
      <c r="N197" s="134"/>
      <c r="O197" s="134"/>
      <c r="P197" s="134"/>
      <c r="Q197" s="134">
        <f t="shared" si="2"/>
        <v>4274124.4000000004</v>
      </c>
      <c r="R197" s="3"/>
      <c r="S197" s="7"/>
      <c r="T197" s="118"/>
      <c r="U197" s="141"/>
      <c r="V197" s="141"/>
      <c r="W197" s="141"/>
      <c r="X197"/>
      <c r="Y197"/>
      <c r="Z197"/>
      <c r="AA197"/>
      <c r="AB197"/>
      <c r="AC197"/>
      <c r="AD197"/>
      <c r="AE197"/>
      <c r="AF197"/>
      <c r="AG197"/>
      <c r="AH197"/>
    </row>
    <row r="198" spans="1:34">
      <c r="B198" s="151" t="s">
        <v>480</v>
      </c>
      <c r="C198" s="125">
        <v>267351341</v>
      </c>
      <c r="D198" s="125"/>
      <c r="E198" s="125">
        <v>4265791.07</v>
      </c>
      <c r="F198" s="125"/>
      <c r="G198" s="125"/>
      <c r="H198" s="125"/>
      <c r="I198" s="125"/>
      <c r="J198" s="125"/>
      <c r="K198" s="125"/>
      <c r="L198" s="125"/>
      <c r="M198" s="125"/>
      <c r="N198" s="125"/>
      <c r="O198" s="125"/>
      <c r="P198" s="125"/>
      <c r="Q198" s="125">
        <f t="shared" si="2"/>
        <v>4265791.07</v>
      </c>
      <c r="R198" s="3"/>
      <c r="S198" s="7"/>
      <c r="T198" s="118"/>
      <c r="U198" s="118"/>
      <c r="V198" s="118"/>
      <c r="W198" s="118"/>
    </row>
    <row r="199" spans="1:34" s="67" customFormat="1">
      <c r="A199"/>
      <c r="B199" s="151" t="s">
        <v>481</v>
      </c>
      <c r="C199" s="125">
        <v>100000</v>
      </c>
      <c r="D199" s="125"/>
      <c r="E199" s="125">
        <v>8333.33</v>
      </c>
      <c r="F199" s="125"/>
      <c r="G199" s="125"/>
      <c r="H199" s="125"/>
      <c r="I199" s="125"/>
      <c r="J199" s="125"/>
      <c r="K199" s="125"/>
      <c r="L199" s="125"/>
      <c r="M199" s="125"/>
      <c r="N199" s="125"/>
      <c r="O199" s="125"/>
      <c r="P199" s="125"/>
      <c r="Q199" s="125">
        <f t="shared" si="2"/>
        <v>8333.33</v>
      </c>
      <c r="R199" s="3"/>
      <c r="S199" s="7"/>
      <c r="T199" s="118"/>
      <c r="U199" s="141"/>
      <c r="V199" s="141"/>
      <c r="W199" s="141"/>
      <c r="X199"/>
      <c r="Y199"/>
      <c r="Z199"/>
      <c r="AA199"/>
      <c r="AB199"/>
      <c r="AC199"/>
      <c r="AD199"/>
      <c r="AE199"/>
      <c r="AF199"/>
      <c r="AG199"/>
      <c r="AH199"/>
    </row>
    <row r="200" spans="1:34">
      <c r="B200" s="150" t="s">
        <v>482</v>
      </c>
      <c r="C200" s="134">
        <v>92867001</v>
      </c>
      <c r="D200" s="134"/>
      <c r="E200" s="134">
        <v>12543775</v>
      </c>
      <c r="F200" s="134"/>
      <c r="G200" s="134"/>
      <c r="H200" s="134"/>
      <c r="I200" s="134"/>
      <c r="J200" s="134"/>
      <c r="K200" s="134"/>
      <c r="L200" s="134"/>
      <c r="M200" s="134"/>
      <c r="N200" s="134"/>
      <c r="O200" s="134"/>
      <c r="P200" s="134"/>
      <c r="Q200" s="134">
        <f t="shared" si="2"/>
        <v>12543775</v>
      </c>
      <c r="R200" s="3"/>
      <c r="S200" s="7"/>
      <c r="T200" s="118"/>
      <c r="U200" s="118"/>
      <c r="V200" s="118"/>
      <c r="W200" s="118"/>
    </row>
    <row r="201" spans="1:34" s="67" customFormat="1">
      <c r="A201"/>
      <c r="B201" s="151" t="s">
        <v>483</v>
      </c>
      <c r="C201" s="125">
        <v>92867001</v>
      </c>
      <c r="D201" s="125"/>
      <c r="E201" s="125">
        <v>12543775</v>
      </c>
      <c r="F201" s="125"/>
      <c r="G201" s="125"/>
      <c r="H201" s="125"/>
      <c r="I201" s="125"/>
      <c r="J201" s="125"/>
      <c r="K201" s="125"/>
      <c r="L201" s="125"/>
      <c r="M201" s="125"/>
      <c r="N201" s="125"/>
      <c r="O201" s="125"/>
      <c r="P201" s="125"/>
      <c r="Q201" s="125">
        <f t="shared" si="2"/>
        <v>12543775</v>
      </c>
      <c r="R201" s="3"/>
      <c r="S201" s="7"/>
      <c r="T201" s="118"/>
      <c r="U201" s="141"/>
      <c r="V201" s="141"/>
      <c r="W201" s="141"/>
      <c r="X201"/>
      <c r="Y201"/>
      <c r="Z201"/>
      <c r="AA201"/>
      <c r="AB201"/>
      <c r="AC201"/>
      <c r="AD201"/>
      <c r="AE201"/>
      <c r="AF201"/>
      <c r="AG201"/>
      <c r="AH201"/>
    </row>
    <row r="202" spans="1:34">
      <c r="B202" s="150" t="s">
        <v>484</v>
      </c>
      <c r="C202" s="134">
        <v>60128705</v>
      </c>
      <c r="D202" s="134"/>
      <c r="E202" s="134">
        <v>2005413.03</v>
      </c>
      <c r="F202" s="134"/>
      <c r="G202" s="134"/>
      <c r="H202" s="134"/>
      <c r="I202" s="134"/>
      <c r="J202" s="134"/>
      <c r="K202" s="134"/>
      <c r="L202" s="134"/>
      <c r="M202" s="134"/>
      <c r="N202" s="134"/>
      <c r="O202" s="134"/>
      <c r="P202" s="134"/>
      <c r="Q202" s="134">
        <f t="shared" ref="Q202:Q265" si="3">SUM(E202:P202)</f>
        <v>2005413.03</v>
      </c>
      <c r="R202" s="3"/>
      <c r="S202" s="7"/>
      <c r="T202" s="118"/>
      <c r="U202" s="118"/>
      <c r="V202" s="118"/>
      <c r="W202" s="118"/>
    </row>
    <row r="203" spans="1:34">
      <c r="B203" s="151" t="s">
        <v>485</v>
      </c>
      <c r="C203" s="125">
        <v>60128705</v>
      </c>
      <c r="D203" s="125"/>
      <c r="E203" s="125">
        <v>2005413.03</v>
      </c>
      <c r="F203" s="125"/>
      <c r="G203" s="125"/>
      <c r="H203" s="125"/>
      <c r="I203" s="125"/>
      <c r="J203" s="125"/>
      <c r="K203" s="125"/>
      <c r="L203" s="125"/>
      <c r="M203" s="125"/>
      <c r="N203" s="125"/>
      <c r="O203" s="125"/>
      <c r="P203" s="125"/>
      <c r="Q203" s="125">
        <f t="shared" si="3"/>
        <v>2005413.03</v>
      </c>
      <c r="R203" s="3"/>
      <c r="S203" s="7"/>
      <c r="T203" s="118"/>
      <c r="U203" s="118"/>
      <c r="V203" s="118"/>
      <c r="W203" s="118"/>
    </row>
    <row r="204" spans="1:34">
      <c r="B204" s="150" t="s">
        <v>486</v>
      </c>
      <c r="C204" s="134">
        <v>397247505</v>
      </c>
      <c r="D204" s="134"/>
      <c r="E204" s="134">
        <v>18926173.529999997</v>
      </c>
      <c r="F204" s="134"/>
      <c r="G204" s="134"/>
      <c r="H204" s="134"/>
      <c r="I204" s="134"/>
      <c r="J204" s="134"/>
      <c r="K204" s="134"/>
      <c r="L204" s="134"/>
      <c r="M204" s="134"/>
      <c r="N204" s="134"/>
      <c r="O204" s="134"/>
      <c r="P204" s="134"/>
      <c r="Q204" s="134">
        <f t="shared" si="3"/>
        <v>18926173.529999997</v>
      </c>
      <c r="R204" s="3"/>
      <c r="S204" s="7"/>
      <c r="T204" s="118"/>
      <c r="U204" s="118"/>
      <c r="V204" s="118"/>
      <c r="W204" s="118"/>
    </row>
    <row r="205" spans="1:34" s="67" customFormat="1">
      <c r="A205"/>
      <c r="B205" s="151" t="s">
        <v>487</v>
      </c>
      <c r="C205" s="125">
        <v>135510739</v>
      </c>
      <c r="D205" s="125"/>
      <c r="E205" s="125">
        <v>1579963.94</v>
      </c>
      <c r="F205" s="125"/>
      <c r="G205" s="125"/>
      <c r="H205" s="125"/>
      <c r="I205" s="125"/>
      <c r="J205" s="125"/>
      <c r="K205" s="125"/>
      <c r="L205" s="125"/>
      <c r="M205" s="125"/>
      <c r="N205" s="125"/>
      <c r="O205" s="125"/>
      <c r="P205" s="125"/>
      <c r="Q205" s="125">
        <f t="shared" si="3"/>
        <v>1579963.94</v>
      </c>
      <c r="R205" s="3"/>
      <c r="S205" s="7"/>
      <c r="T205" s="118"/>
      <c r="U205" s="141"/>
      <c r="V205" s="141"/>
      <c r="W205" s="141"/>
      <c r="X205"/>
      <c r="Y205"/>
      <c r="Z205"/>
      <c r="AA205"/>
      <c r="AB205"/>
      <c r="AC205"/>
      <c r="AD205"/>
      <c r="AE205"/>
      <c r="AF205"/>
      <c r="AG205"/>
      <c r="AH205"/>
    </row>
    <row r="206" spans="1:34">
      <c r="B206" s="151" t="s">
        <v>488</v>
      </c>
      <c r="C206" s="125">
        <v>15473486</v>
      </c>
      <c r="D206" s="125"/>
      <c r="E206" s="125">
        <v>357486.67</v>
      </c>
      <c r="F206" s="125"/>
      <c r="G206" s="125"/>
      <c r="H206" s="125"/>
      <c r="I206" s="125"/>
      <c r="J206" s="125"/>
      <c r="K206" s="125"/>
      <c r="L206" s="125"/>
      <c r="M206" s="125"/>
      <c r="N206" s="125"/>
      <c r="O206" s="125"/>
      <c r="P206" s="125"/>
      <c r="Q206" s="125">
        <f t="shared" si="3"/>
        <v>357486.67</v>
      </c>
      <c r="R206" s="3"/>
      <c r="S206" s="7"/>
      <c r="T206" s="118"/>
      <c r="U206" s="118"/>
      <c r="V206" s="118"/>
      <c r="W206" s="118"/>
    </row>
    <row r="207" spans="1:34">
      <c r="B207" s="151" t="s">
        <v>489</v>
      </c>
      <c r="C207" s="125">
        <v>246263280</v>
      </c>
      <c r="D207" s="125"/>
      <c r="E207" s="125">
        <v>16988722.919999998</v>
      </c>
      <c r="F207" s="125"/>
      <c r="G207" s="125"/>
      <c r="H207" s="125"/>
      <c r="I207" s="125"/>
      <c r="J207" s="125"/>
      <c r="K207" s="125"/>
      <c r="L207" s="125"/>
      <c r="M207" s="125"/>
      <c r="N207" s="125"/>
      <c r="O207" s="125"/>
      <c r="P207" s="125"/>
      <c r="Q207" s="125">
        <f t="shared" si="3"/>
        <v>16988722.919999998</v>
      </c>
      <c r="R207" s="3"/>
      <c r="S207" s="7"/>
      <c r="T207" s="118"/>
      <c r="U207" s="118"/>
      <c r="V207" s="118"/>
      <c r="W207" s="118"/>
    </row>
    <row r="208" spans="1:34">
      <c r="B208" s="150" t="s">
        <v>490</v>
      </c>
      <c r="C208" s="134">
        <v>2901696417</v>
      </c>
      <c r="D208" s="134"/>
      <c r="E208" s="134">
        <v>25092248.849999998</v>
      </c>
      <c r="F208" s="134"/>
      <c r="G208" s="134"/>
      <c r="H208" s="134"/>
      <c r="I208" s="134"/>
      <c r="J208" s="134"/>
      <c r="K208" s="134"/>
      <c r="L208" s="134"/>
      <c r="M208" s="134"/>
      <c r="N208" s="134"/>
      <c r="O208" s="134"/>
      <c r="P208" s="134"/>
      <c r="Q208" s="134">
        <f t="shared" si="3"/>
        <v>25092248.849999998</v>
      </c>
      <c r="R208" s="3"/>
      <c r="S208" s="7"/>
      <c r="T208" s="118"/>
      <c r="U208" s="118"/>
      <c r="V208" s="118"/>
      <c r="W208" s="118"/>
    </row>
    <row r="209" spans="1:34">
      <c r="B209" s="151" t="s">
        <v>491</v>
      </c>
      <c r="C209" s="125">
        <v>2590281475</v>
      </c>
      <c r="D209" s="125"/>
      <c r="E209" s="125">
        <v>24100581.52</v>
      </c>
      <c r="F209" s="125"/>
      <c r="G209" s="125"/>
      <c r="H209" s="125"/>
      <c r="I209" s="125"/>
      <c r="J209" s="125"/>
      <c r="K209" s="125"/>
      <c r="L209" s="125"/>
      <c r="M209" s="125"/>
      <c r="N209" s="125"/>
      <c r="O209" s="125"/>
      <c r="P209" s="125"/>
      <c r="Q209" s="125">
        <f t="shared" si="3"/>
        <v>24100581.52</v>
      </c>
      <c r="R209" s="3"/>
      <c r="S209" s="7"/>
      <c r="T209" s="118"/>
      <c r="U209" s="118"/>
      <c r="V209" s="118"/>
      <c r="W209" s="118"/>
    </row>
    <row r="210" spans="1:34" s="67" customFormat="1">
      <c r="A210"/>
      <c r="B210" s="151" t="s">
        <v>492</v>
      </c>
      <c r="C210" s="125">
        <v>187511014</v>
      </c>
      <c r="D210" s="125"/>
      <c r="E210" s="125">
        <v>916667</v>
      </c>
      <c r="F210" s="125"/>
      <c r="G210" s="125"/>
      <c r="H210" s="125"/>
      <c r="I210" s="125"/>
      <c r="J210" s="125"/>
      <c r="K210" s="125"/>
      <c r="L210" s="125"/>
      <c r="M210" s="125"/>
      <c r="N210" s="125"/>
      <c r="O210" s="125"/>
      <c r="P210" s="125"/>
      <c r="Q210" s="125">
        <f t="shared" si="3"/>
        <v>916667</v>
      </c>
      <c r="R210" s="3"/>
      <c r="S210" s="7"/>
      <c r="T210" s="118"/>
      <c r="U210" s="141"/>
      <c r="V210" s="141"/>
      <c r="W210" s="141"/>
      <c r="X210"/>
      <c r="Y210"/>
      <c r="Z210"/>
      <c r="AA210"/>
      <c r="AB210"/>
      <c r="AC210"/>
      <c r="AD210"/>
      <c r="AE210"/>
      <c r="AF210"/>
      <c r="AG210"/>
      <c r="AH210"/>
    </row>
    <row r="211" spans="1:34">
      <c r="B211" s="151" t="s">
        <v>493</v>
      </c>
      <c r="C211" s="125">
        <v>41464660</v>
      </c>
      <c r="D211" s="125"/>
      <c r="E211" s="125">
        <v>0</v>
      </c>
      <c r="F211" s="125"/>
      <c r="G211" s="125"/>
      <c r="H211" s="125"/>
      <c r="I211" s="125"/>
      <c r="J211" s="125"/>
      <c r="K211" s="125"/>
      <c r="L211" s="125"/>
      <c r="M211" s="125"/>
      <c r="N211" s="125"/>
      <c r="O211" s="125"/>
      <c r="P211" s="125"/>
      <c r="Q211" s="125">
        <f t="shared" si="3"/>
        <v>0</v>
      </c>
      <c r="R211" s="3"/>
      <c r="S211" s="7"/>
      <c r="T211" s="118"/>
      <c r="U211" s="118"/>
      <c r="V211" s="118"/>
      <c r="W211" s="118"/>
    </row>
    <row r="212" spans="1:34">
      <c r="B212" s="151" t="s">
        <v>494</v>
      </c>
      <c r="C212" s="125">
        <v>82439268</v>
      </c>
      <c r="D212" s="125"/>
      <c r="E212" s="125">
        <v>75000.33</v>
      </c>
      <c r="F212" s="125"/>
      <c r="G212" s="125"/>
      <c r="H212" s="125"/>
      <c r="I212" s="125"/>
      <c r="J212" s="125"/>
      <c r="K212" s="125"/>
      <c r="L212" s="125"/>
      <c r="M212" s="125"/>
      <c r="N212" s="125"/>
      <c r="O212" s="125"/>
      <c r="P212" s="125"/>
      <c r="Q212" s="125">
        <f t="shared" si="3"/>
        <v>75000.33</v>
      </c>
      <c r="R212" s="3"/>
      <c r="S212" s="7"/>
      <c r="T212" s="118"/>
      <c r="U212" s="118"/>
      <c r="V212" s="118"/>
      <c r="W212" s="118"/>
    </row>
    <row r="213" spans="1:34">
      <c r="B213" s="150" t="s">
        <v>495</v>
      </c>
      <c r="C213" s="134">
        <v>18514042236</v>
      </c>
      <c r="D213" s="134"/>
      <c r="E213" s="134">
        <v>578251758.54999995</v>
      </c>
      <c r="F213" s="134"/>
      <c r="G213" s="134"/>
      <c r="H213" s="134"/>
      <c r="I213" s="134"/>
      <c r="J213" s="134"/>
      <c r="K213" s="134"/>
      <c r="L213" s="134"/>
      <c r="M213" s="134"/>
      <c r="N213" s="134"/>
      <c r="O213" s="134"/>
      <c r="P213" s="134"/>
      <c r="Q213" s="134">
        <f t="shared" si="3"/>
        <v>578251758.54999995</v>
      </c>
      <c r="R213" s="3"/>
      <c r="S213" s="7"/>
      <c r="T213" s="118"/>
      <c r="U213" s="118"/>
      <c r="V213" s="118"/>
      <c r="W213" s="118"/>
    </row>
    <row r="214" spans="1:34">
      <c r="B214" s="151" t="s">
        <v>496</v>
      </c>
      <c r="C214" s="125">
        <v>2645936757</v>
      </c>
      <c r="D214" s="125"/>
      <c r="E214" s="125">
        <v>27053449.189999998</v>
      </c>
      <c r="F214" s="125"/>
      <c r="G214" s="125"/>
      <c r="H214" s="125"/>
      <c r="I214" s="125"/>
      <c r="J214" s="125"/>
      <c r="K214" s="125"/>
      <c r="L214" s="125"/>
      <c r="M214" s="125"/>
      <c r="N214" s="125"/>
      <c r="O214" s="125"/>
      <c r="P214" s="125"/>
      <c r="Q214" s="125">
        <f t="shared" si="3"/>
        <v>27053449.189999998</v>
      </c>
      <c r="R214" s="3"/>
      <c r="S214" s="7"/>
      <c r="T214" s="118"/>
      <c r="U214" s="118"/>
      <c r="V214" s="118"/>
      <c r="W214" s="118"/>
    </row>
    <row r="215" spans="1:34">
      <c r="B215" s="151" t="s">
        <v>497</v>
      </c>
      <c r="C215" s="125">
        <v>446894325</v>
      </c>
      <c r="D215" s="125"/>
      <c r="E215" s="125">
        <v>9495563.5199999996</v>
      </c>
      <c r="F215" s="125"/>
      <c r="G215" s="125"/>
      <c r="H215" s="125"/>
      <c r="I215" s="125"/>
      <c r="J215" s="125"/>
      <c r="K215" s="125"/>
      <c r="L215" s="125"/>
      <c r="M215" s="125"/>
      <c r="N215" s="125"/>
      <c r="O215" s="125"/>
      <c r="P215" s="125"/>
      <c r="Q215" s="125">
        <f t="shared" si="3"/>
        <v>9495563.5199999996</v>
      </c>
      <c r="R215" s="3"/>
      <c r="S215" s="7"/>
      <c r="T215" s="118"/>
      <c r="U215" s="118"/>
      <c r="V215" s="118"/>
      <c r="W215" s="118"/>
    </row>
    <row r="216" spans="1:34">
      <c r="B216" s="151" t="s">
        <v>498</v>
      </c>
      <c r="C216" s="125">
        <v>170877065</v>
      </c>
      <c r="D216" s="125"/>
      <c r="E216" s="125">
        <v>558155.24</v>
      </c>
      <c r="F216" s="125"/>
      <c r="G216" s="125"/>
      <c r="H216" s="125"/>
      <c r="I216" s="125"/>
      <c r="J216" s="125"/>
      <c r="K216" s="125"/>
      <c r="L216" s="125"/>
      <c r="M216" s="125"/>
      <c r="N216" s="125"/>
      <c r="O216" s="125"/>
      <c r="P216" s="125"/>
      <c r="Q216" s="125">
        <f t="shared" si="3"/>
        <v>558155.24</v>
      </c>
      <c r="R216" s="3"/>
      <c r="S216" s="7"/>
      <c r="T216" s="118"/>
      <c r="U216" s="118"/>
      <c r="V216" s="118"/>
      <c r="W216" s="118"/>
    </row>
    <row r="217" spans="1:34" s="67" customFormat="1">
      <c r="A217"/>
      <c r="B217" s="151" t="s">
        <v>499</v>
      </c>
      <c r="C217" s="125">
        <v>4690869314</v>
      </c>
      <c r="D217" s="125"/>
      <c r="E217" s="125">
        <v>490888507.75</v>
      </c>
      <c r="F217" s="125"/>
      <c r="G217" s="125"/>
      <c r="H217" s="125"/>
      <c r="I217" s="125"/>
      <c r="J217" s="125"/>
      <c r="K217" s="125"/>
      <c r="L217" s="125"/>
      <c r="M217" s="125"/>
      <c r="N217" s="125"/>
      <c r="O217" s="125"/>
      <c r="P217" s="125"/>
      <c r="Q217" s="125">
        <f t="shared" si="3"/>
        <v>490888507.75</v>
      </c>
      <c r="R217" s="3"/>
      <c r="S217" s="7"/>
      <c r="T217" s="118"/>
      <c r="U217" s="141"/>
      <c r="V217" s="141"/>
      <c r="W217" s="141"/>
      <c r="X217"/>
      <c r="Y217"/>
      <c r="Z217"/>
      <c r="AA217"/>
      <c r="AB217"/>
      <c r="AC217"/>
      <c r="AD217"/>
      <c r="AE217"/>
      <c r="AF217"/>
      <c r="AG217"/>
      <c r="AH217"/>
    </row>
    <row r="218" spans="1:34">
      <c r="B218" s="151" t="s">
        <v>500</v>
      </c>
      <c r="C218" s="125">
        <v>1404965600</v>
      </c>
      <c r="D218" s="125"/>
      <c r="E218" s="125">
        <v>7248691.0800000001</v>
      </c>
      <c r="F218" s="125"/>
      <c r="G218" s="125"/>
      <c r="H218" s="125"/>
      <c r="I218" s="125"/>
      <c r="J218" s="125"/>
      <c r="K218" s="125"/>
      <c r="L218" s="125"/>
      <c r="M218" s="125"/>
      <c r="N218" s="125"/>
      <c r="O218" s="125"/>
      <c r="P218" s="125"/>
      <c r="Q218" s="125">
        <f t="shared" si="3"/>
        <v>7248691.0800000001</v>
      </c>
      <c r="R218" s="3"/>
      <c r="S218" s="7"/>
      <c r="T218" s="118"/>
      <c r="U218" s="118"/>
      <c r="V218" s="118"/>
      <c r="W218" s="118"/>
    </row>
    <row r="219" spans="1:34">
      <c r="B219" s="151" t="s">
        <v>501</v>
      </c>
      <c r="C219" s="125">
        <v>9154499175</v>
      </c>
      <c r="D219" s="125"/>
      <c r="E219" s="125">
        <v>43007391.770000003</v>
      </c>
      <c r="F219" s="125"/>
      <c r="G219" s="125"/>
      <c r="H219" s="125"/>
      <c r="I219" s="125"/>
      <c r="J219" s="125"/>
      <c r="K219" s="125"/>
      <c r="L219" s="125"/>
      <c r="M219" s="125"/>
      <c r="N219" s="125"/>
      <c r="O219" s="125"/>
      <c r="P219" s="125"/>
      <c r="Q219" s="125">
        <f t="shared" si="3"/>
        <v>43007391.770000003</v>
      </c>
      <c r="R219" s="3"/>
      <c r="S219" s="7"/>
      <c r="T219" s="118"/>
      <c r="U219" s="118"/>
      <c r="V219" s="118"/>
      <c r="W219" s="118"/>
    </row>
    <row r="220" spans="1:34">
      <c r="B220" s="150" t="s">
        <v>502</v>
      </c>
      <c r="C220" s="134">
        <v>331237311</v>
      </c>
      <c r="D220" s="134"/>
      <c r="E220" s="134">
        <v>32531958.129999999</v>
      </c>
      <c r="F220" s="134"/>
      <c r="G220" s="134"/>
      <c r="H220" s="134"/>
      <c r="I220" s="134"/>
      <c r="J220" s="134"/>
      <c r="K220" s="134"/>
      <c r="L220" s="134"/>
      <c r="M220" s="134"/>
      <c r="N220" s="134"/>
      <c r="O220" s="134"/>
      <c r="P220" s="134"/>
      <c r="Q220" s="134">
        <f t="shared" si="3"/>
        <v>32531958.129999999</v>
      </c>
      <c r="R220" s="3"/>
      <c r="S220" s="7"/>
      <c r="T220" s="118"/>
      <c r="U220" s="118"/>
      <c r="V220" s="118"/>
      <c r="W220" s="118"/>
    </row>
    <row r="221" spans="1:34" s="67" customFormat="1">
      <c r="A221"/>
      <c r="B221" s="151" t="s">
        <v>503</v>
      </c>
      <c r="C221" s="125">
        <v>316514327</v>
      </c>
      <c r="D221" s="125"/>
      <c r="E221" s="125">
        <v>31817374.800000001</v>
      </c>
      <c r="F221" s="125"/>
      <c r="G221" s="125"/>
      <c r="H221" s="125"/>
      <c r="I221" s="125"/>
      <c r="J221" s="125"/>
      <c r="K221" s="125"/>
      <c r="L221" s="125"/>
      <c r="M221" s="125"/>
      <c r="N221" s="125"/>
      <c r="O221" s="125"/>
      <c r="P221" s="125"/>
      <c r="Q221" s="125">
        <f t="shared" si="3"/>
        <v>31817374.800000001</v>
      </c>
      <c r="R221" s="3"/>
      <c r="S221" s="7"/>
      <c r="T221" s="118"/>
      <c r="U221" s="141"/>
      <c r="V221" s="141"/>
      <c r="W221" s="141"/>
      <c r="X221"/>
      <c r="Y221"/>
      <c r="Z221"/>
      <c r="AA221"/>
      <c r="AB221"/>
      <c r="AC221"/>
      <c r="AD221"/>
      <c r="AE221"/>
      <c r="AF221"/>
      <c r="AG221"/>
      <c r="AH221"/>
    </row>
    <row r="222" spans="1:34">
      <c r="B222" s="151" t="s">
        <v>504</v>
      </c>
      <c r="C222" s="125">
        <v>210000</v>
      </c>
      <c r="D222" s="125"/>
      <c r="E222" s="125">
        <v>0</v>
      </c>
      <c r="F222" s="125"/>
      <c r="G222" s="125"/>
      <c r="H222" s="125"/>
      <c r="I222" s="125"/>
      <c r="J222" s="125"/>
      <c r="K222" s="125"/>
      <c r="L222" s="125"/>
      <c r="M222" s="125"/>
      <c r="N222" s="125"/>
      <c r="O222" s="125"/>
      <c r="P222" s="125"/>
      <c r="Q222" s="125">
        <f t="shared" si="3"/>
        <v>0</v>
      </c>
      <c r="R222" s="3"/>
      <c r="S222" s="7"/>
      <c r="T222" s="118"/>
      <c r="U222" s="118"/>
      <c r="V222" s="118"/>
      <c r="W222" s="118"/>
    </row>
    <row r="223" spans="1:34">
      <c r="B223" s="151" t="s">
        <v>505</v>
      </c>
      <c r="C223" s="125">
        <v>14512984</v>
      </c>
      <c r="D223" s="125"/>
      <c r="E223" s="125">
        <v>714583.33</v>
      </c>
      <c r="F223" s="125"/>
      <c r="G223" s="125"/>
      <c r="H223" s="125"/>
      <c r="I223" s="125"/>
      <c r="J223" s="125"/>
      <c r="K223" s="125"/>
      <c r="L223" s="125"/>
      <c r="M223" s="125"/>
      <c r="N223" s="125"/>
      <c r="O223" s="125"/>
      <c r="P223" s="125"/>
      <c r="Q223" s="125">
        <f t="shared" si="3"/>
        <v>714583.33</v>
      </c>
      <c r="R223" s="3"/>
      <c r="S223" s="7"/>
      <c r="T223" s="118"/>
      <c r="U223" s="118"/>
      <c r="V223" s="118"/>
      <c r="W223" s="118"/>
    </row>
    <row r="224" spans="1:34" s="67" customFormat="1">
      <c r="A224"/>
      <c r="B224" s="150" t="s">
        <v>506</v>
      </c>
      <c r="C224" s="134">
        <v>103750000</v>
      </c>
      <c r="D224" s="134"/>
      <c r="E224" s="134">
        <v>12333355.84</v>
      </c>
      <c r="F224" s="134"/>
      <c r="G224" s="134"/>
      <c r="H224" s="134"/>
      <c r="I224" s="134"/>
      <c r="J224" s="134"/>
      <c r="K224" s="134"/>
      <c r="L224" s="134"/>
      <c r="M224" s="134"/>
      <c r="N224" s="134"/>
      <c r="O224" s="134"/>
      <c r="P224" s="134"/>
      <c r="Q224" s="134">
        <f t="shared" si="3"/>
        <v>12333355.84</v>
      </c>
      <c r="R224" s="3"/>
      <c r="S224" s="7"/>
      <c r="T224" s="118"/>
      <c r="U224" s="141"/>
      <c r="V224" s="141"/>
      <c r="W224" s="141"/>
      <c r="X224"/>
      <c r="Y224"/>
      <c r="Z224"/>
      <c r="AA224"/>
      <c r="AB224"/>
      <c r="AC224"/>
      <c r="AD224"/>
      <c r="AE224"/>
      <c r="AF224"/>
      <c r="AG224"/>
      <c r="AH224"/>
    </row>
    <row r="225" spans="1:34" s="67" customFormat="1">
      <c r="A225"/>
      <c r="B225" s="151" t="s">
        <v>508</v>
      </c>
      <c r="C225" s="125">
        <v>103750000</v>
      </c>
      <c r="D225" s="125"/>
      <c r="E225" s="134">
        <v>12333355.84</v>
      </c>
      <c r="F225" s="129"/>
      <c r="G225" s="143"/>
      <c r="H225" s="143"/>
      <c r="I225" s="143"/>
      <c r="J225" s="143"/>
      <c r="K225" s="143"/>
      <c r="L225" s="143"/>
      <c r="M225" s="143"/>
      <c r="N225" s="143"/>
      <c r="O225" s="143"/>
      <c r="P225" s="125"/>
      <c r="Q225" s="134">
        <f t="shared" si="3"/>
        <v>12333355.84</v>
      </c>
      <c r="R225" s="3"/>
      <c r="S225" s="7"/>
      <c r="T225" s="118"/>
      <c r="U225" s="141"/>
      <c r="V225" s="141"/>
      <c r="W225" s="141"/>
      <c r="X225"/>
      <c r="Y225"/>
      <c r="Z225"/>
      <c r="AA225"/>
      <c r="AB225"/>
      <c r="AC225"/>
      <c r="AD225"/>
      <c r="AE225"/>
      <c r="AF225"/>
      <c r="AG225"/>
      <c r="AH225"/>
    </row>
    <row r="226" spans="1:34">
      <c r="B226" s="149" t="s">
        <v>244</v>
      </c>
      <c r="C226" s="134">
        <v>29267041146</v>
      </c>
      <c r="D226" s="134"/>
      <c r="E226" s="134">
        <v>1904461683.4900002</v>
      </c>
      <c r="F226" s="134"/>
      <c r="G226" s="134"/>
      <c r="H226" s="134"/>
      <c r="I226" s="134"/>
      <c r="J226" s="134"/>
      <c r="K226" s="134"/>
      <c r="L226" s="134"/>
      <c r="M226" s="134"/>
      <c r="N226" s="134"/>
      <c r="O226" s="134"/>
      <c r="P226" s="134"/>
      <c r="Q226" s="134">
        <f t="shared" si="3"/>
        <v>1904461683.4900002</v>
      </c>
      <c r="R226" s="3"/>
      <c r="S226" s="7"/>
      <c r="T226" s="118"/>
      <c r="U226" s="118"/>
      <c r="V226" s="118"/>
      <c r="W226" s="118"/>
    </row>
    <row r="227" spans="1:34" s="67" customFormat="1">
      <c r="A227"/>
      <c r="B227" s="150" t="s">
        <v>511</v>
      </c>
      <c r="C227" s="134">
        <v>1145716430</v>
      </c>
      <c r="D227" s="134"/>
      <c r="E227" s="134">
        <v>11954070.58</v>
      </c>
      <c r="F227" s="134"/>
      <c r="G227" s="134"/>
      <c r="H227" s="134"/>
      <c r="I227" s="134"/>
      <c r="J227" s="134"/>
      <c r="K227" s="134"/>
      <c r="L227" s="134"/>
      <c r="M227" s="134"/>
      <c r="N227" s="134"/>
      <c r="O227" s="134"/>
      <c r="P227" s="134"/>
      <c r="Q227" s="134">
        <f t="shared" si="3"/>
        <v>11954070.58</v>
      </c>
      <c r="R227" s="3"/>
      <c r="S227" s="7"/>
      <c r="T227" s="118"/>
      <c r="U227" s="141"/>
      <c r="V227" s="141"/>
      <c r="W227" s="141"/>
      <c r="X227"/>
      <c r="Y227"/>
      <c r="Z227"/>
      <c r="AA227"/>
      <c r="AB227"/>
      <c r="AC227"/>
      <c r="AD227"/>
      <c r="AE227"/>
      <c r="AF227"/>
      <c r="AG227"/>
      <c r="AH227"/>
    </row>
    <row r="228" spans="1:34">
      <c r="B228" s="151" t="s">
        <v>512</v>
      </c>
      <c r="C228" s="125">
        <v>1144766953</v>
      </c>
      <c r="D228" s="125"/>
      <c r="E228" s="125">
        <v>11954070.58</v>
      </c>
      <c r="F228" s="125"/>
      <c r="G228" s="125"/>
      <c r="H228" s="125"/>
      <c r="I228" s="125"/>
      <c r="J228" s="125"/>
      <c r="K228" s="125"/>
      <c r="L228" s="125"/>
      <c r="M228" s="125"/>
      <c r="N228" s="125"/>
      <c r="O228" s="125"/>
      <c r="P228" s="125"/>
      <c r="Q228" s="125">
        <f t="shared" si="3"/>
        <v>11954070.58</v>
      </c>
      <c r="R228" s="3"/>
      <c r="S228" s="7"/>
      <c r="T228" s="118"/>
      <c r="U228" s="118"/>
      <c r="V228" s="118"/>
      <c r="W228" s="118"/>
    </row>
    <row r="229" spans="1:34">
      <c r="B229" s="151" t="s">
        <v>513</v>
      </c>
      <c r="C229" s="125">
        <v>949477</v>
      </c>
      <c r="D229" s="125"/>
      <c r="E229" s="125">
        <v>0</v>
      </c>
      <c r="F229" s="125"/>
      <c r="G229" s="125"/>
      <c r="H229" s="125"/>
      <c r="I229" s="125"/>
      <c r="J229" s="125"/>
      <c r="K229" s="125"/>
      <c r="L229" s="125"/>
      <c r="M229" s="125"/>
      <c r="N229" s="125"/>
      <c r="O229" s="125"/>
      <c r="P229" s="125"/>
      <c r="Q229" s="125">
        <f t="shared" si="3"/>
        <v>0</v>
      </c>
      <c r="R229" s="3"/>
      <c r="S229" s="7"/>
      <c r="T229" s="118"/>
      <c r="U229" s="118"/>
      <c r="V229" s="118"/>
      <c r="W229" s="118"/>
    </row>
    <row r="230" spans="1:34">
      <c r="B230" s="150" t="s">
        <v>514</v>
      </c>
      <c r="C230" s="134">
        <v>28121324716</v>
      </c>
      <c r="D230" s="134"/>
      <c r="E230" s="134">
        <v>1892507612.9100003</v>
      </c>
      <c r="F230" s="134"/>
      <c r="G230" s="134"/>
      <c r="H230" s="134"/>
      <c r="I230" s="134"/>
      <c r="J230" s="134"/>
      <c r="K230" s="134"/>
      <c r="L230" s="134"/>
      <c r="M230" s="134"/>
      <c r="N230" s="134"/>
      <c r="O230" s="134"/>
      <c r="P230" s="134"/>
      <c r="Q230" s="134">
        <f t="shared" si="3"/>
        <v>1892507612.9100003</v>
      </c>
      <c r="R230" s="3"/>
      <c r="S230" s="7"/>
      <c r="T230" s="118"/>
      <c r="U230" s="118"/>
      <c r="V230" s="118"/>
      <c r="W230" s="118"/>
    </row>
    <row r="231" spans="1:34">
      <c r="B231" s="151" t="s">
        <v>515</v>
      </c>
      <c r="C231" s="125">
        <v>1811679743</v>
      </c>
      <c r="D231" s="125"/>
      <c r="E231" s="125">
        <v>52795468.649999999</v>
      </c>
      <c r="F231" s="125"/>
      <c r="G231" s="125"/>
      <c r="H231" s="125"/>
      <c r="I231" s="125"/>
      <c r="J231" s="125"/>
      <c r="K231" s="125"/>
      <c r="L231" s="125"/>
      <c r="M231" s="125"/>
      <c r="N231" s="125"/>
      <c r="O231" s="125"/>
      <c r="P231" s="125"/>
      <c r="Q231" s="125">
        <f t="shared" si="3"/>
        <v>52795468.649999999</v>
      </c>
      <c r="R231" s="3"/>
      <c r="S231" s="7"/>
      <c r="T231" s="118"/>
      <c r="U231" s="118"/>
      <c r="V231" s="118"/>
      <c r="W231" s="118"/>
    </row>
    <row r="232" spans="1:34" s="67" customFormat="1">
      <c r="A232"/>
      <c r="B232" s="151" t="s">
        <v>516</v>
      </c>
      <c r="C232" s="125">
        <v>24869309091</v>
      </c>
      <c r="D232" s="125"/>
      <c r="E232" s="125">
        <v>1829180516.5800002</v>
      </c>
      <c r="F232" s="125"/>
      <c r="G232" s="125"/>
      <c r="H232" s="125"/>
      <c r="I232" s="125"/>
      <c r="J232" s="125"/>
      <c r="K232" s="125"/>
      <c r="L232" s="125"/>
      <c r="M232" s="125"/>
      <c r="N232" s="125"/>
      <c r="O232" s="125"/>
      <c r="P232" s="125"/>
      <c r="Q232" s="125">
        <f t="shared" si="3"/>
        <v>1829180516.5800002</v>
      </c>
      <c r="R232" s="3"/>
      <c r="S232" s="7"/>
      <c r="T232" s="118"/>
      <c r="U232" s="141"/>
      <c r="V232" s="141"/>
      <c r="W232" s="141"/>
      <c r="X232"/>
      <c r="Y232"/>
      <c r="Z232"/>
      <c r="AA232"/>
      <c r="AB232"/>
      <c r="AC232"/>
      <c r="AD232"/>
      <c r="AE232"/>
      <c r="AF232"/>
      <c r="AG232"/>
      <c r="AH232"/>
    </row>
    <row r="233" spans="1:34" s="67" customFormat="1">
      <c r="A233"/>
      <c r="B233" s="151" t="s">
        <v>517</v>
      </c>
      <c r="C233" s="125">
        <v>1440335882</v>
      </c>
      <c r="D233" s="125"/>
      <c r="E233" s="125">
        <v>10531627.68</v>
      </c>
      <c r="F233" s="125"/>
      <c r="G233" s="125"/>
      <c r="H233" s="125"/>
      <c r="I233" s="125"/>
      <c r="J233" s="125"/>
      <c r="K233" s="125"/>
      <c r="L233" s="125"/>
      <c r="M233" s="125"/>
      <c r="N233" s="125"/>
      <c r="O233" s="125"/>
      <c r="P233" s="125"/>
      <c r="Q233" s="125">
        <f t="shared" si="3"/>
        <v>10531627.68</v>
      </c>
      <c r="R233" s="3"/>
      <c r="S233" s="7"/>
      <c r="T233" s="118"/>
      <c r="U233" s="141"/>
      <c r="V233" s="141"/>
      <c r="W233" s="141"/>
      <c r="X233"/>
      <c r="Y233"/>
      <c r="Z233"/>
      <c r="AA233"/>
      <c r="AB233"/>
      <c r="AC233"/>
      <c r="AD233"/>
      <c r="AE233"/>
      <c r="AF233"/>
      <c r="AG233"/>
      <c r="AH233"/>
    </row>
    <row r="234" spans="1:34">
      <c r="B234" s="23" t="s">
        <v>154</v>
      </c>
      <c r="C234" s="124">
        <v>65411381413</v>
      </c>
      <c r="D234" s="124"/>
      <c r="E234" s="124">
        <v>1436503385.3499999</v>
      </c>
      <c r="F234" s="124"/>
      <c r="G234" s="124"/>
      <c r="H234" s="124"/>
      <c r="I234" s="124"/>
      <c r="J234" s="124"/>
      <c r="K234" s="124"/>
      <c r="L234" s="124"/>
      <c r="M234" s="124"/>
      <c r="N234" s="124"/>
      <c r="O234" s="124"/>
      <c r="P234" s="124"/>
      <c r="Q234" s="124">
        <f t="shared" si="3"/>
        <v>1436503385.3499999</v>
      </c>
      <c r="R234" s="3"/>
      <c r="S234" s="7"/>
      <c r="T234" s="118"/>
      <c r="U234" s="118"/>
      <c r="V234" s="118"/>
      <c r="W234" s="118"/>
    </row>
    <row r="235" spans="1:34">
      <c r="B235" s="149" t="s">
        <v>155</v>
      </c>
      <c r="C235" s="134">
        <v>11702447899</v>
      </c>
      <c r="D235" s="134"/>
      <c r="E235" s="134">
        <v>188295109.17999998</v>
      </c>
      <c r="F235" s="134"/>
      <c r="G235" s="134"/>
      <c r="H235" s="134"/>
      <c r="I235" s="134"/>
      <c r="J235" s="134"/>
      <c r="K235" s="134"/>
      <c r="L235" s="134"/>
      <c r="M235" s="134"/>
      <c r="N235" s="134"/>
      <c r="O235" s="134"/>
      <c r="P235" s="134"/>
      <c r="Q235" s="134">
        <f t="shared" si="3"/>
        <v>188295109.17999998</v>
      </c>
      <c r="R235" s="3"/>
      <c r="S235" s="7"/>
      <c r="T235" s="118"/>
      <c r="U235" s="118"/>
      <c r="V235" s="118"/>
      <c r="W235" s="118"/>
    </row>
    <row r="236" spans="1:34" s="67" customFormat="1">
      <c r="A236"/>
      <c r="B236" s="150" t="s">
        <v>518</v>
      </c>
      <c r="C236" s="134">
        <v>11366852377</v>
      </c>
      <c r="D236" s="134"/>
      <c r="E236" s="134">
        <v>186968089.51999998</v>
      </c>
      <c r="F236" s="134"/>
      <c r="G236" s="134"/>
      <c r="H236" s="134"/>
      <c r="I236" s="134"/>
      <c r="J236" s="134"/>
      <c r="K236" s="134"/>
      <c r="L236" s="134"/>
      <c r="M236" s="134"/>
      <c r="N236" s="134"/>
      <c r="O236" s="134"/>
      <c r="P236" s="134"/>
      <c r="Q236" s="134">
        <f t="shared" si="3"/>
        <v>186968089.51999998</v>
      </c>
      <c r="R236" s="3"/>
      <c r="S236" s="7"/>
      <c r="T236" s="118"/>
      <c r="U236" s="141"/>
      <c r="V236" s="141"/>
      <c r="W236" s="141"/>
      <c r="X236"/>
      <c r="Y236"/>
      <c r="Z236"/>
      <c r="AA236"/>
      <c r="AB236"/>
      <c r="AC236"/>
      <c r="AD236"/>
      <c r="AE236"/>
      <c r="AF236"/>
      <c r="AG236"/>
      <c r="AH236"/>
    </row>
    <row r="237" spans="1:34">
      <c r="B237" s="151" t="s">
        <v>519</v>
      </c>
      <c r="C237" s="125">
        <v>11361212377</v>
      </c>
      <c r="D237" s="125"/>
      <c r="E237" s="125">
        <v>186498089.51999998</v>
      </c>
      <c r="F237" s="125"/>
      <c r="G237" s="125"/>
      <c r="H237" s="125"/>
      <c r="I237" s="125"/>
      <c r="J237" s="125"/>
      <c r="K237" s="125"/>
      <c r="L237" s="125"/>
      <c r="M237" s="125"/>
      <c r="N237" s="125"/>
      <c r="O237" s="125"/>
      <c r="P237" s="125"/>
      <c r="Q237" s="125">
        <f t="shared" si="3"/>
        <v>186498089.51999998</v>
      </c>
      <c r="R237" s="3"/>
      <c r="S237" s="7"/>
      <c r="T237" s="118"/>
      <c r="U237" s="118"/>
      <c r="V237" s="118"/>
      <c r="W237" s="118"/>
    </row>
    <row r="238" spans="1:34" s="67" customFormat="1">
      <c r="A238"/>
      <c r="B238" s="151" t="s">
        <v>520</v>
      </c>
      <c r="C238" s="125">
        <v>5640000</v>
      </c>
      <c r="D238" s="125"/>
      <c r="E238" s="125">
        <v>470000</v>
      </c>
      <c r="F238" s="125"/>
      <c r="G238" s="125"/>
      <c r="H238" s="125"/>
      <c r="I238" s="125"/>
      <c r="J238" s="125"/>
      <c r="K238" s="125"/>
      <c r="L238" s="125"/>
      <c r="M238" s="125"/>
      <c r="N238" s="125"/>
      <c r="O238" s="125"/>
      <c r="P238" s="125"/>
      <c r="Q238" s="125">
        <f t="shared" si="3"/>
        <v>470000</v>
      </c>
      <c r="R238" s="3"/>
      <c r="S238" s="7"/>
      <c r="T238" s="118"/>
      <c r="U238" s="141"/>
      <c r="V238" s="141"/>
      <c r="W238" s="141"/>
      <c r="X238"/>
      <c r="Y238"/>
      <c r="Z238"/>
      <c r="AA238"/>
      <c r="AB238"/>
      <c r="AC238"/>
      <c r="AD238"/>
      <c r="AE238"/>
      <c r="AF238"/>
      <c r="AG238"/>
      <c r="AH238"/>
    </row>
    <row r="239" spans="1:34">
      <c r="B239" s="150" t="s">
        <v>521</v>
      </c>
      <c r="C239" s="134">
        <v>40543326</v>
      </c>
      <c r="D239" s="134"/>
      <c r="E239" s="134">
        <v>0</v>
      </c>
      <c r="F239" s="134"/>
      <c r="G239" s="134"/>
      <c r="H239" s="134"/>
      <c r="I239" s="134"/>
      <c r="J239" s="134"/>
      <c r="K239" s="134"/>
      <c r="L239" s="134"/>
      <c r="M239" s="134"/>
      <c r="N239" s="134"/>
      <c r="O239" s="134"/>
      <c r="P239" s="134"/>
      <c r="Q239" s="134">
        <f t="shared" si="3"/>
        <v>0</v>
      </c>
      <c r="R239" s="3"/>
      <c r="S239" s="7"/>
      <c r="T239" s="118"/>
      <c r="U239" s="118"/>
      <c r="V239" s="118"/>
      <c r="W239" s="118"/>
    </row>
    <row r="240" spans="1:34">
      <c r="B240" s="151" t="s">
        <v>522</v>
      </c>
      <c r="C240" s="125">
        <v>40543326</v>
      </c>
      <c r="D240" s="125"/>
      <c r="E240" s="134">
        <v>0</v>
      </c>
      <c r="F240" s="125"/>
      <c r="G240" s="125"/>
      <c r="H240" s="125"/>
      <c r="I240" s="125"/>
      <c r="J240" s="125"/>
      <c r="K240" s="125"/>
      <c r="L240" s="125"/>
      <c r="M240" s="125"/>
      <c r="N240" s="125"/>
      <c r="O240" s="125"/>
      <c r="P240" s="125"/>
      <c r="Q240" s="134">
        <f t="shared" si="3"/>
        <v>0</v>
      </c>
      <c r="R240" s="3"/>
      <c r="S240" s="7"/>
      <c r="T240" s="118"/>
      <c r="U240" s="118"/>
      <c r="V240" s="118"/>
      <c r="W240" s="118"/>
    </row>
    <row r="241" spans="1:34">
      <c r="B241" s="150" t="s">
        <v>523</v>
      </c>
      <c r="C241" s="134">
        <v>108767162</v>
      </c>
      <c r="D241" s="134"/>
      <c r="E241" s="134">
        <v>975037.74</v>
      </c>
      <c r="F241" s="134"/>
      <c r="G241" s="134"/>
      <c r="H241" s="134"/>
      <c r="I241" s="134"/>
      <c r="J241" s="134"/>
      <c r="K241" s="134"/>
      <c r="L241" s="134"/>
      <c r="M241" s="134"/>
      <c r="N241" s="134"/>
      <c r="O241" s="134"/>
      <c r="P241" s="134"/>
      <c r="Q241" s="134">
        <f t="shared" si="3"/>
        <v>975037.74</v>
      </c>
      <c r="R241" s="3"/>
      <c r="S241" s="7"/>
      <c r="T241" s="118"/>
      <c r="U241" s="118"/>
      <c r="V241" s="118"/>
      <c r="W241" s="118"/>
    </row>
    <row r="242" spans="1:34" s="67" customFormat="1">
      <c r="A242"/>
      <c r="B242" s="151" t="s">
        <v>524</v>
      </c>
      <c r="C242" s="125">
        <v>3236656</v>
      </c>
      <c r="D242" s="125"/>
      <c r="E242" s="125">
        <v>6667</v>
      </c>
      <c r="F242" s="125"/>
      <c r="G242" s="125"/>
      <c r="H242" s="125"/>
      <c r="I242" s="125"/>
      <c r="J242" s="125"/>
      <c r="K242" s="125"/>
      <c r="L242" s="125"/>
      <c r="M242" s="125"/>
      <c r="N242" s="125"/>
      <c r="O242" s="125"/>
      <c r="P242" s="125"/>
      <c r="Q242" s="125">
        <f t="shared" si="3"/>
        <v>6667</v>
      </c>
      <c r="R242" s="3"/>
      <c r="S242" s="7"/>
      <c r="T242" s="118"/>
      <c r="U242" s="141"/>
      <c r="V242" s="141"/>
      <c r="W242" s="141"/>
      <c r="X242"/>
      <c r="Y242"/>
      <c r="Z242"/>
      <c r="AA242"/>
      <c r="AB242"/>
      <c r="AC242"/>
      <c r="AD242"/>
      <c r="AE242"/>
      <c r="AF242"/>
      <c r="AG242"/>
      <c r="AH242"/>
    </row>
    <row r="243" spans="1:34">
      <c r="B243" s="151" t="s">
        <v>525</v>
      </c>
      <c r="C243" s="125">
        <v>14287096</v>
      </c>
      <c r="D243" s="125"/>
      <c r="E243" s="125">
        <v>8333.33</v>
      </c>
      <c r="F243" s="125"/>
      <c r="G243" s="125"/>
      <c r="H243" s="125"/>
      <c r="I243" s="125"/>
      <c r="J243" s="125"/>
      <c r="K243" s="125"/>
      <c r="L243" s="125"/>
      <c r="M243" s="125"/>
      <c r="N243" s="125"/>
      <c r="O243" s="125"/>
      <c r="P243" s="125"/>
      <c r="Q243" s="125">
        <f t="shared" si="3"/>
        <v>8333.33</v>
      </c>
      <c r="R243" s="3"/>
      <c r="S243" s="7"/>
      <c r="T243" s="118"/>
      <c r="U243" s="118"/>
      <c r="V243" s="118"/>
      <c r="W243" s="118"/>
    </row>
    <row r="244" spans="1:34" s="67" customFormat="1">
      <c r="A244"/>
      <c r="B244" s="151" t="s">
        <v>526</v>
      </c>
      <c r="C244" s="125">
        <v>91243410</v>
      </c>
      <c r="D244" s="125"/>
      <c r="E244" s="125">
        <v>960037.41</v>
      </c>
      <c r="F244" s="125"/>
      <c r="G244" s="125"/>
      <c r="H244" s="125"/>
      <c r="I244" s="125"/>
      <c r="J244" s="125"/>
      <c r="K244" s="125"/>
      <c r="L244" s="125"/>
      <c r="M244" s="125"/>
      <c r="N244" s="125"/>
      <c r="O244" s="125"/>
      <c r="P244" s="125"/>
      <c r="Q244" s="125">
        <f t="shared" si="3"/>
        <v>960037.41</v>
      </c>
      <c r="R244" s="3"/>
      <c r="S244" s="7"/>
      <c r="T244" s="118"/>
      <c r="U244" s="141"/>
      <c r="V244" s="141"/>
      <c r="W244" s="141"/>
      <c r="X244"/>
      <c r="Y244"/>
      <c r="Z244"/>
      <c r="AA244"/>
      <c r="AB244"/>
      <c r="AC244"/>
      <c r="AD244"/>
      <c r="AE244"/>
      <c r="AF244"/>
      <c r="AG244"/>
      <c r="AH244"/>
    </row>
    <row r="245" spans="1:34" s="67" customFormat="1">
      <c r="A245"/>
      <c r="B245" s="150" t="s">
        <v>527</v>
      </c>
      <c r="C245" s="134">
        <v>186285034</v>
      </c>
      <c r="D245" s="134"/>
      <c r="E245" s="134">
        <v>351981.92</v>
      </c>
      <c r="F245" s="134"/>
      <c r="G245" s="134"/>
      <c r="H245" s="134"/>
      <c r="I245" s="134"/>
      <c r="J245" s="134"/>
      <c r="K245" s="134"/>
      <c r="L245" s="134"/>
      <c r="M245" s="134"/>
      <c r="N245" s="134"/>
      <c r="O245" s="134"/>
      <c r="P245" s="134"/>
      <c r="Q245" s="134">
        <f t="shared" si="3"/>
        <v>351981.92</v>
      </c>
      <c r="R245" s="3"/>
      <c r="S245" s="7"/>
      <c r="T245" s="118"/>
      <c r="U245" s="141"/>
      <c r="V245" s="141"/>
      <c r="W245" s="141"/>
      <c r="X245"/>
      <c r="Y245"/>
      <c r="Z245"/>
      <c r="AA245"/>
      <c r="AB245"/>
      <c r="AC245"/>
      <c r="AD245"/>
      <c r="AE245"/>
      <c r="AF245"/>
      <c r="AG245"/>
      <c r="AH245"/>
    </row>
    <row r="246" spans="1:34">
      <c r="B246" s="151" t="s">
        <v>528</v>
      </c>
      <c r="C246" s="125">
        <v>186285034</v>
      </c>
      <c r="D246" s="125"/>
      <c r="E246" s="125">
        <v>351981.92</v>
      </c>
      <c r="F246" s="125"/>
      <c r="G246" s="125"/>
      <c r="H246" s="125"/>
      <c r="I246" s="125"/>
      <c r="J246" s="125"/>
      <c r="K246" s="125"/>
      <c r="L246" s="125"/>
      <c r="M246" s="125"/>
      <c r="N246" s="125"/>
      <c r="O246" s="125"/>
      <c r="P246" s="125"/>
      <c r="Q246" s="125">
        <f t="shared" si="3"/>
        <v>351981.92</v>
      </c>
      <c r="R246" s="3"/>
      <c r="S246" s="7"/>
      <c r="T246" s="118"/>
      <c r="U246" s="118"/>
      <c r="V246" s="118"/>
      <c r="W246" s="118"/>
    </row>
    <row r="247" spans="1:34" s="67" customFormat="1">
      <c r="A247"/>
      <c r="B247" s="149" t="s">
        <v>156</v>
      </c>
      <c r="C247" s="134">
        <v>5611935809</v>
      </c>
      <c r="D247" s="134"/>
      <c r="E247" s="134">
        <v>294079226.5</v>
      </c>
      <c r="F247" s="134"/>
      <c r="G247" s="134"/>
      <c r="H247" s="134"/>
      <c r="I247" s="134"/>
      <c r="J247" s="134"/>
      <c r="K247" s="134"/>
      <c r="L247" s="134"/>
      <c r="M247" s="134"/>
      <c r="N247" s="134"/>
      <c r="O247" s="134"/>
      <c r="P247" s="134"/>
      <c r="Q247" s="134">
        <f t="shared" si="3"/>
        <v>294079226.5</v>
      </c>
      <c r="R247" s="3"/>
      <c r="S247" s="7"/>
      <c r="T247" s="118"/>
      <c r="U247" s="141"/>
      <c r="V247" s="141"/>
      <c r="W247" s="141"/>
      <c r="X247"/>
      <c r="Y247"/>
      <c r="Z247"/>
      <c r="AA247"/>
      <c r="AB247"/>
      <c r="AC247"/>
      <c r="AD247"/>
      <c r="AE247"/>
      <c r="AF247"/>
      <c r="AG247"/>
      <c r="AH247"/>
    </row>
    <row r="248" spans="1:34">
      <c r="B248" s="150" t="s">
        <v>926</v>
      </c>
      <c r="C248" s="134">
        <v>110427245</v>
      </c>
      <c r="D248" s="134"/>
      <c r="E248" s="134">
        <v>183267.20000000001</v>
      </c>
      <c r="F248" s="134"/>
      <c r="G248" s="134"/>
      <c r="H248" s="134"/>
      <c r="I248" s="134"/>
      <c r="J248" s="134"/>
      <c r="K248" s="134"/>
      <c r="L248" s="134"/>
      <c r="M248" s="134"/>
      <c r="N248" s="134"/>
      <c r="O248" s="134"/>
      <c r="P248" s="134"/>
      <c r="Q248" s="134">
        <f t="shared" si="3"/>
        <v>183267.20000000001</v>
      </c>
      <c r="R248" s="3"/>
      <c r="S248" s="7"/>
      <c r="T248" s="118"/>
      <c r="U248" s="118"/>
      <c r="V248" s="118"/>
      <c r="W248" s="118"/>
    </row>
    <row r="249" spans="1:34" s="67" customFormat="1">
      <c r="A249"/>
      <c r="B249" s="151" t="s">
        <v>927</v>
      </c>
      <c r="C249" s="125">
        <v>110427245</v>
      </c>
      <c r="D249" s="125"/>
      <c r="E249" s="125">
        <v>183267.20000000001</v>
      </c>
      <c r="F249" s="125"/>
      <c r="G249" s="125"/>
      <c r="H249" s="125"/>
      <c r="I249" s="125"/>
      <c r="J249" s="125"/>
      <c r="K249" s="125"/>
      <c r="L249" s="125"/>
      <c r="M249" s="125"/>
      <c r="N249" s="125"/>
      <c r="O249" s="125"/>
      <c r="P249" s="125"/>
      <c r="Q249" s="125">
        <f t="shared" si="3"/>
        <v>183267.20000000001</v>
      </c>
      <c r="R249" s="3"/>
      <c r="S249" s="7"/>
      <c r="T249" s="118"/>
      <c r="U249" s="141"/>
      <c r="V249" s="141"/>
      <c r="W249" s="141"/>
      <c r="X249"/>
      <c r="Y249"/>
      <c r="Z249"/>
      <c r="AA249"/>
      <c r="AB249"/>
      <c r="AC249"/>
      <c r="AD249"/>
      <c r="AE249"/>
      <c r="AF249"/>
      <c r="AG249"/>
      <c r="AH249"/>
    </row>
    <row r="250" spans="1:34">
      <c r="B250" s="150" t="s">
        <v>531</v>
      </c>
      <c r="C250" s="134">
        <v>173472835</v>
      </c>
      <c r="D250" s="134"/>
      <c r="E250" s="134">
        <v>7753895.4500000002</v>
      </c>
      <c r="F250" s="134"/>
      <c r="G250" s="134"/>
      <c r="H250" s="134"/>
      <c r="I250" s="134"/>
      <c r="J250" s="134"/>
      <c r="K250" s="134"/>
      <c r="L250" s="134"/>
      <c r="M250" s="134"/>
      <c r="N250" s="134"/>
      <c r="O250" s="134"/>
      <c r="P250" s="134"/>
      <c r="Q250" s="134">
        <f t="shared" si="3"/>
        <v>7753895.4500000002</v>
      </c>
      <c r="R250" s="3"/>
      <c r="S250" s="7"/>
      <c r="T250" s="118"/>
      <c r="U250" s="118"/>
      <c r="V250" s="118"/>
      <c r="W250" s="118"/>
    </row>
    <row r="251" spans="1:34" s="67" customFormat="1">
      <c r="A251"/>
      <c r="B251" s="151" t="s">
        <v>532</v>
      </c>
      <c r="C251" s="125">
        <v>173472835</v>
      </c>
      <c r="D251" s="125"/>
      <c r="E251" s="125">
        <v>7753895.4500000002</v>
      </c>
      <c r="F251" s="125"/>
      <c r="G251" s="125"/>
      <c r="H251" s="125"/>
      <c r="I251" s="125"/>
      <c r="J251" s="125"/>
      <c r="K251" s="125"/>
      <c r="L251" s="125"/>
      <c r="M251" s="125"/>
      <c r="N251" s="125"/>
      <c r="O251" s="125"/>
      <c r="P251" s="125"/>
      <c r="Q251" s="125">
        <f t="shared" si="3"/>
        <v>7753895.4500000002</v>
      </c>
      <c r="R251" s="3"/>
      <c r="S251" s="7"/>
      <c r="T251" s="118"/>
      <c r="U251" s="141"/>
      <c r="V251" s="141"/>
      <c r="W251" s="141"/>
      <c r="X251"/>
      <c r="Y251"/>
      <c r="Z251"/>
      <c r="AA251"/>
      <c r="AB251"/>
      <c r="AC251"/>
      <c r="AD251"/>
      <c r="AE251"/>
      <c r="AF251"/>
      <c r="AG251"/>
      <c r="AH251"/>
    </row>
    <row r="252" spans="1:34">
      <c r="B252" s="150" t="s">
        <v>533</v>
      </c>
      <c r="C252" s="134">
        <v>3214174982</v>
      </c>
      <c r="D252" s="134"/>
      <c r="E252" s="134">
        <v>68436822.670000002</v>
      </c>
      <c r="F252" s="134"/>
      <c r="G252" s="134"/>
      <c r="H252" s="134"/>
      <c r="I252" s="134"/>
      <c r="J252" s="134"/>
      <c r="K252" s="134"/>
      <c r="L252" s="134"/>
      <c r="M252" s="134"/>
      <c r="N252" s="134"/>
      <c r="O252" s="134"/>
      <c r="P252" s="134"/>
      <c r="Q252" s="134">
        <f t="shared" si="3"/>
        <v>68436822.670000002</v>
      </c>
      <c r="R252" s="3"/>
      <c r="S252" s="7"/>
      <c r="T252" s="118"/>
      <c r="U252" s="118"/>
      <c r="V252" s="118"/>
      <c r="W252" s="118"/>
    </row>
    <row r="253" spans="1:34" s="67" customFormat="1">
      <c r="A253"/>
      <c r="B253" s="151" t="s">
        <v>534</v>
      </c>
      <c r="C253" s="125">
        <v>3214174982</v>
      </c>
      <c r="D253" s="125"/>
      <c r="E253" s="125">
        <v>68436822.670000002</v>
      </c>
      <c r="F253" s="125"/>
      <c r="G253" s="125"/>
      <c r="H253" s="125"/>
      <c r="I253" s="125"/>
      <c r="J253" s="125"/>
      <c r="K253" s="125"/>
      <c r="L253" s="125"/>
      <c r="M253" s="125"/>
      <c r="N253" s="125"/>
      <c r="O253" s="125"/>
      <c r="P253" s="125"/>
      <c r="Q253" s="125">
        <f t="shared" si="3"/>
        <v>68436822.670000002</v>
      </c>
      <c r="R253" s="3"/>
      <c r="S253" s="7"/>
      <c r="T253" s="118"/>
      <c r="U253" s="141"/>
      <c r="V253" s="141"/>
      <c r="W253" s="141"/>
      <c r="X253"/>
      <c r="Y253"/>
      <c r="Z253"/>
      <c r="AA253"/>
      <c r="AB253"/>
      <c r="AC253"/>
      <c r="AD253"/>
      <c r="AE253"/>
      <c r="AF253"/>
      <c r="AG253"/>
      <c r="AH253"/>
    </row>
    <row r="254" spans="1:34" s="67" customFormat="1">
      <c r="A254"/>
      <c r="B254" s="150" t="s">
        <v>535</v>
      </c>
      <c r="C254" s="134">
        <v>2113860747</v>
      </c>
      <c r="D254" s="134"/>
      <c r="E254" s="134">
        <v>217705241.18000001</v>
      </c>
      <c r="F254" s="134"/>
      <c r="G254" s="134"/>
      <c r="H254" s="134"/>
      <c r="I254" s="134"/>
      <c r="J254" s="134"/>
      <c r="K254" s="134"/>
      <c r="L254" s="134"/>
      <c r="M254" s="134"/>
      <c r="N254" s="134"/>
      <c r="O254" s="134"/>
      <c r="P254" s="134"/>
      <c r="Q254" s="134">
        <f t="shared" si="3"/>
        <v>217705241.18000001</v>
      </c>
      <c r="R254" s="3"/>
      <c r="S254" s="7"/>
      <c r="T254" s="118"/>
      <c r="U254" s="141"/>
      <c r="V254" s="141"/>
      <c r="W254" s="141"/>
      <c r="X254"/>
      <c r="Y254"/>
      <c r="Z254"/>
      <c r="AA254"/>
      <c r="AB254"/>
      <c r="AC254"/>
      <c r="AD254"/>
      <c r="AE254"/>
      <c r="AF254"/>
      <c r="AG254"/>
      <c r="AH254"/>
    </row>
    <row r="255" spans="1:34">
      <c r="B255" s="151" t="s">
        <v>536</v>
      </c>
      <c r="C255" s="125">
        <v>2113860747</v>
      </c>
      <c r="D255" s="125"/>
      <c r="E255" s="125">
        <v>217705241.18000001</v>
      </c>
      <c r="F255" s="125"/>
      <c r="G255" s="125"/>
      <c r="H255" s="125"/>
      <c r="I255" s="125"/>
      <c r="J255" s="125"/>
      <c r="K255" s="125"/>
      <c r="L255" s="125"/>
      <c r="M255" s="125"/>
      <c r="N255" s="125"/>
      <c r="O255" s="125"/>
      <c r="P255" s="125"/>
      <c r="Q255" s="125">
        <f t="shared" si="3"/>
        <v>217705241.18000001</v>
      </c>
      <c r="R255" s="3"/>
      <c r="S255" s="7"/>
      <c r="T255" s="118"/>
      <c r="U255" s="118"/>
      <c r="V255" s="118"/>
      <c r="W255" s="118"/>
    </row>
    <row r="256" spans="1:34" s="67" customFormat="1">
      <c r="A256"/>
      <c r="B256" s="149" t="s">
        <v>537</v>
      </c>
      <c r="C256" s="134">
        <v>4059350557</v>
      </c>
      <c r="D256" s="134"/>
      <c r="E256" s="134">
        <v>125266350.17</v>
      </c>
      <c r="F256" s="134"/>
      <c r="G256" s="134"/>
      <c r="H256" s="134"/>
      <c r="I256" s="134"/>
      <c r="J256" s="134"/>
      <c r="K256" s="134"/>
      <c r="L256" s="134"/>
      <c r="M256" s="134"/>
      <c r="N256" s="134"/>
      <c r="O256" s="134"/>
      <c r="P256" s="134"/>
      <c r="Q256" s="134">
        <f t="shared" si="3"/>
        <v>125266350.17</v>
      </c>
      <c r="R256" s="3"/>
      <c r="S256" s="7"/>
      <c r="T256" s="118"/>
      <c r="U256" s="141"/>
      <c r="V256" s="141"/>
      <c r="W256" s="141"/>
      <c r="X256"/>
      <c r="Y256"/>
      <c r="Z256"/>
      <c r="AA256"/>
      <c r="AB256"/>
      <c r="AC256"/>
      <c r="AD256"/>
      <c r="AE256"/>
      <c r="AF256"/>
      <c r="AG256"/>
      <c r="AH256"/>
    </row>
    <row r="257" spans="1:34">
      <c r="B257" s="150" t="s">
        <v>538</v>
      </c>
      <c r="C257" s="134">
        <v>1650687063</v>
      </c>
      <c r="D257" s="134"/>
      <c r="E257" s="134">
        <v>113339311.84</v>
      </c>
      <c r="F257" s="134"/>
      <c r="G257" s="134"/>
      <c r="H257" s="134"/>
      <c r="I257" s="134"/>
      <c r="J257" s="134"/>
      <c r="K257" s="134"/>
      <c r="L257" s="134"/>
      <c r="M257" s="134"/>
      <c r="N257" s="134"/>
      <c r="O257" s="134"/>
      <c r="P257" s="134"/>
      <c r="Q257" s="134">
        <f t="shared" si="3"/>
        <v>113339311.84</v>
      </c>
      <c r="R257" s="3"/>
      <c r="S257" s="7"/>
      <c r="T257" s="118"/>
      <c r="U257" s="118"/>
      <c r="V257" s="118"/>
      <c r="W257" s="118"/>
    </row>
    <row r="258" spans="1:34" s="67" customFormat="1">
      <c r="A258"/>
      <c r="B258" s="151" t="s">
        <v>539</v>
      </c>
      <c r="C258" s="125">
        <v>1650687063</v>
      </c>
      <c r="D258" s="125"/>
      <c r="E258" s="125">
        <v>113339311.84</v>
      </c>
      <c r="F258" s="125"/>
      <c r="G258" s="125"/>
      <c r="H258" s="125"/>
      <c r="I258" s="125"/>
      <c r="J258" s="125"/>
      <c r="K258" s="125"/>
      <c r="L258" s="125"/>
      <c r="M258" s="125"/>
      <c r="N258" s="125"/>
      <c r="O258" s="125"/>
      <c r="P258" s="125"/>
      <c r="Q258" s="125">
        <f t="shared" si="3"/>
        <v>113339311.84</v>
      </c>
      <c r="R258" s="3"/>
      <c r="S258" s="7"/>
      <c r="T258" s="118"/>
      <c r="U258" s="141"/>
      <c r="V258" s="141"/>
      <c r="W258" s="141"/>
      <c r="X258"/>
      <c r="Y258"/>
      <c r="Z258"/>
      <c r="AA258"/>
      <c r="AB258"/>
      <c r="AC258"/>
      <c r="AD258"/>
      <c r="AE258"/>
      <c r="AF258"/>
      <c r="AG258"/>
      <c r="AH258"/>
    </row>
    <row r="259" spans="1:34">
      <c r="B259" s="150" t="s">
        <v>540</v>
      </c>
      <c r="C259" s="134">
        <v>524708629</v>
      </c>
      <c r="D259" s="134"/>
      <c r="E259" s="134">
        <v>7669498.04</v>
      </c>
      <c r="F259" s="134"/>
      <c r="G259" s="134"/>
      <c r="H259" s="134"/>
      <c r="I259" s="134"/>
      <c r="J259" s="134"/>
      <c r="K259" s="134"/>
      <c r="L259" s="134"/>
      <c r="M259" s="134"/>
      <c r="N259" s="134"/>
      <c r="O259" s="134"/>
      <c r="P259" s="134"/>
      <c r="Q259" s="134">
        <f t="shared" si="3"/>
        <v>7669498.04</v>
      </c>
      <c r="R259" s="3"/>
      <c r="S259" s="7"/>
      <c r="T259" s="118"/>
      <c r="U259" s="118"/>
      <c r="V259" s="118"/>
      <c r="W259" s="118"/>
    </row>
    <row r="260" spans="1:34" s="67" customFormat="1">
      <c r="A260"/>
      <c r="B260" s="151" t="s">
        <v>541</v>
      </c>
      <c r="C260" s="125">
        <v>524708629</v>
      </c>
      <c r="D260" s="125"/>
      <c r="E260" s="125">
        <v>7669498.04</v>
      </c>
      <c r="F260" s="125"/>
      <c r="G260" s="125"/>
      <c r="H260" s="125"/>
      <c r="I260" s="125"/>
      <c r="J260" s="125"/>
      <c r="K260" s="125"/>
      <c r="L260" s="125"/>
      <c r="M260" s="125"/>
      <c r="N260" s="125"/>
      <c r="O260" s="125"/>
      <c r="P260" s="125"/>
      <c r="Q260" s="125">
        <f t="shared" si="3"/>
        <v>7669498.04</v>
      </c>
      <c r="R260" s="3"/>
      <c r="S260" s="7"/>
      <c r="T260" s="118"/>
      <c r="U260" s="141"/>
      <c r="V260" s="141"/>
      <c r="W260" s="141"/>
      <c r="X260"/>
      <c r="Y260"/>
      <c r="Z260"/>
      <c r="AA260"/>
      <c r="AB260"/>
      <c r="AC260"/>
      <c r="AD260"/>
      <c r="AE260"/>
      <c r="AF260"/>
      <c r="AG260"/>
      <c r="AH260"/>
    </row>
    <row r="261" spans="1:34">
      <c r="B261" s="150" t="s">
        <v>542</v>
      </c>
      <c r="C261" s="134">
        <v>159795512</v>
      </c>
      <c r="D261" s="134"/>
      <c r="E261" s="134">
        <v>1369560.52</v>
      </c>
      <c r="F261" s="134"/>
      <c r="G261" s="134"/>
      <c r="H261" s="134"/>
      <c r="I261" s="134"/>
      <c r="J261" s="134"/>
      <c r="K261" s="134"/>
      <c r="L261" s="134"/>
      <c r="M261" s="134"/>
      <c r="N261" s="134"/>
      <c r="O261" s="134"/>
      <c r="P261" s="134"/>
      <c r="Q261" s="134">
        <f t="shared" si="3"/>
        <v>1369560.52</v>
      </c>
      <c r="R261" s="3"/>
      <c r="S261" s="7"/>
      <c r="T261" s="118"/>
      <c r="U261" s="118"/>
      <c r="V261" s="118"/>
      <c r="W261" s="118"/>
    </row>
    <row r="262" spans="1:34" s="67" customFormat="1">
      <c r="A262"/>
      <c r="B262" s="151" t="s">
        <v>543</v>
      </c>
      <c r="C262" s="125">
        <v>159795512</v>
      </c>
      <c r="D262" s="125"/>
      <c r="E262" s="125">
        <v>1369560.52</v>
      </c>
      <c r="F262" s="125"/>
      <c r="G262" s="125"/>
      <c r="H262" s="125"/>
      <c r="I262" s="125"/>
      <c r="J262" s="125"/>
      <c r="K262" s="125"/>
      <c r="L262" s="125"/>
      <c r="M262" s="125"/>
      <c r="N262" s="125"/>
      <c r="O262" s="125"/>
      <c r="P262" s="125"/>
      <c r="Q262" s="125">
        <f t="shared" si="3"/>
        <v>1369560.52</v>
      </c>
      <c r="R262" s="3"/>
      <c r="S262" s="7"/>
      <c r="T262" s="118"/>
      <c r="U262" s="141"/>
      <c r="V262" s="141"/>
      <c r="W262" s="141"/>
      <c r="X262"/>
      <c r="Y262"/>
      <c r="Z262"/>
      <c r="AA262"/>
      <c r="AB262"/>
      <c r="AC262"/>
      <c r="AD262"/>
      <c r="AE262"/>
      <c r="AF262"/>
      <c r="AG262"/>
      <c r="AH262"/>
    </row>
    <row r="263" spans="1:34">
      <c r="B263" s="150" t="s">
        <v>544</v>
      </c>
      <c r="C263" s="134">
        <v>50094392</v>
      </c>
      <c r="D263" s="134"/>
      <c r="E263" s="134">
        <v>2879646.44</v>
      </c>
      <c r="F263" s="134"/>
      <c r="G263" s="134"/>
      <c r="H263" s="134"/>
      <c r="I263" s="134"/>
      <c r="J263" s="134"/>
      <c r="K263" s="134"/>
      <c r="L263" s="134"/>
      <c r="M263" s="134"/>
      <c r="N263" s="134"/>
      <c r="O263" s="134"/>
      <c r="P263" s="134"/>
      <c r="Q263" s="134">
        <f t="shared" si="3"/>
        <v>2879646.44</v>
      </c>
      <c r="R263" s="3"/>
      <c r="S263" s="7"/>
      <c r="T263" s="118"/>
      <c r="U263" s="118"/>
      <c r="V263" s="118"/>
      <c r="W263" s="118"/>
    </row>
    <row r="264" spans="1:34" s="67" customFormat="1">
      <c r="A264"/>
      <c r="B264" s="151" t="s">
        <v>545</v>
      </c>
      <c r="C264" s="125">
        <v>50094392</v>
      </c>
      <c r="D264" s="125"/>
      <c r="E264" s="125">
        <v>2879646.44</v>
      </c>
      <c r="F264" s="125"/>
      <c r="G264" s="125"/>
      <c r="H264" s="125"/>
      <c r="I264" s="125"/>
      <c r="J264" s="125"/>
      <c r="K264" s="125"/>
      <c r="L264" s="125"/>
      <c r="M264" s="125"/>
      <c r="N264" s="125"/>
      <c r="O264" s="125"/>
      <c r="P264" s="125"/>
      <c r="Q264" s="125">
        <f t="shared" si="3"/>
        <v>2879646.44</v>
      </c>
      <c r="R264" s="3"/>
      <c r="S264" s="7"/>
      <c r="T264" s="118"/>
      <c r="U264" s="141"/>
      <c r="V264" s="141"/>
      <c r="W264" s="141"/>
      <c r="X264"/>
      <c r="Y264"/>
      <c r="Z264"/>
      <c r="AA264"/>
      <c r="AB264"/>
      <c r="AC264"/>
      <c r="AD264"/>
      <c r="AE264"/>
      <c r="AF264"/>
      <c r="AG264"/>
      <c r="AH264"/>
    </row>
    <row r="265" spans="1:34">
      <c r="B265" s="150" t="s">
        <v>546</v>
      </c>
      <c r="C265" s="134">
        <v>1609996031</v>
      </c>
      <c r="D265" s="134"/>
      <c r="E265" s="134">
        <v>8333.33</v>
      </c>
      <c r="F265" s="134"/>
      <c r="G265" s="134"/>
      <c r="H265" s="134"/>
      <c r="I265" s="134"/>
      <c r="J265" s="134"/>
      <c r="K265" s="134"/>
      <c r="L265" s="134"/>
      <c r="M265" s="134"/>
      <c r="N265" s="134"/>
      <c r="O265" s="134"/>
      <c r="P265" s="134"/>
      <c r="Q265" s="134">
        <f t="shared" si="3"/>
        <v>8333.33</v>
      </c>
      <c r="R265" s="3"/>
      <c r="S265" s="7"/>
      <c r="T265" s="118"/>
      <c r="U265" s="118"/>
      <c r="V265" s="118"/>
      <c r="W265" s="118"/>
    </row>
    <row r="266" spans="1:34" s="67" customFormat="1">
      <c r="A266"/>
      <c r="B266" s="151" t="s">
        <v>547</v>
      </c>
      <c r="C266" s="125">
        <v>1609996031</v>
      </c>
      <c r="D266" s="125"/>
      <c r="E266" s="125">
        <v>8333.33</v>
      </c>
      <c r="F266" s="125"/>
      <c r="G266" s="125"/>
      <c r="H266" s="125"/>
      <c r="I266" s="125"/>
      <c r="J266" s="125"/>
      <c r="K266" s="125"/>
      <c r="L266" s="125"/>
      <c r="M266" s="125"/>
      <c r="N266" s="125"/>
      <c r="O266" s="125"/>
      <c r="P266" s="125"/>
      <c r="Q266" s="125">
        <f t="shared" ref="Q266:Q329" si="4">SUM(E266:P266)</f>
        <v>8333.33</v>
      </c>
      <c r="R266" s="3"/>
      <c r="S266" s="7"/>
      <c r="T266" s="118"/>
      <c r="U266" s="141"/>
      <c r="V266" s="141"/>
      <c r="W266" s="141"/>
      <c r="X266"/>
      <c r="Y266"/>
      <c r="Z266"/>
      <c r="AA266"/>
      <c r="AB266"/>
      <c r="AC266"/>
      <c r="AD266"/>
      <c r="AE266"/>
      <c r="AF266"/>
      <c r="AG266"/>
      <c r="AH266"/>
    </row>
    <row r="267" spans="1:34" s="67" customFormat="1">
      <c r="A267"/>
      <c r="B267" s="150" t="s">
        <v>548</v>
      </c>
      <c r="C267" s="134">
        <v>64068930</v>
      </c>
      <c r="D267" s="134"/>
      <c r="E267" s="134">
        <v>0</v>
      </c>
      <c r="F267" s="134"/>
      <c r="G267" s="134"/>
      <c r="H267" s="134"/>
      <c r="I267" s="134"/>
      <c r="J267" s="134"/>
      <c r="K267" s="134"/>
      <c r="L267" s="134"/>
      <c r="M267" s="134"/>
      <c r="N267" s="134"/>
      <c r="O267" s="134"/>
      <c r="P267" s="134"/>
      <c r="Q267" s="134">
        <f t="shared" si="4"/>
        <v>0</v>
      </c>
      <c r="R267" s="3"/>
      <c r="S267" s="7"/>
      <c r="T267" s="118"/>
      <c r="U267" s="141"/>
      <c r="V267" s="141"/>
      <c r="W267" s="141"/>
      <c r="X267"/>
      <c r="Y267"/>
      <c r="Z267"/>
      <c r="AA267"/>
      <c r="AB267"/>
      <c r="AC267"/>
      <c r="AD267"/>
      <c r="AE267"/>
      <c r="AF267"/>
      <c r="AG267"/>
      <c r="AH267"/>
    </row>
    <row r="268" spans="1:34">
      <c r="B268" s="151" t="s">
        <v>549</v>
      </c>
      <c r="C268" s="125">
        <v>64068930</v>
      </c>
      <c r="D268" s="125"/>
      <c r="E268" s="125">
        <v>0</v>
      </c>
      <c r="F268" s="125"/>
      <c r="G268" s="125"/>
      <c r="H268" s="125"/>
      <c r="I268" s="125"/>
      <c r="J268" s="125"/>
      <c r="K268" s="125"/>
      <c r="L268" s="125"/>
      <c r="M268" s="125"/>
      <c r="N268" s="125"/>
      <c r="O268" s="125"/>
      <c r="P268" s="125"/>
      <c r="Q268" s="125">
        <f t="shared" si="4"/>
        <v>0</v>
      </c>
      <c r="R268" s="3"/>
      <c r="S268" s="7"/>
      <c r="T268" s="118"/>
      <c r="U268" s="118"/>
      <c r="V268" s="118"/>
      <c r="W268" s="118"/>
    </row>
    <row r="269" spans="1:34" s="67" customFormat="1">
      <c r="A269"/>
      <c r="B269" s="149" t="s">
        <v>158</v>
      </c>
      <c r="C269" s="192">
        <v>15158879690</v>
      </c>
      <c r="D269" s="192"/>
      <c r="E269" s="192">
        <v>21829093.199999999</v>
      </c>
      <c r="F269" s="192"/>
      <c r="G269" s="192"/>
      <c r="H269" s="192"/>
      <c r="I269" s="192"/>
      <c r="J269" s="192"/>
      <c r="K269" s="192"/>
      <c r="L269" s="192"/>
      <c r="M269" s="192"/>
      <c r="N269" s="192"/>
      <c r="O269" s="192"/>
      <c r="P269" s="192"/>
      <c r="Q269" s="192">
        <f t="shared" si="4"/>
        <v>21829093.199999999</v>
      </c>
      <c r="R269" s="3"/>
      <c r="S269" s="7"/>
      <c r="T269" s="118"/>
      <c r="U269" s="141"/>
      <c r="V269" s="141"/>
      <c r="W269" s="141"/>
      <c r="X269"/>
      <c r="Y269"/>
      <c r="Z269"/>
      <c r="AA269"/>
      <c r="AB269"/>
      <c r="AC269"/>
      <c r="AD269"/>
      <c r="AE269"/>
      <c r="AF269"/>
      <c r="AG269"/>
      <c r="AH269"/>
    </row>
    <row r="270" spans="1:34">
      <c r="B270" s="150" t="s">
        <v>550</v>
      </c>
      <c r="C270" s="134">
        <v>15134837593</v>
      </c>
      <c r="D270" s="134"/>
      <c r="E270" s="134">
        <v>21819564.199999999</v>
      </c>
      <c r="F270" s="134"/>
      <c r="G270" s="134"/>
      <c r="H270" s="134"/>
      <c r="I270" s="134"/>
      <c r="J270" s="134"/>
      <c r="K270" s="134"/>
      <c r="L270" s="134"/>
      <c r="M270" s="134"/>
      <c r="N270" s="134"/>
      <c r="O270" s="134"/>
      <c r="P270" s="134"/>
      <c r="Q270" s="134">
        <f t="shared" si="4"/>
        <v>21819564.199999999</v>
      </c>
      <c r="R270" s="3"/>
      <c r="S270" s="7"/>
      <c r="T270" s="118"/>
      <c r="U270" s="118"/>
      <c r="V270" s="118"/>
      <c r="W270" s="118"/>
    </row>
    <row r="271" spans="1:34" s="67" customFormat="1">
      <c r="A271"/>
      <c r="B271" s="151" t="s">
        <v>551</v>
      </c>
      <c r="C271" s="125">
        <v>15134837593</v>
      </c>
      <c r="D271" s="125"/>
      <c r="E271" s="125">
        <v>21819564.199999999</v>
      </c>
      <c r="F271" s="125"/>
      <c r="G271" s="125"/>
      <c r="H271" s="125"/>
      <c r="I271" s="125"/>
      <c r="J271" s="125"/>
      <c r="K271" s="125"/>
      <c r="L271" s="125"/>
      <c r="M271" s="125"/>
      <c r="N271" s="125"/>
      <c r="O271" s="125"/>
      <c r="P271" s="125"/>
      <c r="Q271" s="125">
        <f t="shared" si="4"/>
        <v>21819564.199999999</v>
      </c>
      <c r="R271" s="3"/>
      <c r="S271" s="7"/>
      <c r="T271" s="118"/>
      <c r="U271" s="141"/>
      <c r="V271" s="141"/>
      <c r="W271" s="141"/>
      <c r="X271"/>
      <c r="Y271"/>
      <c r="Z271"/>
      <c r="AA271"/>
      <c r="AB271"/>
      <c r="AC271"/>
      <c r="AD271"/>
      <c r="AE271"/>
      <c r="AF271"/>
      <c r="AG271"/>
      <c r="AH271"/>
    </row>
    <row r="272" spans="1:34" s="67" customFormat="1">
      <c r="A272"/>
      <c r="B272" s="150" t="s">
        <v>552</v>
      </c>
      <c r="C272" s="134">
        <v>24042097</v>
      </c>
      <c r="D272" s="134"/>
      <c r="E272" s="134">
        <v>9529</v>
      </c>
      <c r="F272" s="134"/>
      <c r="G272" s="134"/>
      <c r="H272" s="134"/>
      <c r="I272" s="134"/>
      <c r="J272" s="134"/>
      <c r="K272" s="134"/>
      <c r="L272" s="134"/>
      <c r="M272" s="134"/>
      <c r="N272" s="134"/>
      <c r="O272" s="134"/>
      <c r="P272" s="134"/>
      <c r="Q272" s="134">
        <f t="shared" si="4"/>
        <v>9529</v>
      </c>
      <c r="R272" s="3"/>
      <c r="S272" s="7"/>
      <c r="T272" s="118"/>
      <c r="U272" s="141"/>
      <c r="V272" s="141"/>
      <c r="W272" s="141"/>
      <c r="X272"/>
      <c r="Y272"/>
      <c r="Z272"/>
      <c r="AA272"/>
      <c r="AB272"/>
      <c r="AC272"/>
      <c r="AD272"/>
      <c r="AE272"/>
      <c r="AF272"/>
      <c r="AG272"/>
      <c r="AH272"/>
    </row>
    <row r="273" spans="1:34">
      <c r="B273" s="151" t="s">
        <v>553</v>
      </c>
      <c r="C273" s="125">
        <v>24042097</v>
      </c>
      <c r="D273" s="125"/>
      <c r="E273" s="125">
        <v>9529</v>
      </c>
      <c r="F273" s="125"/>
      <c r="G273" s="125"/>
      <c r="H273" s="125"/>
      <c r="I273" s="125"/>
      <c r="J273" s="125"/>
      <c r="K273" s="125"/>
      <c r="L273" s="125"/>
      <c r="M273" s="125"/>
      <c r="N273" s="125"/>
      <c r="O273" s="125"/>
      <c r="P273" s="125"/>
      <c r="Q273" s="125">
        <f t="shared" si="4"/>
        <v>9529</v>
      </c>
      <c r="R273" s="3"/>
      <c r="S273" s="7"/>
      <c r="T273" s="118"/>
      <c r="U273" s="118"/>
      <c r="V273" s="118"/>
      <c r="W273" s="118"/>
    </row>
    <row r="274" spans="1:34" s="67" customFormat="1">
      <c r="A274"/>
      <c r="B274" s="149" t="s">
        <v>554</v>
      </c>
      <c r="C274" s="134">
        <v>591440202</v>
      </c>
      <c r="D274" s="134"/>
      <c r="E274" s="134">
        <v>5593590.46</v>
      </c>
      <c r="F274" s="134"/>
      <c r="G274" s="134"/>
      <c r="H274" s="134"/>
      <c r="I274" s="134"/>
      <c r="J274" s="134"/>
      <c r="K274" s="134"/>
      <c r="L274" s="134"/>
      <c r="M274" s="134"/>
      <c r="N274" s="134"/>
      <c r="O274" s="134"/>
      <c r="P274" s="134"/>
      <c r="Q274" s="134">
        <f t="shared" si="4"/>
        <v>5593590.46</v>
      </c>
      <c r="R274" s="3"/>
      <c r="S274" s="7"/>
      <c r="T274" s="118"/>
      <c r="U274" s="141"/>
      <c r="V274" s="141"/>
      <c r="W274" s="141"/>
      <c r="X274"/>
      <c r="Y274"/>
      <c r="Z274"/>
      <c r="AA274"/>
      <c r="AB274"/>
      <c r="AC274"/>
      <c r="AD274"/>
      <c r="AE274"/>
      <c r="AF274"/>
      <c r="AG274"/>
      <c r="AH274"/>
    </row>
    <row r="275" spans="1:34">
      <c r="B275" s="150" t="s">
        <v>555</v>
      </c>
      <c r="C275" s="134">
        <v>3648700</v>
      </c>
      <c r="D275" s="134"/>
      <c r="E275" s="134">
        <v>50000</v>
      </c>
      <c r="F275" s="134"/>
      <c r="G275" s="134"/>
      <c r="H275" s="134"/>
      <c r="I275" s="134"/>
      <c r="J275" s="134"/>
      <c r="K275" s="134"/>
      <c r="L275" s="134"/>
      <c r="M275" s="134"/>
      <c r="N275" s="134"/>
      <c r="O275" s="134"/>
      <c r="P275" s="134"/>
      <c r="Q275" s="134">
        <f t="shared" si="4"/>
        <v>50000</v>
      </c>
      <c r="R275" s="3"/>
      <c r="S275" s="7"/>
      <c r="T275" s="118"/>
      <c r="U275" s="118"/>
      <c r="V275" s="118"/>
      <c r="W275" s="118"/>
    </row>
    <row r="276" spans="1:34" s="67" customFormat="1">
      <c r="A276"/>
      <c r="B276" s="151" t="s">
        <v>556</v>
      </c>
      <c r="C276" s="125">
        <v>3648700</v>
      </c>
      <c r="D276" s="125"/>
      <c r="E276" s="125">
        <v>50000</v>
      </c>
      <c r="F276" s="125"/>
      <c r="G276" s="125"/>
      <c r="H276" s="125"/>
      <c r="I276" s="125"/>
      <c r="J276" s="125"/>
      <c r="K276" s="125"/>
      <c r="L276" s="125"/>
      <c r="M276" s="125"/>
      <c r="N276" s="125"/>
      <c r="O276" s="125"/>
      <c r="P276" s="125"/>
      <c r="Q276" s="125">
        <f t="shared" si="4"/>
        <v>50000</v>
      </c>
      <c r="R276" s="3"/>
      <c r="S276" s="7"/>
      <c r="T276" s="118"/>
      <c r="U276" s="141"/>
      <c r="V276" s="141"/>
      <c r="W276" s="141"/>
      <c r="X276"/>
      <c r="Y276"/>
      <c r="Z276"/>
      <c r="AA276"/>
      <c r="AB276"/>
      <c r="AC276"/>
      <c r="AD276"/>
      <c r="AE276"/>
      <c r="AF276"/>
      <c r="AG276"/>
      <c r="AH276"/>
    </row>
    <row r="277" spans="1:34">
      <c r="B277" s="150" t="s">
        <v>557</v>
      </c>
      <c r="C277" s="134">
        <v>4893934</v>
      </c>
      <c r="D277" s="134"/>
      <c r="E277" s="134">
        <v>57217</v>
      </c>
      <c r="F277" s="134"/>
      <c r="G277" s="134"/>
      <c r="H277" s="134"/>
      <c r="I277" s="134"/>
      <c r="J277" s="134"/>
      <c r="K277" s="134"/>
      <c r="L277" s="134"/>
      <c r="M277" s="134"/>
      <c r="N277" s="134"/>
      <c r="O277" s="134"/>
      <c r="P277" s="134"/>
      <c r="Q277" s="134">
        <f t="shared" si="4"/>
        <v>57217</v>
      </c>
      <c r="R277" s="3"/>
      <c r="S277" s="7"/>
      <c r="T277" s="118"/>
      <c r="U277" s="118"/>
      <c r="V277" s="118"/>
      <c r="W277" s="118"/>
    </row>
    <row r="278" spans="1:34" s="67" customFormat="1">
      <c r="A278"/>
      <c r="B278" s="151" t="s">
        <v>558</v>
      </c>
      <c r="C278" s="125">
        <v>4893934</v>
      </c>
      <c r="D278" s="125"/>
      <c r="E278" s="125">
        <v>57217</v>
      </c>
      <c r="F278" s="125"/>
      <c r="G278" s="125"/>
      <c r="H278" s="125"/>
      <c r="I278" s="125"/>
      <c r="J278" s="125"/>
      <c r="K278" s="125"/>
      <c r="L278" s="125"/>
      <c r="M278" s="125"/>
      <c r="N278" s="125"/>
      <c r="O278" s="125"/>
      <c r="P278" s="125"/>
      <c r="Q278" s="125">
        <f t="shared" si="4"/>
        <v>57217</v>
      </c>
      <c r="R278" s="3"/>
      <c r="S278" s="7"/>
      <c r="T278" s="118"/>
      <c r="U278" s="141"/>
      <c r="V278" s="141"/>
      <c r="W278" s="141"/>
      <c r="X278"/>
      <c r="Y278"/>
      <c r="Z278"/>
      <c r="AA278"/>
      <c r="AB278"/>
      <c r="AC278"/>
      <c r="AD278"/>
      <c r="AE278"/>
      <c r="AF278"/>
      <c r="AG278"/>
      <c r="AH278"/>
    </row>
    <row r="279" spans="1:34">
      <c r="B279" s="150" t="s">
        <v>559</v>
      </c>
      <c r="C279" s="134">
        <v>396607409</v>
      </c>
      <c r="D279" s="134"/>
      <c r="E279" s="134">
        <v>3879653.46</v>
      </c>
      <c r="F279" s="134"/>
      <c r="G279" s="134"/>
      <c r="H279" s="134"/>
      <c r="I279" s="134"/>
      <c r="J279" s="134"/>
      <c r="K279" s="134"/>
      <c r="L279" s="134"/>
      <c r="M279" s="134"/>
      <c r="N279" s="134"/>
      <c r="O279" s="134"/>
      <c r="P279" s="134"/>
      <c r="Q279" s="134">
        <f t="shared" si="4"/>
        <v>3879653.46</v>
      </c>
      <c r="R279" s="3"/>
      <c r="S279" s="7"/>
      <c r="T279" s="118"/>
      <c r="U279" s="118"/>
      <c r="V279" s="118"/>
      <c r="W279" s="118"/>
    </row>
    <row r="280" spans="1:34" s="67" customFormat="1">
      <c r="A280"/>
      <c r="B280" s="151" t="s">
        <v>560</v>
      </c>
      <c r="C280" s="125">
        <v>396607409</v>
      </c>
      <c r="D280" s="125"/>
      <c r="E280" s="125">
        <v>3879653.46</v>
      </c>
      <c r="F280" s="125"/>
      <c r="G280" s="125"/>
      <c r="H280" s="125"/>
      <c r="I280" s="125"/>
      <c r="J280" s="125"/>
      <c r="K280" s="125"/>
      <c r="L280" s="125"/>
      <c r="M280" s="125"/>
      <c r="N280" s="125"/>
      <c r="O280" s="125"/>
      <c r="P280" s="125"/>
      <c r="Q280" s="125">
        <f t="shared" si="4"/>
        <v>3879653.46</v>
      </c>
      <c r="R280" s="3"/>
      <c r="S280" s="7"/>
      <c r="T280" s="118"/>
      <c r="U280" s="141"/>
      <c r="V280" s="141"/>
      <c r="W280" s="141"/>
      <c r="X280"/>
      <c r="Y280"/>
      <c r="Z280"/>
      <c r="AA280"/>
      <c r="AB280"/>
      <c r="AC280"/>
      <c r="AD280"/>
      <c r="AE280"/>
      <c r="AF280"/>
      <c r="AG280"/>
      <c r="AH280"/>
    </row>
    <row r="281" spans="1:34">
      <c r="B281" s="150" t="s">
        <v>561</v>
      </c>
      <c r="C281" s="134">
        <v>19529435</v>
      </c>
      <c r="D281" s="134"/>
      <c r="E281" s="134">
        <v>181519.67</v>
      </c>
      <c r="F281" s="134"/>
      <c r="G281" s="134"/>
      <c r="H281" s="134"/>
      <c r="I281" s="134"/>
      <c r="J281" s="134"/>
      <c r="K281" s="134"/>
      <c r="L281" s="134"/>
      <c r="M281" s="134"/>
      <c r="N281" s="134"/>
      <c r="O281" s="134"/>
      <c r="P281" s="134"/>
      <c r="Q281" s="134">
        <f t="shared" si="4"/>
        <v>181519.67</v>
      </c>
      <c r="R281" s="3"/>
      <c r="S281" s="7"/>
      <c r="T281" s="118"/>
      <c r="U281" s="118"/>
      <c r="V281" s="118"/>
      <c r="W281" s="118"/>
    </row>
    <row r="282" spans="1:34" s="67" customFormat="1">
      <c r="A282"/>
      <c r="B282" s="151" t="s">
        <v>562</v>
      </c>
      <c r="C282" s="125">
        <v>19529435</v>
      </c>
      <c r="D282" s="125"/>
      <c r="E282" s="125">
        <v>181519.67</v>
      </c>
      <c r="F282" s="125"/>
      <c r="G282" s="125"/>
      <c r="H282" s="125"/>
      <c r="I282" s="125"/>
      <c r="J282" s="125"/>
      <c r="K282" s="125"/>
      <c r="L282" s="125"/>
      <c r="M282" s="125"/>
      <c r="N282" s="125"/>
      <c r="O282" s="125"/>
      <c r="P282" s="125"/>
      <c r="Q282" s="125">
        <f t="shared" si="4"/>
        <v>181519.67</v>
      </c>
      <c r="R282" s="3"/>
      <c r="S282" s="7"/>
      <c r="T282" s="118"/>
      <c r="U282" s="141"/>
      <c r="V282" s="141"/>
      <c r="W282" s="141"/>
      <c r="X282"/>
      <c r="Y282"/>
      <c r="Z282"/>
      <c r="AA282"/>
      <c r="AB282"/>
      <c r="AC282"/>
      <c r="AD282"/>
      <c r="AE282"/>
      <c r="AF282"/>
      <c r="AG282"/>
      <c r="AH282"/>
    </row>
    <row r="283" spans="1:34" s="67" customFormat="1">
      <c r="A283"/>
      <c r="B283" s="150" t="s">
        <v>563</v>
      </c>
      <c r="C283" s="134">
        <v>166760724</v>
      </c>
      <c r="D283" s="134"/>
      <c r="E283" s="134">
        <v>1425200.33</v>
      </c>
      <c r="F283" s="134"/>
      <c r="G283" s="134"/>
      <c r="H283" s="134"/>
      <c r="I283" s="134"/>
      <c r="J283" s="134"/>
      <c r="K283" s="134"/>
      <c r="L283" s="134"/>
      <c r="M283" s="134"/>
      <c r="N283" s="134"/>
      <c r="O283" s="134"/>
      <c r="P283" s="134"/>
      <c r="Q283" s="134">
        <f t="shared" si="4"/>
        <v>1425200.33</v>
      </c>
      <c r="R283" s="3"/>
      <c r="S283" s="7"/>
      <c r="T283" s="118"/>
      <c r="U283" s="141"/>
      <c r="V283" s="141"/>
      <c r="W283" s="141"/>
      <c r="X283"/>
      <c r="Y283"/>
      <c r="Z283"/>
      <c r="AA283"/>
      <c r="AB283"/>
      <c r="AC283"/>
      <c r="AD283"/>
      <c r="AE283"/>
      <c r="AF283"/>
      <c r="AG283"/>
      <c r="AH283"/>
    </row>
    <row r="284" spans="1:34">
      <c r="B284" s="151" t="s">
        <v>564</v>
      </c>
      <c r="C284" s="125">
        <v>166760724</v>
      </c>
      <c r="D284" s="125"/>
      <c r="E284" s="125">
        <v>1425200.33</v>
      </c>
      <c r="F284" s="125"/>
      <c r="G284" s="125"/>
      <c r="H284" s="125"/>
      <c r="I284" s="125"/>
      <c r="J284" s="125"/>
      <c r="K284" s="125"/>
      <c r="L284" s="125"/>
      <c r="M284" s="125"/>
      <c r="N284" s="125"/>
      <c r="O284" s="125"/>
      <c r="P284" s="125"/>
      <c r="Q284" s="125">
        <f t="shared" si="4"/>
        <v>1425200.33</v>
      </c>
      <c r="R284" s="3"/>
      <c r="S284" s="7"/>
      <c r="T284" s="118"/>
      <c r="U284" s="118"/>
      <c r="V284" s="118"/>
      <c r="W284" s="118"/>
    </row>
    <row r="285" spans="1:34">
      <c r="B285" s="149" t="s">
        <v>160</v>
      </c>
      <c r="C285" s="134">
        <v>3092772923</v>
      </c>
      <c r="D285" s="134"/>
      <c r="E285" s="134">
        <v>366991517.5</v>
      </c>
      <c r="F285" s="134"/>
      <c r="G285" s="134"/>
      <c r="H285" s="134"/>
      <c r="I285" s="134"/>
      <c r="J285" s="134"/>
      <c r="K285" s="134"/>
      <c r="L285" s="134"/>
      <c r="M285" s="134"/>
      <c r="N285" s="134"/>
      <c r="O285" s="134"/>
      <c r="P285" s="134"/>
      <c r="Q285" s="134">
        <f t="shared" si="4"/>
        <v>366991517.5</v>
      </c>
      <c r="R285" s="3"/>
      <c r="S285" s="7"/>
      <c r="T285" s="118"/>
      <c r="U285" s="118"/>
      <c r="V285" s="118"/>
      <c r="W285" s="118"/>
    </row>
    <row r="286" spans="1:34">
      <c r="B286" s="150" t="s">
        <v>565</v>
      </c>
      <c r="C286" s="134">
        <v>117275860</v>
      </c>
      <c r="D286" s="134"/>
      <c r="E286" s="134">
        <v>177577.35</v>
      </c>
      <c r="F286" s="134"/>
      <c r="G286" s="134"/>
      <c r="H286" s="134"/>
      <c r="I286" s="134"/>
      <c r="J286" s="134"/>
      <c r="K286" s="134"/>
      <c r="L286" s="134"/>
      <c r="M286" s="134"/>
      <c r="N286" s="134"/>
      <c r="O286" s="134"/>
      <c r="P286" s="134"/>
      <c r="Q286" s="134">
        <f t="shared" si="4"/>
        <v>177577.35</v>
      </c>
      <c r="R286" s="3"/>
      <c r="S286" s="7"/>
      <c r="T286" s="118"/>
      <c r="U286" s="118"/>
      <c r="V286" s="118"/>
      <c r="W286" s="118"/>
    </row>
    <row r="287" spans="1:34">
      <c r="B287" s="151" t="s">
        <v>566</v>
      </c>
      <c r="C287" s="125">
        <v>95413439</v>
      </c>
      <c r="D287" s="125"/>
      <c r="E287" s="125">
        <v>101798.78</v>
      </c>
      <c r="F287" s="125"/>
      <c r="G287" s="125"/>
      <c r="H287" s="125"/>
      <c r="I287" s="125"/>
      <c r="J287" s="125"/>
      <c r="K287" s="125"/>
      <c r="L287" s="125"/>
      <c r="M287" s="125"/>
      <c r="N287" s="125"/>
      <c r="O287" s="125"/>
      <c r="P287" s="125"/>
      <c r="Q287" s="125">
        <f t="shared" si="4"/>
        <v>101798.78</v>
      </c>
      <c r="R287" s="3"/>
      <c r="S287" s="7"/>
      <c r="T287" s="118"/>
      <c r="U287" s="118"/>
      <c r="V287" s="118"/>
      <c r="W287" s="118"/>
    </row>
    <row r="288" spans="1:34">
      <c r="B288" s="151" t="s">
        <v>567</v>
      </c>
      <c r="C288" s="125">
        <v>2418200</v>
      </c>
      <c r="D288" s="125"/>
      <c r="E288" s="125">
        <v>7500</v>
      </c>
      <c r="F288" s="125"/>
      <c r="G288" s="125"/>
      <c r="H288" s="125"/>
      <c r="I288" s="125"/>
      <c r="J288" s="125"/>
      <c r="K288" s="125"/>
      <c r="L288" s="125"/>
      <c r="M288" s="125"/>
      <c r="N288" s="125"/>
      <c r="O288" s="125"/>
      <c r="P288" s="125"/>
      <c r="Q288" s="125">
        <f t="shared" si="4"/>
        <v>7500</v>
      </c>
      <c r="R288" s="3"/>
      <c r="S288" s="7"/>
      <c r="T288" s="118"/>
      <c r="U288" s="118"/>
      <c r="V288" s="118"/>
      <c r="W288" s="118"/>
    </row>
    <row r="289" spans="1:34" s="67" customFormat="1">
      <c r="A289"/>
      <c r="B289" s="151" t="s">
        <v>568</v>
      </c>
      <c r="C289" s="125">
        <v>1600000</v>
      </c>
      <c r="D289" s="125"/>
      <c r="E289" s="125">
        <v>0</v>
      </c>
      <c r="F289" s="125"/>
      <c r="G289" s="125"/>
      <c r="H289" s="125"/>
      <c r="I289" s="125"/>
      <c r="J289" s="125"/>
      <c r="K289" s="125"/>
      <c r="L289" s="125"/>
      <c r="M289" s="125"/>
      <c r="N289" s="125"/>
      <c r="O289" s="125"/>
      <c r="P289" s="125"/>
      <c r="Q289" s="125">
        <f t="shared" si="4"/>
        <v>0</v>
      </c>
      <c r="R289" s="3"/>
      <c r="S289" s="7"/>
      <c r="T289" s="118"/>
      <c r="U289" s="141"/>
      <c r="V289" s="141"/>
      <c r="W289" s="141"/>
      <c r="X289"/>
      <c r="Y289"/>
      <c r="Z289"/>
      <c r="AA289"/>
      <c r="AB289"/>
      <c r="AC289"/>
      <c r="AD289"/>
      <c r="AE289"/>
      <c r="AF289"/>
      <c r="AG289"/>
      <c r="AH289"/>
    </row>
    <row r="290" spans="1:34">
      <c r="B290" s="151" t="s">
        <v>569</v>
      </c>
      <c r="C290" s="125">
        <v>9989531</v>
      </c>
      <c r="D290" s="125"/>
      <c r="E290" s="125">
        <v>32383</v>
      </c>
      <c r="F290" s="125"/>
      <c r="G290" s="125"/>
      <c r="H290" s="125"/>
      <c r="I290" s="125"/>
      <c r="J290" s="125"/>
      <c r="K290" s="125"/>
      <c r="L290" s="125"/>
      <c r="M290" s="125"/>
      <c r="N290" s="125"/>
      <c r="O290" s="125"/>
      <c r="P290" s="125"/>
      <c r="Q290" s="125">
        <f t="shared" si="4"/>
        <v>32383</v>
      </c>
      <c r="R290" s="3"/>
      <c r="S290" s="7"/>
      <c r="T290" s="118"/>
      <c r="U290" s="118"/>
      <c r="V290" s="118"/>
      <c r="W290" s="118"/>
    </row>
    <row r="291" spans="1:34">
      <c r="B291" s="151" t="s">
        <v>570</v>
      </c>
      <c r="C291" s="125">
        <v>7854690</v>
      </c>
      <c r="D291" s="125"/>
      <c r="E291" s="125">
        <v>35895.57</v>
      </c>
      <c r="F291" s="125"/>
      <c r="G291" s="125"/>
      <c r="H291" s="125"/>
      <c r="I291" s="125"/>
      <c r="J291" s="125"/>
      <c r="K291" s="125"/>
      <c r="L291" s="125"/>
      <c r="M291" s="125"/>
      <c r="N291" s="125"/>
      <c r="O291" s="125"/>
      <c r="P291" s="125"/>
      <c r="Q291" s="125">
        <f t="shared" si="4"/>
        <v>35895.57</v>
      </c>
      <c r="R291" s="3"/>
      <c r="S291" s="7"/>
      <c r="T291" s="118"/>
      <c r="U291" s="118"/>
      <c r="V291" s="118"/>
      <c r="W291" s="118"/>
    </row>
    <row r="292" spans="1:34">
      <c r="B292" s="150" t="s">
        <v>571</v>
      </c>
      <c r="C292" s="134">
        <v>99142276</v>
      </c>
      <c r="D292" s="134"/>
      <c r="E292" s="134">
        <v>1476071.6099999999</v>
      </c>
      <c r="F292" s="134"/>
      <c r="G292" s="134"/>
      <c r="H292" s="134"/>
      <c r="I292" s="134"/>
      <c r="J292" s="134"/>
      <c r="K292" s="134"/>
      <c r="L292" s="134"/>
      <c r="M292" s="134"/>
      <c r="N292" s="134"/>
      <c r="O292" s="134"/>
      <c r="P292" s="134"/>
      <c r="Q292" s="134">
        <f t="shared" si="4"/>
        <v>1476071.6099999999</v>
      </c>
      <c r="R292" s="3"/>
      <c r="S292" s="7"/>
      <c r="T292" s="118"/>
      <c r="U292" s="118"/>
      <c r="V292" s="118"/>
      <c r="W292" s="118"/>
    </row>
    <row r="293" spans="1:34" s="67" customFormat="1">
      <c r="A293"/>
      <c r="B293" s="151" t="s">
        <v>572</v>
      </c>
      <c r="C293" s="125">
        <v>62151541</v>
      </c>
      <c r="D293" s="125"/>
      <c r="E293" s="125">
        <v>1108198.27</v>
      </c>
      <c r="F293" s="125"/>
      <c r="G293" s="125"/>
      <c r="H293" s="125"/>
      <c r="I293" s="125"/>
      <c r="J293" s="125"/>
      <c r="K293" s="125"/>
      <c r="L293" s="125"/>
      <c r="M293" s="125"/>
      <c r="N293" s="125"/>
      <c r="O293" s="125"/>
      <c r="P293" s="125"/>
      <c r="Q293" s="125">
        <f t="shared" si="4"/>
        <v>1108198.27</v>
      </c>
      <c r="R293" s="3"/>
      <c r="S293" s="7"/>
      <c r="T293" s="118"/>
      <c r="U293" s="141"/>
      <c r="V293" s="141"/>
      <c r="W293" s="141"/>
      <c r="X293"/>
      <c r="Y293"/>
      <c r="Z293"/>
      <c r="AA293"/>
      <c r="AB293"/>
      <c r="AC293"/>
      <c r="AD293"/>
      <c r="AE293"/>
      <c r="AF293"/>
      <c r="AG293"/>
      <c r="AH293"/>
    </row>
    <row r="294" spans="1:34">
      <c r="B294" s="151" t="s">
        <v>573</v>
      </c>
      <c r="C294" s="125">
        <v>30036536</v>
      </c>
      <c r="D294" s="125"/>
      <c r="E294" s="125">
        <v>67106.67</v>
      </c>
      <c r="F294" s="125"/>
      <c r="G294" s="125"/>
      <c r="H294" s="125"/>
      <c r="I294" s="125"/>
      <c r="J294" s="125"/>
      <c r="K294" s="125"/>
      <c r="L294" s="125"/>
      <c r="M294" s="125"/>
      <c r="N294" s="125"/>
      <c r="O294" s="125"/>
      <c r="P294" s="125"/>
      <c r="Q294" s="125">
        <f t="shared" si="4"/>
        <v>67106.67</v>
      </c>
      <c r="R294" s="3"/>
      <c r="S294" s="7"/>
      <c r="T294" s="118"/>
      <c r="U294" s="118"/>
      <c r="V294" s="118"/>
      <c r="W294" s="118"/>
    </row>
    <row r="295" spans="1:34">
      <c r="B295" s="151" t="s">
        <v>574</v>
      </c>
      <c r="C295" s="125">
        <v>6954199</v>
      </c>
      <c r="D295" s="125"/>
      <c r="E295" s="125">
        <v>300766.67</v>
      </c>
      <c r="F295" s="125"/>
      <c r="G295" s="125"/>
      <c r="H295" s="125"/>
      <c r="I295" s="125"/>
      <c r="J295" s="125"/>
      <c r="K295" s="125"/>
      <c r="L295" s="125"/>
      <c r="M295" s="125"/>
      <c r="N295" s="125"/>
      <c r="O295" s="125"/>
      <c r="P295" s="125"/>
      <c r="Q295" s="125">
        <f t="shared" si="4"/>
        <v>300766.67</v>
      </c>
      <c r="R295" s="3"/>
      <c r="S295" s="7"/>
      <c r="T295" s="118"/>
      <c r="U295" s="118"/>
      <c r="V295" s="118"/>
      <c r="W295" s="118"/>
    </row>
    <row r="296" spans="1:34">
      <c r="B296" s="150" t="s">
        <v>575</v>
      </c>
      <c r="C296" s="134">
        <v>356269381</v>
      </c>
      <c r="D296" s="134"/>
      <c r="E296" s="134">
        <v>5924741.6600000001</v>
      </c>
      <c r="F296" s="134"/>
      <c r="G296" s="134"/>
      <c r="H296" s="134"/>
      <c r="I296" s="134"/>
      <c r="J296" s="134"/>
      <c r="K296" s="134"/>
      <c r="L296" s="134"/>
      <c r="M296" s="134"/>
      <c r="N296" s="134"/>
      <c r="O296" s="134"/>
      <c r="P296" s="134"/>
      <c r="Q296" s="134">
        <f t="shared" si="4"/>
        <v>5924741.6600000001</v>
      </c>
      <c r="R296" s="3"/>
      <c r="S296" s="7"/>
      <c r="T296" s="118"/>
      <c r="U296" s="118"/>
      <c r="V296" s="118"/>
      <c r="W296" s="118"/>
    </row>
    <row r="297" spans="1:34" s="67" customFormat="1">
      <c r="A297"/>
      <c r="B297" s="151" t="s">
        <v>579</v>
      </c>
      <c r="C297" s="125">
        <v>104641005</v>
      </c>
      <c r="D297" s="125"/>
      <c r="E297" s="125">
        <v>4022645.66</v>
      </c>
      <c r="F297" s="125"/>
      <c r="G297" s="125"/>
      <c r="H297" s="125"/>
      <c r="I297" s="125"/>
      <c r="J297" s="125"/>
      <c r="K297" s="125"/>
      <c r="L297" s="125"/>
      <c r="M297" s="125"/>
      <c r="N297" s="125"/>
      <c r="O297" s="125"/>
      <c r="P297" s="125"/>
      <c r="Q297" s="125">
        <f t="shared" si="4"/>
        <v>4022645.66</v>
      </c>
      <c r="R297" s="3"/>
      <c r="S297" s="7"/>
      <c r="T297" s="118"/>
      <c r="U297" s="141"/>
      <c r="V297" s="141"/>
      <c r="W297" s="141"/>
      <c r="X297"/>
      <c r="Y297"/>
      <c r="Z297"/>
      <c r="AA297"/>
      <c r="AB297"/>
      <c r="AC297"/>
      <c r="AD297"/>
      <c r="AE297"/>
      <c r="AF297"/>
      <c r="AG297"/>
      <c r="AH297"/>
    </row>
    <row r="298" spans="1:34">
      <c r="B298" s="151" t="s">
        <v>580</v>
      </c>
      <c r="C298" s="125">
        <v>1454543</v>
      </c>
      <c r="D298" s="125"/>
      <c r="E298" s="125">
        <v>0</v>
      </c>
      <c r="F298" s="125"/>
      <c r="G298" s="125"/>
      <c r="H298" s="125"/>
      <c r="I298" s="125"/>
      <c r="J298" s="125"/>
      <c r="K298" s="125"/>
      <c r="L298" s="125"/>
      <c r="M298" s="125"/>
      <c r="N298" s="125"/>
      <c r="O298" s="125"/>
      <c r="P298" s="125"/>
      <c r="Q298" s="125">
        <f t="shared" si="4"/>
        <v>0</v>
      </c>
      <c r="R298" s="3"/>
      <c r="S298" s="7"/>
      <c r="T298" s="118"/>
      <c r="U298" s="118"/>
      <c r="V298" s="118"/>
      <c r="W298" s="118"/>
    </row>
    <row r="299" spans="1:34">
      <c r="B299" s="151" t="s">
        <v>581</v>
      </c>
      <c r="C299" s="125">
        <v>250173833</v>
      </c>
      <c r="D299" s="125"/>
      <c r="E299" s="125">
        <v>1902096</v>
      </c>
      <c r="F299" s="125"/>
      <c r="G299" s="125"/>
      <c r="H299" s="125"/>
      <c r="I299" s="125"/>
      <c r="J299" s="125"/>
      <c r="K299" s="125"/>
      <c r="L299" s="125"/>
      <c r="M299" s="125"/>
      <c r="N299" s="125"/>
      <c r="O299" s="125"/>
      <c r="P299" s="125"/>
      <c r="Q299" s="125">
        <f t="shared" si="4"/>
        <v>1902096</v>
      </c>
      <c r="R299" s="3"/>
      <c r="S299" s="7"/>
      <c r="T299" s="118"/>
      <c r="U299" s="118"/>
      <c r="V299" s="118"/>
      <c r="W299" s="118"/>
    </row>
    <row r="300" spans="1:34">
      <c r="B300" s="150" t="s">
        <v>583</v>
      </c>
      <c r="C300" s="134">
        <v>2484230274</v>
      </c>
      <c r="D300" s="134"/>
      <c r="E300" s="134">
        <v>359396460.20999998</v>
      </c>
      <c r="F300" s="134"/>
      <c r="G300" s="134"/>
      <c r="H300" s="134"/>
      <c r="I300" s="134"/>
      <c r="J300" s="134"/>
      <c r="K300" s="134"/>
      <c r="L300" s="134"/>
      <c r="M300" s="134"/>
      <c r="N300" s="134"/>
      <c r="O300" s="134"/>
      <c r="P300" s="134"/>
      <c r="Q300" s="134">
        <f t="shared" si="4"/>
        <v>359396460.20999998</v>
      </c>
      <c r="R300" s="3"/>
      <c r="S300" s="7"/>
      <c r="T300" s="118"/>
      <c r="U300" s="118"/>
      <c r="V300" s="118"/>
      <c r="W300" s="118"/>
    </row>
    <row r="301" spans="1:34">
      <c r="B301" s="151" t="s">
        <v>584</v>
      </c>
      <c r="C301" s="143">
        <v>1624000</v>
      </c>
      <c r="D301" s="143"/>
      <c r="E301" s="143">
        <v>0</v>
      </c>
      <c r="F301" s="143"/>
      <c r="G301" s="143"/>
      <c r="H301" s="143"/>
      <c r="I301" s="143"/>
      <c r="J301" s="143"/>
      <c r="K301" s="143"/>
      <c r="L301" s="143"/>
      <c r="M301" s="125"/>
      <c r="N301" s="125"/>
      <c r="O301" s="125"/>
      <c r="P301" s="125"/>
      <c r="Q301" s="125">
        <f t="shared" si="4"/>
        <v>0</v>
      </c>
      <c r="R301" s="3"/>
      <c r="S301" s="7"/>
      <c r="T301" s="118"/>
      <c r="U301" s="118"/>
      <c r="V301" s="118"/>
      <c r="W301" s="118"/>
    </row>
    <row r="302" spans="1:34">
      <c r="B302" s="151" t="s">
        <v>585</v>
      </c>
      <c r="C302" s="125">
        <v>2351778921</v>
      </c>
      <c r="D302" s="125"/>
      <c r="E302" s="125">
        <v>358850108.69999999</v>
      </c>
      <c r="F302" s="125"/>
      <c r="G302" s="125"/>
      <c r="H302" s="125"/>
      <c r="I302" s="125"/>
      <c r="J302" s="125"/>
      <c r="K302" s="125"/>
      <c r="L302" s="125"/>
      <c r="M302" s="125"/>
      <c r="N302" s="125"/>
      <c r="O302" s="125"/>
      <c r="P302" s="125"/>
      <c r="Q302" s="125">
        <f t="shared" si="4"/>
        <v>358850108.69999999</v>
      </c>
      <c r="R302" s="3"/>
      <c r="S302" s="7"/>
      <c r="T302" s="118"/>
      <c r="U302" s="118"/>
      <c r="V302" s="118"/>
      <c r="W302" s="118"/>
    </row>
    <row r="303" spans="1:34">
      <c r="B303" s="151" t="s">
        <v>586</v>
      </c>
      <c r="C303" s="125">
        <v>112800</v>
      </c>
      <c r="D303" s="125"/>
      <c r="E303" s="125">
        <v>0</v>
      </c>
      <c r="F303" s="125"/>
      <c r="G303" s="125"/>
      <c r="H303" s="125"/>
      <c r="I303" s="125"/>
      <c r="J303" s="125"/>
      <c r="K303" s="125"/>
      <c r="L303" s="125"/>
      <c r="M303" s="125"/>
      <c r="N303" s="125"/>
      <c r="O303" s="125"/>
      <c r="P303" s="125"/>
      <c r="Q303" s="125">
        <f t="shared" si="4"/>
        <v>0</v>
      </c>
      <c r="R303" s="3"/>
      <c r="S303" s="7"/>
      <c r="T303" s="118"/>
      <c r="U303" s="118"/>
      <c r="V303" s="118"/>
      <c r="W303" s="118"/>
    </row>
    <row r="304" spans="1:34">
      <c r="B304" s="151" t="s">
        <v>587</v>
      </c>
      <c r="C304" s="125">
        <v>104170247</v>
      </c>
      <c r="D304" s="125"/>
      <c r="E304" s="125">
        <v>515540.83999999997</v>
      </c>
      <c r="F304" s="125"/>
      <c r="G304" s="125"/>
      <c r="H304" s="125"/>
      <c r="I304" s="125"/>
      <c r="J304" s="125"/>
      <c r="K304" s="125"/>
      <c r="L304" s="125"/>
      <c r="M304" s="125"/>
      <c r="N304" s="125"/>
      <c r="O304" s="125"/>
      <c r="P304" s="125"/>
      <c r="Q304" s="125">
        <f t="shared" si="4"/>
        <v>515540.83999999997</v>
      </c>
      <c r="R304" s="3"/>
      <c r="S304" s="7"/>
      <c r="T304" s="118"/>
      <c r="U304" s="118"/>
      <c r="V304" s="118"/>
      <c r="W304" s="118"/>
    </row>
    <row r="305" spans="1:34" s="67" customFormat="1">
      <c r="A305"/>
      <c r="B305" s="151" t="s">
        <v>588</v>
      </c>
      <c r="C305" s="125">
        <v>1940000</v>
      </c>
      <c r="D305" s="125"/>
      <c r="E305" s="125">
        <v>0</v>
      </c>
      <c r="F305" s="125"/>
      <c r="G305" s="125"/>
      <c r="H305" s="125"/>
      <c r="I305" s="125"/>
      <c r="J305" s="125"/>
      <c r="K305" s="125"/>
      <c r="L305" s="125"/>
      <c r="M305" s="125"/>
      <c r="N305" s="125"/>
      <c r="O305" s="125"/>
      <c r="P305" s="125"/>
      <c r="Q305" s="125">
        <f t="shared" si="4"/>
        <v>0</v>
      </c>
      <c r="R305" s="3"/>
      <c r="S305" s="7"/>
      <c r="T305" s="118"/>
      <c r="U305" s="141"/>
      <c r="V305" s="141"/>
      <c r="W305" s="141"/>
      <c r="X305"/>
      <c r="Y305"/>
      <c r="Z305"/>
      <c r="AA305"/>
      <c r="AB305"/>
      <c r="AC305"/>
      <c r="AD305"/>
      <c r="AE305"/>
      <c r="AF305"/>
      <c r="AG305"/>
      <c r="AH305"/>
    </row>
    <row r="306" spans="1:34">
      <c r="B306" s="151" t="s">
        <v>589</v>
      </c>
      <c r="C306" s="125">
        <v>3845126</v>
      </c>
      <c r="D306" s="125"/>
      <c r="E306" s="125">
        <v>14144</v>
      </c>
      <c r="F306" s="125"/>
      <c r="G306" s="125"/>
      <c r="H306" s="125"/>
      <c r="I306" s="125"/>
      <c r="J306" s="125"/>
      <c r="K306" s="125"/>
      <c r="L306" s="125"/>
      <c r="M306" s="125"/>
      <c r="N306" s="125"/>
      <c r="O306" s="125"/>
      <c r="P306" s="125"/>
      <c r="Q306" s="125">
        <f t="shared" si="4"/>
        <v>14144</v>
      </c>
      <c r="R306" s="3"/>
      <c r="S306" s="7"/>
      <c r="T306" s="118"/>
      <c r="U306" s="118"/>
      <c r="V306" s="118"/>
      <c r="W306" s="118"/>
    </row>
    <row r="307" spans="1:34" s="67" customFormat="1">
      <c r="A307"/>
      <c r="B307" s="151" t="s">
        <v>590</v>
      </c>
      <c r="C307" s="125">
        <v>20759180</v>
      </c>
      <c r="D307" s="125"/>
      <c r="E307" s="125">
        <v>16666.669999999998</v>
      </c>
      <c r="F307" s="125"/>
      <c r="G307" s="125"/>
      <c r="H307" s="125"/>
      <c r="I307" s="125"/>
      <c r="J307" s="125"/>
      <c r="K307" s="125"/>
      <c r="L307" s="125"/>
      <c r="M307" s="125"/>
      <c r="N307" s="125"/>
      <c r="O307" s="125"/>
      <c r="P307" s="125"/>
      <c r="Q307" s="125">
        <f t="shared" si="4"/>
        <v>16666.669999999998</v>
      </c>
      <c r="R307" s="3"/>
      <c r="S307" s="7"/>
      <c r="T307" s="118"/>
      <c r="U307" s="141"/>
      <c r="V307" s="141"/>
      <c r="W307" s="141"/>
      <c r="X307"/>
      <c r="Y307"/>
      <c r="Z307"/>
      <c r="AA307"/>
      <c r="AB307"/>
      <c r="AC307"/>
      <c r="AD307"/>
      <c r="AE307"/>
      <c r="AF307"/>
      <c r="AG307"/>
      <c r="AH307"/>
    </row>
    <row r="308" spans="1:34" s="67" customFormat="1">
      <c r="A308"/>
      <c r="B308" s="150" t="s">
        <v>591</v>
      </c>
      <c r="C308" s="134">
        <v>35855132</v>
      </c>
      <c r="D308" s="134"/>
      <c r="E308" s="134">
        <v>16666.669999999998</v>
      </c>
      <c r="F308" s="134"/>
      <c r="G308" s="134"/>
      <c r="H308" s="134"/>
      <c r="I308" s="134"/>
      <c r="J308" s="134"/>
      <c r="K308" s="134"/>
      <c r="L308" s="134"/>
      <c r="M308" s="134"/>
      <c r="N308" s="134"/>
      <c r="O308" s="134"/>
      <c r="P308" s="134"/>
      <c r="Q308" s="134">
        <f t="shared" si="4"/>
        <v>16666.669999999998</v>
      </c>
      <c r="R308" s="3"/>
      <c r="S308" s="7"/>
      <c r="T308" s="118"/>
      <c r="U308" s="141"/>
      <c r="V308" s="141"/>
      <c r="W308" s="141"/>
      <c r="X308"/>
      <c r="Y308"/>
      <c r="Z308"/>
      <c r="AA308"/>
      <c r="AB308"/>
      <c r="AC308"/>
      <c r="AD308"/>
      <c r="AE308"/>
      <c r="AF308"/>
      <c r="AG308"/>
      <c r="AH308"/>
    </row>
    <row r="309" spans="1:34">
      <c r="B309" s="151" t="s">
        <v>592</v>
      </c>
      <c r="C309" s="125">
        <v>35855132</v>
      </c>
      <c r="D309" s="125"/>
      <c r="E309" s="125">
        <v>16666.669999999998</v>
      </c>
      <c r="F309" s="125"/>
      <c r="G309" s="125"/>
      <c r="H309" s="125"/>
      <c r="I309" s="125"/>
      <c r="J309" s="125"/>
      <c r="K309" s="125"/>
      <c r="L309" s="125"/>
      <c r="M309" s="125"/>
      <c r="N309" s="125"/>
      <c r="O309" s="125"/>
      <c r="P309" s="125"/>
      <c r="Q309" s="125">
        <f t="shared" si="4"/>
        <v>16666.669999999998</v>
      </c>
      <c r="R309" s="3"/>
      <c r="S309" s="7"/>
      <c r="T309" s="118"/>
      <c r="U309" s="118"/>
      <c r="V309" s="118"/>
      <c r="W309" s="118"/>
    </row>
    <row r="310" spans="1:34">
      <c r="B310" s="149" t="s">
        <v>161</v>
      </c>
      <c r="C310" s="134">
        <v>10275200554</v>
      </c>
      <c r="D310" s="134"/>
      <c r="E310" s="134">
        <v>264628689.88999996</v>
      </c>
      <c r="F310" s="134"/>
      <c r="G310" s="134"/>
      <c r="H310" s="134"/>
      <c r="I310" s="134"/>
      <c r="J310" s="134"/>
      <c r="K310" s="134"/>
      <c r="L310" s="134"/>
      <c r="M310" s="134"/>
      <c r="N310" s="134"/>
      <c r="O310" s="134"/>
      <c r="P310" s="134"/>
      <c r="Q310" s="134">
        <f t="shared" si="4"/>
        <v>264628689.88999996</v>
      </c>
      <c r="R310" s="3"/>
      <c r="S310" s="7"/>
      <c r="T310" s="118"/>
      <c r="U310" s="118"/>
      <c r="V310" s="118"/>
      <c r="W310" s="118"/>
    </row>
    <row r="311" spans="1:34">
      <c r="B311" s="150" t="s">
        <v>593</v>
      </c>
      <c r="C311" s="134">
        <v>8442228663</v>
      </c>
      <c r="D311" s="134"/>
      <c r="E311" s="134">
        <v>262652577.41999999</v>
      </c>
      <c r="F311" s="134"/>
      <c r="G311" s="134"/>
      <c r="H311" s="134"/>
      <c r="I311" s="134"/>
      <c r="J311" s="134"/>
      <c r="K311" s="134"/>
      <c r="L311" s="134"/>
      <c r="M311" s="134"/>
      <c r="N311" s="134"/>
      <c r="O311" s="134"/>
      <c r="P311" s="134"/>
      <c r="Q311" s="134">
        <f t="shared" si="4"/>
        <v>262652577.41999999</v>
      </c>
      <c r="R311" s="3"/>
      <c r="S311" s="7"/>
      <c r="T311" s="118"/>
      <c r="U311" s="118"/>
      <c r="V311" s="118"/>
      <c r="W311" s="118"/>
    </row>
    <row r="312" spans="1:34">
      <c r="B312" s="151" t="s">
        <v>594</v>
      </c>
      <c r="C312" s="125">
        <v>4100644099</v>
      </c>
      <c r="D312" s="125"/>
      <c r="E312" s="125">
        <v>147772356.19999999</v>
      </c>
      <c r="F312" s="125"/>
      <c r="G312" s="125"/>
      <c r="H312" s="125"/>
      <c r="I312" s="125"/>
      <c r="J312" s="125"/>
      <c r="K312" s="125"/>
      <c r="L312" s="125"/>
      <c r="M312" s="125"/>
      <c r="N312" s="125"/>
      <c r="O312" s="125"/>
      <c r="P312" s="125"/>
      <c r="Q312" s="125">
        <f t="shared" si="4"/>
        <v>147772356.19999999</v>
      </c>
      <c r="R312" s="3"/>
      <c r="S312" s="7"/>
      <c r="T312" s="118"/>
      <c r="U312" s="118"/>
      <c r="V312" s="118"/>
      <c r="W312" s="118"/>
    </row>
    <row r="313" spans="1:34">
      <c r="B313" s="151" t="s">
        <v>595</v>
      </c>
      <c r="C313" s="125">
        <v>3949829548</v>
      </c>
      <c r="D313" s="125"/>
      <c r="E313" s="125">
        <v>105211159.26000001</v>
      </c>
      <c r="F313" s="125"/>
      <c r="G313" s="125"/>
      <c r="H313" s="125"/>
      <c r="I313" s="125"/>
      <c r="J313" s="125"/>
      <c r="K313" s="125"/>
      <c r="L313" s="125"/>
      <c r="M313" s="125"/>
      <c r="N313" s="125"/>
      <c r="O313" s="125"/>
      <c r="P313" s="125"/>
      <c r="Q313" s="125">
        <f t="shared" si="4"/>
        <v>105211159.26000001</v>
      </c>
      <c r="R313" s="3"/>
      <c r="S313" s="7"/>
      <c r="T313" s="118"/>
      <c r="U313" s="118"/>
      <c r="V313" s="118"/>
      <c r="W313" s="118"/>
    </row>
    <row r="314" spans="1:34">
      <c r="B314" s="151" t="s">
        <v>596</v>
      </c>
      <c r="C314" s="125">
        <v>108920</v>
      </c>
      <c r="D314" s="125"/>
      <c r="E314" s="125">
        <v>6667</v>
      </c>
      <c r="F314" s="125"/>
      <c r="G314" s="125"/>
      <c r="H314" s="125"/>
      <c r="I314" s="125"/>
      <c r="J314" s="125"/>
      <c r="K314" s="125"/>
      <c r="L314" s="125"/>
      <c r="M314" s="125"/>
      <c r="N314" s="125"/>
      <c r="O314" s="125"/>
      <c r="P314" s="125"/>
      <c r="Q314" s="125">
        <f t="shared" si="4"/>
        <v>6667</v>
      </c>
      <c r="R314" s="3"/>
      <c r="S314" s="7"/>
      <c r="T314" s="118"/>
      <c r="U314" s="118"/>
      <c r="V314" s="118"/>
      <c r="W314" s="118"/>
    </row>
    <row r="315" spans="1:34">
      <c r="B315" s="151" t="s">
        <v>597</v>
      </c>
      <c r="C315" s="125">
        <v>106415223</v>
      </c>
      <c r="D315" s="125"/>
      <c r="E315" s="125">
        <v>1759264.06</v>
      </c>
      <c r="F315" s="125"/>
      <c r="G315" s="125"/>
      <c r="H315" s="125"/>
      <c r="I315" s="125"/>
      <c r="J315" s="125"/>
      <c r="K315" s="125"/>
      <c r="L315" s="125"/>
      <c r="M315" s="125"/>
      <c r="N315" s="125"/>
      <c r="O315" s="125"/>
      <c r="P315" s="125"/>
      <c r="Q315" s="125">
        <f t="shared" si="4"/>
        <v>1759264.06</v>
      </c>
      <c r="R315" s="3"/>
      <c r="S315" s="7"/>
      <c r="T315" s="118"/>
      <c r="U315" s="118"/>
      <c r="V315" s="118"/>
      <c r="W315" s="118"/>
    </row>
    <row r="316" spans="1:34">
      <c r="B316" s="151" t="s">
        <v>598</v>
      </c>
      <c r="C316" s="125">
        <v>130177869</v>
      </c>
      <c r="D316" s="125"/>
      <c r="E316" s="125">
        <v>207637.03</v>
      </c>
      <c r="F316" s="125"/>
      <c r="G316" s="125"/>
      <c r="H316" s="125"/>
      <c r="I316" s="125"/>
      <c r="J316" s="125"/>
      <c r="K316" s="125"/>
      <c r="L316" s="125"/>
      <c r="M316" s="125"/>
      <c r="N316" s="125"/>
      <c r="O316" s="125"/>
      <c r="P316" s="125"/>
      <c r="Q316" s="125">
        <f t="shared" si="4"/>
        <v>207637.03</v>
      </c>
      <c r="R316" s="3"/>
      <c r="S316" s="7"/>
      <c r="T316" s="118"/>
      <c r="U316" s="118"/>
      <c r="V316" s="118"/>
      <c r="W316" s="118"/>
    </row>
    <row r="317" spans="1:34" s="67" customFormat="1">
      <c r="A317"/>
      <c r="B317" s="151" t="s">
        <v>599</v>
      </c>
      <c r="C317" s="125">
        <v>49760002</v>
      </c>
      <c r="D317" s="125"/>
      <c r="E317" s="125">
        <v>91418.21</v>
      </c>
      <c r="F317" s="125"/>
      <c r="G317" s="125"/>
      <c r="H317" s="125"/>
      <c r="I317" s="125"/>
      <c r="J317" s="125"/>
      <c r="K317" s="125"/>
      <c r="L317" s="125"/>
      <c r="M317" s="125"/>
      <c r="N317" s="125"/>
      <c r="O317" s="125"/>
      <c r="P317" s="125"/>
      <c r="Q317" s="125">
        <f t="shared" si="4"/>
        <v>91418.21</v>
      </c>
      <c r="R317" s="3"/>
      <c r="S317" s="7"/>
      <c r="T317" s="118"/>
      <c r="U317" s="141"/>
      <c r="V317" s="141"/>
      <c r="W317" s="141"/>
      <c r="X317"/>
      <c r="Y317"/>
      <c r="Z317"/>
      <c r="AA317"/>
      <c r="AB317"/>
      <c r="AC317"/>
      <c r="AD317"/>
      <c r="AE317"/>
      <c r="AF317"/>
      <c r="AG317"/>
      <c r="AH317"/>
    </row>
    <row r="318" spans="1:34">
      <c r="B318" s="151" t="s">
        <v>600</v>
      </c>
      <c r="C318" s="125">
        <v>25510000</v>
      </c>
      <c r="D318" s="125"/>
      <c r="E318" s="125">
        <v>22744.25</v>
      </c>
      <c r="F318" s="125"/>
      <c r="G318" s="125"/>
      <c r="H318" s="125"/>
      <c r="I318" s="125"/>
      <c r="J318" s="125"/>
      <c r="K318" s="125"/>
      <c r="L318" s="125"/>
      <c r="M318" s="125"/>
      <c r="N318" s="125"/>
      <c r="O318" s="125"/>
      <c r="P318" s="125"/>
      <c r="Q318" s="125">
        <f t="shared" si="4"/>
        <v>22744.25</v>
      </c>
      <c r="R318" s="3"/>
      <c r="S318" s="7"/>
      <c r="T318" s="118"/>
      <c r="U318" s="118"/>
      <c r="V318" s="118"/>
      <c r="W318" s="118"/>
    </row>
    <row r="319" spans="1:34">
      <c r="B319" s="151" t="s">
        <v>601</v>
      </c>
      <c r="C319" s="125">
        <v>79783002</v>
      </c>
      <c r="D319" s="125"/>
      <c r="E319" s="125">
        <v>7581331.4100000001</v>
      </c>
      <c r="F319" s="125"/>
      <c r="G319" s="125"/>
      <c r="H319" s="125"/>
      <c r="I319" s="125"/>
      <c r="J319" s="125"/>
      <c r="K319" s="125"/>
      <c r="L319" s="125"/>
      <c r="M319" s="125"/>
      <c r="N319" s="125"/>
      <c r="O319" s="125"/>
      <c r="P319" s="125"/>
      <c r="Q319" s="125">
        <f t="shared" si="4"/>
        <v>7581331.4100000001</v>
      </c>
      <c r="R319" s="3"/>
      <c r="S319" s="7"/>
      <c r="T319" s="118"/>
      <c r="U319" s="118"/>
      <c r="V319" s="118"/>
      <c r="W319" s="118"/>
    </row>
    <row r="320" spans="1:34">
      <c r="B320" s="150" t="s">
        <v>602</v>
      </c>
      <c r="C320" s="134">
        <v>1832971891</v>
      </c>
      <c r="D320" s="134"/>
      <c r="E320" s="134">
        <v>1976112.4700000002</v>
      </c>
      <c r="F320" s="134"/>
      <c r="G320" s="134"/>
      <c r="H320" s="134"/>
      <c r="I320" s="134"/>
      <c r="J320" s="134"/>
      <c r="K320" s="134"/>
      <c r="L320" s="134"/>
      <c r="M320" s="134"/>
      <c r="N320" s="134"/>
      <c r="O320" s="134"/>
      <c r="P320" s="134"/>
      <c r="Q320" s="134">
        <f t="shared" si="4"/>
        <v>1976112.4700000002</v>
      </c>
      <c r="R320" s="3"/>
      <c r="S320" s="7"/>
      <c r="T320" s="118"/>
      <c r="U320" s="118"/>
      <c r="V320" s="118"/>
      <c r="W320" s="118"/>
    </row>
    <row r="321" spans="1:34">
      <c r="B321" s="151" t="s">
        <v>603</v>
      </c>
      <c r="C321" s="125">
        <v>29461479</v>
      </c>
      <c r="D321" s="125"/>
      <c r="E321" s="125">
        <v>8333</v>
      </c>
      <c r="F321" s="125"/>
      <c r="G321" s="125"/>
      <c r="H321" s="125"/>
      <c r="I321" s="125"/>
      <c r="J321" s="125"/>
      <c r="K321" s="125"/>
      <c r="L321" s="125"/>
      <c r="M321" s="125"/>
      <c r="N321" s="125"/>
      <c r="O321" s="125"/>
      <c r="P321" s="125"/>
      <c r="Q321" s="125">
        <f t="shared" si="4"/>
        <v>8333</v>
      </c>
      <c r="R321" s="3"/>
      <c r="S321" s="7"/>
      <c r="T321" s="118"/>
      <c r="U321" s="118"/>
      <c r="V321" s="118"/>
      <c r="W321" s="118"/>
    </row>
    <row r="322" spans="1:34">
      <c r="B322" s="151" t="s">
        <v>604</v>
      </c>
      <c r="C322" s="125">
        <v>3560000</v>
      </c>
      <c r="D322" s="125"/>
      <c r="E322" s="125">
        <v>190833.67</v>
      </c>
      <c r="F322" s="125"/>
      <c r="G322" s="125"/>
      <c r="H322" s="125"/>
      <c r="I322" s="125"/>
      <c r="J322" s="125"/>
      <c r="K322" s="125"/>
      <c r="L322" s="125"/>
      <c r="M322" s="125"/>
      <c r="N322" s="125"/>
      <c r="O322" s="125"/>
      <c r="P322" s="125"/>
      <c r="Q322" s="125">
        <f t="shared" si="4"/>
        <v>190833.67</v>
      </c>
      <c r="R322" s="3"/>
      <c r="S322" s="7"/>
      <c r="T322" s="118"/>
      <c r="U322" s="118"/>
      <c r="V322" s="118"/>
      <c r="W322" s="118"/>
    </row>
    <row r="323" spans="1:34">
      <c r="B323" s="151" t="s">
        <v>605</v>
      </c>
      <c r="C323" s="125">
        <v>415571388</v>
      </c>
      <c r="D323" s="125"/>
      <c r="E323" s="125">
        <v>232413.01</v>
      </c>
      <c r="F323" s="125"/>
      <c r="G323" s="125"/>
      <c r="H323" s="125"/>
      <c r="I323" s="125"/>
      <c r="J323" s="125"/>
      <c r="K323" s="125"/>
      <c r="L323" s="125"/>
      <c r="M323" s="125"/>
      <c r="N323" s="125"/>
      <c r="O323" s="125"/>
      <c r="P323" s="125"/>
      <c r="Q323" s="125">
        <f t="shared" si="4"/>
        <v>232413.01</v>
      </c>
      <c r="R323" s="3"/>
      <c r="S323" s="7"/>
      <c r="T323" s="118"/>
      <c r="U323" s="118"/>
      <c r="V323" s="118"/>
      <c r="W323" s="118"/>
    </row>
    <row r="324" spans="1:34">
      <c r="B324" s="151" t="s">
        <v>606</v>
      </c>
      <c r="C324" s="125">
        <v>207445892</v>
      </c>
      <c r="D324" s="125"/>
      <c r="E324" s="125">
        <v>4167</v>
      </c>
      <c r="F324" s="125"/>
      <c r="G324" s="125"/>
      <c r="H324" s="125"/>
      <c r="I324" s="125"/>
      <c r="J324" s="125"/>
      <c r="K324" s="125"/>
      <c r="L324" s="125"/>
      <c r="M324" s="125"/>
      <c r="N324" s="125"/>
      <c r="O324" s="125"/>
      <c r="P324" s="125"/>
      <c r="Q324" s="125">
        <f t="shared" si="4"/>
        <v>4167</v>
      </c>
      <c r="R324" s="3"/>
      <c r="S324" s="7"/>
      <c r="T324" s="118"/>
      <c r="U324" s="118"/>
      <c r="V324" s="118"/>
      <c r="W324" s="118"/>
    </row>
    <row r="325" spans="1:34">
      <c r="B325" s="151" t="s">
        <v>607</v>
      </c>
      <c r="C325" s="125">
        <v>774931457</v>
      </c>
      <c r="D325" s="125"/>
      <c r="E325" s="125">
        <v>67524.67</v>
      </c>
      <c r="F325" s="125"/>
      <c r="G325" s="125"/>
      <c r="H325" s="125"/>
      <c r="I325" s="125"/>
      <c r="J325" s="125"/>
      <c r="K325" s="125"/>
      <c r="L325" s="125"/>
      <c r="M325" s="125"/>
      <c r="N325" s="125"/>
      <c r="O325" s="125"/>
      <c r="P325" s="125"/>
      <c r="Q325" s="125">
        <f t="shared" si="4"/>
        <v>67524.67</v>
      </c>
      <c r="R325" s="3"/>
      <c r="S325" s="7"/>
      <c r="T325" s="118"/>
      <c r="U325" s="118"/>
      <c r="V325" s="118"/>
      <c r="W325" s="118"/>
    </row>
    <row r="326" spans="1:34" s="67" customFormat="1">
      <c r="A326"/>
      <c r="B326" s="151" t="s">
        <v>608</v>
      </c>
      <c r="C326" s="125">
        <v>210811081</v>
      </c>
      <c r="D326" s="125"/>
      <c r="E326" s="125">
        <v>978627.28</v>
      </c>
      <c r="F326" s="125"/>
      <c r="G326" s="125"/>
      <c r="H326" s="125"/>
      <c r="I326" s="125"/>
      <c r="J326" s="125"/>
      <c r="K326" s="125"/>
      <c r="L326" s="125"/>
      <c r="M326" s="125"/>
      <c r="N326" s="125"/>
      <c r="O326" s="125"/>
      <c r="P326" s="125"/>
      <c r="Q326" s="125">
        <f t="shared" si="4"/>
        <v>978627.28</v>
      </c>
      <c r="R326" s="3"/>
      <c r="S326" s="7"/>
      <c r="T326" s="118"/>
      <c r="U326" s="141"/>
      <c r="V326" s="141"/>
      <c r="W326" s="141"/>
      <c r="X326"/>
      <c r="Y326"/>
      <c r="Z326"/>
      <c r="AA326"/>
      <c r="AB326"/>
      <c r="AC326"/>
      <c r="AD326"/>
      <c r="AE326"/>
      <c r="AF326"/>
      <c r="AG326"/>
      <c r="AH326"/>
    </row>
    <row r="327" spans="1:34" s="67" customFormat="1">
      <c r="A327"/>
      <c r="B327" s="151" t="s">
        <v>609</v>
      </c>
      <c r="C327" s="125">
        <v>10108775</v>
      </c>
      <c r="D327" s="125"/>
      <c r="E327" s="125">
        <v>12500</v>
      </c>
      <c r="F327" s="125"/>
      <c r="G327" s="125"/>
      <c r="H327" s="125"/>
      <c r="I327" s="125"/>
      <c r="J327" s="125"/>
      <c r="K327" s="125"/>
      <c r="L327" s="125"/>
      <c r="M327" s="125"/>
      <c r="N327" s="125"/>
      <c r="O327" s="125"/>
      <c r="P327" s="125"/>
      <c r="Q327" s="125">
        <f t="shared" si="4"/>
        <v>12500</v>
      </c>
      <c r="R327" s="3"/>
      <c r="S327" s="7"/>
      <c r="T327" s="118"/>
      <c r="U327" s="141"/>
      <c r="V327" s="141"/>
      <c r="W327" s="141"/>
      <c r="X327"/>
      <c r="Y327"/>
      <c r="Z327"/>
      <c r="AA327"/>
      <c r="AB327"/>
      <c r="AC327"/>
      <c r="AD327"/>
      <c r="AE327"/>
      <c r="AF327"/>
      <c r="AG327"/>
      <c r="AH327"/>
    </row>
    <row r="328" spans="1:34">
      <c r="B328" s="151" t="s">
        <v>610</v>
      </c>
      <c r="C328" s="125">
        <v>181081819</v>
      </c>
      <c r="D328" s="125"/>
      <c r="E328" s="125">
        <v>481713.84</v>
      </c>
      <c r="F328" s="125"/>
      <c r="G328" s="125"/>
      <c r="H328" s="125"/>
      <c r="I328" s="125"/>
      <c r="J328" s="125"/>
      <c r="K328" s="125"/>
      <c r="L328" s="125"/>
      <c r="M328" s="125"/>
      <c r="N328" s="125"/>
      <c r="O328" s="125"/>
      <c r="P328" s="125"/>
      <c r="Q328" s="125">
        <f t="shared" si="4"/>
        <v>481713.84</v>
      </c>
      <c r="R328" s="3"/>
      <c r="S328" s="7"/>
      <c r="T328" s="118"/>
      <c r="U328" s="118"/>
      <c r="V328" s="118"/>
      <c r="W328" s="118"/>
    </row>
    <row r="329" spans="1:34" s="67" customFormat="1">
      <c r="A329"/>
      <c r="B329" s="149" t="s">
        <v>162</v>
      </c>
      <c r="C329" s="134">
        <v>3801497018</v>
      </c>
      <c r="D329" s="134"/>
      <c r="E329" s="134">
        <v>0</v>
      </c>
      <c r="F329" s="134"/>
      <c r="G329" s="134"/>
      <c r="H329" s="134"/>
      <c r="I329" s="134"/>
      <c r="J329" s="134"/>
      <c r="K329" s="134"/>
      <c r="L329" s="134"/>
      <c r="M329" s="134"/>
      <c r="N329" s="134"/>
      <c r="O329" s="335"/>
      <c r="P329" s="134"/>
      <c r="Q329" s="134">
        <f t="shared" si="4"/>
        <v>0</v>
      </c>
      <c r="R329" s="3"/>
      <c r="S329" s="7"/>
      <c r="T329" s="118"/>
      <c r="U329" s="141"/>
      <c r="V329" s="141"/>
      <c r="W329" s="141"/>
      <c r="X329"/>
      <c r="Y329"/>
      <c r="Z329"/>
      <c r="AA329"/>
      <c r="AB329"/>
      <c r="AC329"/>
      <c r="AD329"/>
      <c r="AE329"/>
      <c r="AF329"/>
      <c r="AG329"/>
      <c r="AH329"/>
    </row>
    <row r="330" spans="1:34">
      <c r="B330" s="150" t="s">
        <v>611</v>
      </c>
      <c r="C330" s="134">
        <v>3385145672</v>
      </c>
      <c r="D330" s="134"/>
      <c r="E330" s="134">
        <v>0</v>
      </c>
      <c r="F330" s="134"/>
      <c r="G330" s="134"/>
      <c r="H330" s="134"/>
      <c r="I330" s="134"/>
      <c r="J330" s="134"/>
      <c r="K330" s="134"/>
      <c r="L330" s="134"/>
      <c r="M330" s="134"/>
      <c r="N330" s="134"/>
      <c r="O330" s="335"/>
      <c r="P330" s="134"/>
      <c r="Q330" s="134">
        <f t="shared" ref="Q330:Q393" si="5">SUM(E330:P330)</f>
        <v>0</v>
      </c>
      <c r="R330" s="3"/>
      <c r="S330" s="7"/>
      <c r="T330" s="118"/>
      <c r="U330" s="118"/>
      <c r="V330" s="118"/>
      <c r="W330" s="118"/>
    </row>
    <row r="331" spans="1:34" s="67" customFormat="1">
      <c r="A331"/>
      <c r="B331" s="151" t="s">
        <v>612</v>
      </c>
      <c r="C331" s="125">
        <v>3385145672</v>
      </c>
      <c r="D331" s="125"/>
      <c r="E331" s="134">
        <v>0</v>
      </c>
      <c r="F331" s="125"/>
      <c r="G331" s="125"/>
      <c r="H331" s="125"/>
      <c r="I331" s="125"/>
      <c r="J331" s="125"/>
      <c r="K331" s="125"/>
      <c r="L331" s="125"/>
      <c r="M331" s="125"/>
      <c r="N331" s="125"/>
      <c r="O331" s="336"/>
      <c r="P331" s="125"/>
      <c r="Q331" s="134">
        <f t="shared" si="5"/>
        <v>0</v>
      </c>
      <c r="R331" s="3"/>
      <c r="S331" s="7"/>
      <c r="T331" s="118"/>
      <c r="U331" s="141"/>
      <c r="V331" s="141"/>
      <c r="W331" s="141"/>
      <c r="X331"/>
      <c r="Y331"/>
      <c r="Z331"/>
      <c r="AA331"/>
      <c r="AB331"/>
      <c r="AC331"/>
      <c r="AD331"/>
      <c r="AE331"/>
      <c r="AF331"/>
      <c r="AG331"/>
      <c r="AH331"/>
    </row>
    <row r="332" spans="1:34" s="67" customFormat="1">
      <c r="A332"/>
      <c r="B332" s="150" t="s">
        <v>613</v>
      </c>
      <c r="C332" s="134">
        <v>416351346</v>
      </c>
      <c r="D332" s="134"/>
      <c r="E332" s="134">
        <v>0</v>
      </c>
      <c r="F332" s="337"/>
      <c r="G332" s="337"/>
      <c r="H332" s="337"/>
      <c r="I332" s="337"/>
      <c r="J332" s="337"/>
      <c r="K332" s="337"/>
      <c r="L332" s="337"/>
      <c r="M332" s="337"/>
      <c r="N332" s="335"/>
      <c r="O332" s="335"/>
      <c r="P332" s="134"/>
      <c r="Q332" s="134">
        <f t="shared" si="5"/>
        <v>0</v>
      </c>
      <c r="R332" s="3"/>
      <c r="S332" s="7"/>
      <c r="T332" s="118"/>
      <c r="U332" s="141"/>
      <c r="V332" s="141"/>
      <c r="W332" s="141"/>
      <c r="X332"/>
      <c r="Y332"/>
      <c r="Z332"/>
      <c r="AA332"/>
      <c r="AB332"/>
      <c r="AC332"/>
      <c r="AD332"/>
      <c r="AE332"/>
      <c r="AF332"/>
      <c r="AG332"/>
      <c r="AH332"/>
    </row>
    <row r="333" spans="1:34">
      <c r="B333" s="151" t="s">
        <v>614</v>
      </c>
      <c r="C333" s="125">
        <v>416351346</v>
      </c>
      <c r="D333" s="125"/>
      <c r="E333" s="134">
        <v>0</v>
      </c>
      <c r="F333" s="337"/>
      <c r="G333" s="337"/>
      <c r="H333" s="337"/>
      <c r="I333" s="337"/>
      <c r="J333" s="337"/>
      <c r="K333" s="337"/>
      <c r="L333" s="337"/>
      <c r="M333" s="337"/>
      <c r="N333" s="336"/>
      <c r="O333" s="336"/>
      <c r="P333" s="125"/>
      <c r="Q333" s="134">
        <f t="shared" si="5"/>
        <v>0</v>
      </c>
      <c r="R333" s="3"/>
      <c r="S333" s="7"/>
      <c r="T333" s="118"/>
      <c r="U333" s="118"/>
      <c r="V333" s="118"/>
      <c r="W333" s="118"/>
    </row>
    <row r="334" spans="1:34">
      <c r="B334" s="149" t="s">
        <v>163</v>
      </c>
      <c r="C334" s="134">
        <v>11117856761</v>
      </c>
      <c r="D334" s="134"/>
      <c r="E334" s="134">
        <v>169819808.45000002</v>
      </c>
      <c r="F334" s="134"/>
      <c r="G334" s="134"/>
      <c r="H334" s="134"/>
      <c r="I334" s="134"/>
      <c r="J334" s="134"/>
      <c r="K334" s="134"/>
      <c r="L334" s="134"/>
      <c r="M334" s="134"/>
      <c r="N334" s="134"/>
      <c r="O334" s="134"/>
      <c r="P334" s="134"/>
      <c r="Q334" s="134">
        <f t="shared" si="5"/>
        <v>169819808.45000002</v>
      </c>
      <c r="R334" s="3"/>
      <c r="S334" s="7"/>
      <c r="T334" s="118"/>
      <c r="U334" s="118"/>
      <c r="V334" s="118"/>
      <c r="W334" s="118"/>
    </row>
    <row r="335" spans="1:34" s="67" customFormat="1">
      <c r="A335"/>
      <c r="B335" s="150" t="s">
        <v>615</v>
      </c>
      <c r="C335" s="134">
        <v>410886342</v>
      </c>
      <c r="D335" s="134"/>
      <c r="E335" s="134">
        <v>3956621.75</v>
      </c>
      <c r="F335" s="134"/>
      <c r="G335" s="134"/>
      <c r="H335" s="134"/>
      <c r="I335" s="134"/>
      <c r="J335" s="134"/>
      <c r="K335" s="134"/>
      <c r="L335" s="134"/>
      <c r="M335" s="134"/>
      <c r="N335" s="134"/>
      <c r="O335" s="134"/>
      <c r="P335" s="134"/>
      <c r="Q335" s="134">
        <f t="shared" si="5"/>
        <v>3956621.75</v>
      </c>
      <c r="R335" s="3"/>
      <c r="S335" s="7"/>
      <c r="T335" s="118"/>
      <c r="U335" s="141"/>
      <c r="V335" s="141"/>
      <c r="W335" s="141"/>
      <c r="X335"/>
      <c r="Y335"/>
      <c r="Z335"/>
      <c r="AA335"/>
      <c r="AB335"/>
      <c r="AC335"/>
      <c r="AD335"/>
      <c r="AE335"/>
      <c r="AF335"/>
      <c r="AG335"/>
      <c r="AH335"/>
    </row>
    <row r="336" spans="1:34">
      <c r="B336" s="151" t="s">
        <v>616</v>
      </c>
      <c r="C336" s="125">
        <v>384071974</v>
      </c>
      <c r="D336" s="125"/>
      <c r="E336" s="125">
        <v>3258288.75</v>
      </c>
      <c r="F336" s="125"/>
      <c r="G336" s="125"/>
      <c r="H336" s="125"/>
      <c r="I336" s="125"/>
      <c r="J336" s="125"/>
      <c r="K336" s="125"/>
      <c r="L336" s="125"/>
      <c r="M336" s="125"/>
      <c r="N336" s="125"/>
      <c r="O336" s="125"/>
      <c r="P336" s="125"/>
      <c r="Q336" s="125">
        <f t="shared" si="5"/>
        <v>3258288.75</v>
      </c>
      <c r="R336" s="3"/>
      <c r="S336" s="7"/>
      <c r="T336" s="118"/>
      <c r="U336" s="118"/>
      <c r="V336" s="118"/>
      <c r="W336" s="118"/>
    </row>
    <row r="337" spans="1:34">
      <c r="B337" s="151" t="s">
        <v>617</v>
      </c>
      <c r="C337" s="125">
        <v>26814368</v>
      </c>
      <c r="D337" s="125"/>
      <c r="E337" s="125">
        <v>698333</v>
      </c>
      <c r="F337" s="125"/>
      <c r="G337" s="125"/>
      <c r="H337" s="125"/>
      <c r="I337" s="125"/>
      <c r="J337" s="125"/>
      <c r="K337" s="125"/>
      <c r="L337" s="125"/>
      <c r="M337" s="125"/>
      <c r="N337" s="125"/>
      <c r="O337" s="125"/>
      <c r="P337" s="125"/>
      <c r="Q337" s="125">
        <f t="shared" si="5"/>
        <v>698333</v>
      </c>
      <c r="R337" s="3"/>
      <c r="S337" s="7"/>
      <c r="T337" s="118"/>
      <c r="U337" s="118"/>
      <c r="V337" s="118"/>
      <c r="W337" s="118"/>
    </row>
    <row r="338" spans="1:34" s="67" customFormat="1">
      <c r="A338"/>
      <c r="B338" s="150" t="s">
        <v>618</v>
      </c>
      <c r="C338" s="134">
        <v>2717756761</v>
      </c>
      <c r="D338" s="134"/>
      <c r="E338" s="134">
        <v>17424100.84</v>
      </c>
      <c r="F338" s="134"/>
      <c r="G338" s="134"/>
      <c r="H338" s="134"/>
      <c r="I338" s="134"/>
      <c r="J338" s="134"/>
      <c r="K338" s="134"/>
      <c r="L338" s="134"/>
      <c r="M338" s="134"/>
      <c r="N338" s="134"/>
      <c r="O338" s="134"/>
      <c r="P338" s="134"/>
      <c r="Q338" s="134">
        <f t="shared" si="5"/>
        <v>17424100.84</v>
      </c>
      <c r="R338" s="3"/>
      <c r="S338" s="7"/>
      <c r="T338" s="118"/>
      <c r="U338" s="141"/>
      <c r="V338" s="141"/>
      <c r="W338" s="141"/>
      <c r="X338"/>
      <c r="Y338"/>
      <c r="Z338"/>
      <c r="AA338"/>
      <c r="AB338"/>
      <c r="AC338"/>
      <c r="AD338"/>
      <c r="AE338"/>
      <c r="AF338"/>
      <c r="AG338"/>
      <c r="AH338"/>
    </row>
    <row r="339" spans="1:34">
      <c r="B339" s="151" t="s">
        <v>619</v>
      </c>
      <c r="C339" s="125">
        <v>1590862187</v>
      </c>
      <c r="D339" s="125"/>
      <c r="E339" s="125">
        <v>17252949.09</v>
      </c>
      <c r="F339" s="125"/>
      <c r="G339" s="125"/>
      <c r="H339" s="125"/>
      <c r="I339" s="125"/>
      <c r="J339" s="125"/>
      <c r="K339" s="125"/>
      <c r="L339" s="125"/>
      <c r="M339" s="125"/>
      <c r="N339" s="125"/>
      <c r="O339" s="125"/>
      <c r="P339" s="125"/>
      <c r="Q339" s="125">
        <f t="shared" si="5"/>
        <v>17252949.09</v>
      </c>
      <c r="R339" s="3"/>
      <c r="S339" s="7"/>
      <c r="T339" s="118"/>
      <c r="U339" s="118"/>
      <c r="V339" s="118"/>
      <c r="W339" s="118"/>
    </row>
    <row r="340" spans="1:34" s="67" customFormat="1">
      <c r="A340"/>
      <c r="B340" s="151" t="s">
        <v>620</v>
      </c>
      <c r="C340" s="125">
        <v>1126894574</v>
      </c>
      <c r="D340" s="125"/>
      <c r="E340" s="125">
        <v>171151.75</v>
      </c>
      <c r="F340" s="125"/>
      <c r="G340" s="125"/>
      <c r="H340" s="125"/>
      <c r="I340" s="125"/>
      <c r="J340" s="125"/>
      <c r="K340" s="125"/>
      <c r="L340" s="125"/>
      <c r="M340" s="125"/>
      <c r="N340" s="125"/>
      <c r="O340" s="125"/>
      <c r="P340" s="125"/>
      <c r="Q340" s="125">
        <f t="shared" si="5"/>
        <v>171151.75</v>
      </c>
      <c r="R340" s="3"/>
      <c r="S340" s="7"/>
      <c r="T340" s="118"/>
      <c r="U340" s="141"/>
      <c r="V340" s="141"/>
      <c r="W340" s="141"/>
      <c r="X340"/>
      <c r="Y340"/>
      <c r="Z340"/>
      <c r="AA340"/>
      <c r="AB340"/>
      <c r="AC340"/>
      <c r="AD340"/>
      <c r="AE340"/>
      <c r="AF340"/>
      <c r="AG340"/>
      <c r="AH340"/>
    </row>
    <row r="341" spans="1:34">
      <c r="B341" s="150" t="s">
        <v>621</v>
      </c>
      <c r="C341" s="134">
        <v>2465610562</v>
      </c>
      <c r="D341" s="134"/>
      <c r="E341" s="134">
        <v>597104.84</v>
      </c>
      <c r="F341" s="134"/>
      <c r="G341" s="134"/>
      <c r="H341" s="134"/>
      <c r="I341" s="134"/>
      <c r="J341" s="134"/>
      <c r="K341" s="134"/>
      <c r="L341" s="134"/>
      <c r="M341" s="134"/>
      <c r="N341" s="134"/>
      <c r="O341" s="134"/>
      <c r="P341" s="134"/>
      <c r="Q341" s="134">
        <f t="shared" si="5"/>
        <v>597104.84</v>
      </c>
      <c r="R341" s="3"/>
      <c r="S341" s="7"/>
      <c r="T341" s="118"/>
      <c r="U341" s="118"/>
      <c r="V341" s="118"/>
      <c r="W341" s="118"/>
    </row>
    <row r="342" spans="1:34" s="67" customFormat="1">
      <c r="A342"/>
      <c r="B342" s="151" t="s">
        <v>622</v>
      </c>
      <c r="C342" s="125">
        <v>2465610562</v>
      </c>
      <c r="D342" s="125"/>
      <c r="E342" s="125">
        <v>597104.84</v>
      </c>
      <c r="F342" s="125"/>
      <c r="G342" s="125"/>
      <c r="H342" s="125"/>
      <c r="I342" s="125"/>
      <c r="J342" s="125"/>
      <c r="K342" s="125"/>
      <c r="L342" s="125"/>
      <c r="M342" s="125"/>
      <c r="N342" s="125"/>
      <c r="O342" s="125"/>
      <c r="P342" s="125"/>
      <c r="Q342" s="125">
        <f t="shared" si="5"/>
        <v>597104.84</v>
      </c>
      <c r="R342" s="3"/>
      <c r="S342" s="7"/>
      <c r="T342" s="118"/>
      <c r="U342" s="141"/>
      <c r="V342" s="141"/>
      <c r="W342" s="141"/>
      <c r="X342"/>
      <c r="Y342"/>
      <c r="Z342"/>
      <c r="AA342"/>
      <c r="AB342"/>
      <c r="AC342"/>
      <c r="AD342"/>
      <c r="AE342"/>
      <c r="AF342"/>
      <c r="AG342"/>
      <c r="AH342"/>
    </row>
    <row r="343" spans="1:34">
      <c r="B343" s="150" t="s">
        <v>623</v>
      </c>
      <c r="C343" s="134">
        <v>734638969</v>
      </c>
      <c r="D343" s="134"/>
      <c r="E343" s="134">
        <v>7134992</v>
      </c>
      <c r="F343" s="134"/>
      <c r="G343" s="134"/>
      <c r="H343" s="134"/>
      <c r="I343" s="134"/>
      <c r="J343" s="134"/>
      <c r="K343" s="134"/>
      <c r="L343" s="134"/>
      <c r="M343" s="134"/>
      <c r="N343" s="134"/>
      <c r="O343" s="134"/>
      <c r="P343" s="134"/>
      <c r="Q343" s="134">
        <f t="shared" si="5"/>
        <v>7134992</v>
      </c>
      <c r="R343" s="3"/>
      <c r="S343" s="7"/>
      <c r="T343" s="118"/>
      <c r="U343" s="118"/>
      <c r="V343" s="118"/>
      <c r="W343" s="118"/>
    </row>
    <row r="344" spans="1:34" s="67" customFormat="1">
      <c r="A344"/>
      <c r="B344" s="151" t="s">
        <v>624</v>
      </c>
      <c r="C344" s="125">
        <v>734638969</v>
      </c>
      <c r="D344" s="125"/>
      <c r="E344" s="125">
        <v>7134992</v>
      </c>
      <c r="F344" s="125"/>
      <c r="G344" s="125"/>
      <c r="H344" s="125"/>
      <c r="I344" s="125"/>
      <c r="J344" s="125"/>
      <c r="K344" s="125"/>
      <c r="L344" s="125"/>
      <c r="M344" s="125"/>
      <c r="N344" s="125"/>
      <c r="O344" s="125"/>
      <c r="P344" s="125"/>
      <c r="Q344" s="125">
        <f t="shared" si="5"/>
        <v>7134992</v>
      </c>
      <c r="R344" s="3"/>
      <c r="S344" s="7"/>
      <c r="T344" s="118"/>
      <c r="U344" s="141"/>
      <c r="V344" s="141"/>
      <c r="W344" s="141"/>
      <c r="X344"/>
      <c r="Y344"/>
      <c r="Z344"/>
      <c r="AA344"/>
      <c r="AB344"/>
      <c r="AC344"/>
      <c r="AD344"/>
      <c r="AE344"/>
      <c r="AF344"/>
      <c r="AG344"/>
      <c r="AH344"/>
    </row>
    <row r="345" spans="1:34">
      <c r="B345" s="150" t="s">
        <v>625</v>
      </c>
      <c r="C345" s="134">
        <v>289439835</v>
      </c>
      <c r="D345" s="134"/>
      <c r="E345" s="134">
        <v>1942845.89</v>
      </c>
      <c r="F345" s="134"/>
      <c r="G345" s="134"/>
      <c r="H345" s="134"/>
      <c r="I345" s="134"/>
      <c r="J345" s="134"/>
      <c r="K345" s="134"/>
      <c r="L345" s="134"/>
      <c r="M345" s="134"/>
      <c r="N345" s="134"/>
      <c r="O345" s="134"/>
      <c r="P345" s="134"/>
      <c r="Q345" s="134">
        <f t="shared" si="5"/>
        <v>1942845.89</v>
      </c>
      <c r="R345" s="3"/>
      <c r="S345" s="7"/>
      <c r="T345" s="118"/>
      <c r="U345" s="118"/>
      <c r="V345" s="118"/>
      <c r="W345" s="118"/>
    </row>
    <row r="346" spans="1:34" s="67" customFormat="1">
      <c r="A346"/>
      <c r="B346" s="151" t="s">
        <v>626</v>
      </c>
      <c r="C346" s="125">
        <v>289439835</v>
      </c>
      <c r="D346" s="125"/>
      <c r="E346" s="125">
        <v>1942845.89</v>
      </c>
      <c r="F346" s="125"/>
      <c r="G346" s="125"/>
      <c r="H346" s="125"/>
      <c r="I346" s="125"/>
      <c r="J346" s="125"/>
      <c r="K346" s="125"/>
      <c r="L346" s="125"/>
      <c r="M346" s="125"/>
      <c r="N346" s="125"/>
      <c r="O346" s="125"/>
      <c r="P346" s="125"/>
      <c r="Q346" s="125">
        <f t="shared" si="5"/>
        <v>1942845.89</v>
      </c>
      <c r="R346" s="3"/>
      <c r="S346" s="7"/>
      <c r="T346" s="118"/>
      <c r="U346" s="141"/>
      <c r="V346" s="141"/>
      <c r="W346" s="141"/>
      <c r="X346"/>
      <c r="Y346"/>
      <c r="Z346"/>
      <c r="AA346"/>
      <c r="AB346"/>
      <c r="AC346"/>
      <c r="AD346"/>
      <c r="AE346"/>
      <c r="AF346"/>
      <c r="AG346"/>
      <c r="AH346"/>
    </row>
    <row r="347" spans="1:34">
      <c r="B347" s="150" t="s">
        <v>627</v>
      </c>
      <c r="C347" s="134">
        <v>807541059</v>
      </c>
      <c r="D347" s="134"/>
      <c r="E347" s="134">
        <v>11350359.74</v>
      </c>
      <c r="F347" s="134"/>
      <c r="G347" s="134"/>
      <c r="H347" s="134"/>
      <c r="I347" s="134"/>
      <c r="J347" s="134"/>
      <c r="K347" s="134"/>
      <c r="L347" s="134"/>
      <c r="M347" s="134"/>
      <c r="N347" s="134"/>
      <c r="O347" s="134"/>
      <c r="P347" s="134"/>
      <c r="Q347" s="134">
        <f t="shared" si="5"/>
        <v>11350359.74</v>
      </c>
      <c r="R347" s="3"/>
      <c r="S347" s="7"/>
      <c r="T347" s="118"/>
      <c r="U347" s="118"/>
      <c r="V347" s="118"/>
      <c r="W347" s="118"/>
    </row>
    <row r="348" spans="1:34" s="67" customFormat="1">
      <c r="A348"/>
      <c r="B348" s="151" t="s">
        <v>628</v>
      </c>
      <c r="C348" s="125">
        <v>807541059</v>
      </c>
      <c r="D348" s="125"/>
      <c r="E348" s="125">
        <v>11350359.74</v>
      </c>
      <c r="F348" s="125"/>
      <c r="G348" s="125"/>
      <c r="H348" s="125"/>
      <c r="I348" s="125"/>
      <c r="J348" s="125"/>
      <c r="K348" s="125"/>
      <c r="L348" s="125"/>
      <c r="M348" s="125"/>
      <c r="N348" s="125"/>
      <c r="O348" s="125"/>
      <c r="P348" s="125"/>
      <c r="Q348" s="125">
        <f t="shared" si="5"/>
        <v>11350359.74</v>
      </c>
      <c r="R348" s="3"/>
      <c r="S348" s="7"/>
      <c r="T348" s="118"/>
      <c r="U348" s="141"/>
      <c r="V348" s="141"/>
      <c r="W348" s="141"/>
      <c r="X348"/>
      <c r="Y348"/>
      <c r="Z348"/>
      <c r="AA348"/>
      <c r="AB348"/>
      <c r="AC348"/>
      <c r="AD348"/>
      <c r="AE348"/>
      <c r="AF348"/>
      <c r="AG348"/>
      <c r="AH348"/>
    </row>
    <row r="349" spans="1:34">
      <c r="B349" s="150" t="s">
        <v>629</v>
      </c>
      <c r="C349" s="134">
        <v>7280220</v>
      </c>
      <c r="D349" s="134"/>
      <c r="E349" s="134">
        <v>8333</v>
      </c>
      <c r="F349" s="134"/>
      <c r="G349" s="134"/>
      <c r="H349" s="134"/>
      <c r="I349" s="134"/>
      <c r="J349" s="134"/>
      <c r="K349" s="134"/>
      <c r="L349" s="134"/>
      <c r="M349" s="134"/>
      <c r="N349" s="134"/>
      <c r="O349" s="134"/>
      <c r="P349" s="134"/>
      <c r="Q349" s="134">
        <f t="shared" si="5"/>
        <v>8333</v>
      </c>
      <c r="R349" s="3"/>
      <c r="S349" s="7"/>
      <c r="T349" s="118"/>
      <c r="U349" s="118"/>
      <c r="V349" s="118"/>
      <c r="W349" s="118"/>
    </row>
    <row r="350" spans="1:34">
      <c r="B350" s="151" t="s">
        <v>630</v>
      </c>
      <c r="C350" s="125">
        <v>7280220</v>
      </c>
      <c r="D350" s="125"/>
      <c r="E350" s="125">
        <v>8333</v>
      </c>
      <c r="F350" s="125"/>
      <c r="G350" s="125"/>
      <c r="H350" s="125"/>
      <c r="I350" s="125"/>
      <c r="J350" s="125"/>
      <c r="K350" s="125"/>
      <c r="L350" s="125"/>
      <c r="M350" s="125"/>
      <c r="N350" s="125"/>
      <c r="O350" s="125"/>
      <c r="P350" s="125"/>
      <c r="Q350" s="125">
        <f t="shared" si="5"/>
        <v>8333</v>
      </c>
      <c r="R350" s="3"/>
      <c r="S350" s="7"/>
      <c r="T350" s="118"/>
      <c r="U350" s="118"/>
      <c r="V350" s="118"/>
      <c r="W350" s="118"/>
    </row>
    <row r="351" spans="1:34" s="67" customFormat="1">
      <c r="A351"/>
      <c r="B351" s="150" t="s">
        <v>631</v>
      </c>
      <c r="C351" s="134">
        <v>818290896</v>
      </c>
      <c r="D351" s="134"/>
      <c r="E351" s="134">
        <v>44219436.57</v>
      </c>
      <c r="F351" s="134"/>
      <c r="G351" s="134"/>
      <c r="H351" s="134"/>
      <c r="I351" s="134"/>
      <c r="J351" s="134"/>
      <c r="K351" s="134"/>
      <c r="L351" s="134"/>
      <c r="M351" s="134"/>
      <c r="N351" s="134"/>
      <c r="O351" s="134"/>
      <c r="P351" s="134"/>
      <c r="Q351" s="134">
        <f t="shared" si="5"/>
        <v>44219436.57</v>
      </c>
      <c r="R351" s="3"/>
      <c r="S351" s="7"/>
      <c r="T351" s="118"/>
      <c r="U351" s="141"/>
      <c r="V351" s="141"/>
      <c r="W351" s="141"/>
      <c r="X351"/>
      <c r="Y351"/>
      <c r="Z351"/>
      <c r="AA351"/>
      <c r="AB351"/>
      <c r="AC351"/>
      <c r="AD351"/>
      <c r="AE351"/>
      <c r="AF351"/>
      <c r="AG351"/>
      <c r="AH351"/>
    </row>
    <row r="352" spans="1:34">
      <c r="B352" s="151" t="s">
        <v>632</v>
      </c>
      <c r="C352" s="125">
        <v>595203229</v>
      </c>
      <c r="D352" s="125"/>
      <c r="E352" s="125">
        <v>37204505.07</v>
      </c>
      <c r="F352" s="125"/>
      <c r="G352" s="125"/>
      <c r="H352" s="125"/>
      <c r="I352" s="125"/>
      <c r="J352" s="125"/>
      <c r="K352" s="125"/>
      <c r="L352" s="125"/>
      <c r="M352" s="125"/>
      <c r="N352" s="125"/>
      <c r="O352" s="125"/>
      <c r="P352" s="125"/>
      <c r="Q352" s="125">
        <f t="shared" si="5"/>
        <v>37204505.07</v>
      </c>
      <c r="R352" s="3"/>
      <c r="S352" s="7"/>
      <c r="T352" s="118"/>
      <c r="U352" s="118"/>
      <c r="V352" s="118"/>
      <c r="W352" s="118"/>
    </row>
    <row r="353" spans="1:34">
      <c r="B353" s="151" t="s">
        <v>633</v>
      </c>
      <c r="C353" s="125">
        <v>223087667</v>
      </c>
      <c r="D353" s="125"/>
      <c r="E353" s="125">
        <v>7014931.5</v>
      </c>
      <c r="F353" s="125"/>
      <c r="G353" s="125"/>
      <c r="H353" s="125"/>
      <c r="I353" s="125"/>
      <c r="J353" s="125"/>
      <c r="K353" s="125"/>
      <c r="L353" s="125"/>
      <c r="M353" s="125"/>
      <c r="N353" s="125"/>
      <c r="O353" s="125"/>
      <c r="P353" s="125"/>
      <c r="Q353" s="125">
        <f t="shared" si="5"/>
        <v>7014931.5</v>
      </c>
      <c r="R353" s="3"/>
      <c r="S353" s="7"/>
      <c r="T353" s="118"/>
      <c r="U353" s="118"/>
      <c r="V353" s="118"/>
      <c r="W353" s="118"/>
    </row>
    <row r="354" spans="1:34">
      <c r="B354" s="150" t="s">
        <v>634</v>
      </c>
      <c r="C354" s="134">
        <v>2866412117</v>
      </c>
      <c r="D354" s="134"/>
      <c r="E354" s="134">
        <v>83186013.819999993</v>
      </c>
      <c r="F354" s="134"/>
      <c r="G354" s="134"/>
      <c r="H354" s="134"/>
      <c r="I354" s="134"/>
      <c r="J354" s="134"/>
      <c r="K354" s="134"/>
      <c r="L354" s="134"/>
      <c r="M354" s="134"/>
      <c r="N354" s="134"/>
      <c r="O354" s="134"/>
      <c r="P354" s="134"/>
      <c r="Q354" s="134">
        <f t="shared" si="5"/>
        <v>83186013.819999993</v>
      </c>
      <c r="R354" s="3"/>
      <c r="S354" s="7"/>
      <c r="T354" s="118"/>
      <c r="U354" s="118"/>
      <c r="V354" s="118"/>
      <c r="W354" s="118"/>
    </row>
    <row r="355" spans="1:34">
      <c r="B355" s="151" t="s">
        <v>635</v>
      </c>
      <c r="C355" s="125">
        <v>1433473364</v>
      </c>
      <c r="D355" s="125"/>
      <c r="E355" s="125">
        <v>7947577.9299999997</v>
      </c>
      <c r="F355" s="125"/>
      <c r="G355" s="125"/>
      <c r="H355" s="125"/>
      <c r="I355" s="125"/>
      <c r="J355" s="125"/>
      <c r="K355" s="125"/>
      <c r="L355" s="125"/>
      <c r="M355" s="125"/>
      <c r="N355" s="125"/>
      <c r="O355" s="125"/>
      <c r="P355" s="125"/>
      <c r="Q355" s="125">
        <f t="shared" si="5"/>
        <v>7947577.9299999997</v>
      </c>
      <c r="R355" s="3"/>
      <c r="S355" s="7"/>
      <c r="T355" s="118"/>
      <c r="U355" s="118"/>
      <c r="V355" s="118"/>
      <c r="W355" s="118"/>
    </row>
    <row r="356" spans="1:34">
      <c r="B356" s="151" t="s">
        <v>636</v>
      </c>
      <c r="C356" s="125">
        <v>173694006</v>
      </c>
      <c r="D356" s="125"/>
      <c r="E356" s="125">
        <v>5877500</v>
      </c>
      <c r="F356" s="125"/>
      <c r="G356" s="125"/>
      <c r="H356" s="125"/>
      <c r="I356" s="125"/>
      <c r="J356" s="125"/>
      <c r="K356" s="125"/>
      <c r="L356" s="125"/>
      <c r="M356" s="125"/>
      <c r="N356" s="125"/>
      <c r="O356" s="125"/>
      <c r="P356" s="125"/>
      <c r="Q356" s="125">
        <f t="shared" si="5"/>
        <v>5877500</v>
      </c>
      <c r="R356" s="3"/>
      <c r="S356" s="7"/>
      <c r="T356" s="118"/>
      <c r="U356" s="118"/>
      <c r="V356" s="118"/>
      <c r="W356" s="118"/>
    </row>
    <row r="357" spans="1:34" s="67" customFormat="1">
      <c r="A357"/>
      <c r="B357" s="151" t="s">
        <v>638</v>
      </c>
      <c r="C357" s="125">
        <v>694997715</v>
      </c>
      <c r="D357" s="125"/>
      <c r="E357" s="129">
        <v>67600401.730000004</v>
      </c>
      <c r="F357" s="129"/>
      <c r="G357" s="191"/>
      <c r="H357" s="191"/>
      <c r="I357" s="191"/>
      <c r="J357" s="191"/>
      <c r="K357" s="191"/>
      <c r="L357" s="191"/>
      <c r="M357" s="125"/>
      <c r="N357" s="125"/>
      <c r="O357" s="125"/>
      <c r="P357" s="125"/>
      <c r="Q357" s="125">
        <f t="shared" si="5"/>
        <v>67600401.730000004</v>
      </c>
      <c r="R357" s="3"/>
      <c r="S357" s="7"/>
      <c r="T357" s="118"/>
      <c r="U357" s="141"/>
      <c r="V357" s="141"/>
      <c r="W357" s="141"/>
      <c r="X357"/>
      <c r="Y357"/>
      <c r="Z357"/>
      <c r="AA357"/>
      <c r="AB357"/>
      <c r="AC357"/>
      <c r="AD357"/>
      <c r="AE357"/>
      <c r="AF357"/>
      <c r="AG357"/>
      <c r="AH357"/>
    </row>
    <row r="358" spans="1:34" s="67" customFormat="1">
      <c r="A358"/>
      <c r="B358" s="151" t="s">
        <v>639</v>
      </c>
      <c r="C358" s="125">
        <v>564247032</v>
      </c>
      <c r="D358" s="125"/>
      <c r="E358" s="125">
        <v>1760534.16</v>
      </c>
      <c r="F358" s="125"/>
      <c r="G358" s="125"/>
      <c r="H358" s="125"/>
      <c r="I358" s="125"/>
      <c r="J358" s="125"/>
      <c r="K358" s="125"/>
      <c r="L358" s="125"/>
      <c r="M358" s="125"/>
      <c r="N358" s="125"/>
      <c r="O358" s="125"/>
      <c r="P358" s="125"/>
      <c r="Q358" s="125">
        <f t="shared" si="5"/>
        <v>1760534.16</v>
      </c>
      <c r="R358" s="3"/>
      <c r="S358" s="7"/>
      <c r="T358" s="118"/>
      <c r="U358" s="141"/>
      <c r="V358" s="141"/>
      <c r="W358" s="141"/>
      <c r="X358"/>
      <c r="Y358"/>
      <c r="Z358"/>
      <c r="AA358"/>
      <c r="AB358"/>
      <c r="AC358"/>
      <c r="AD358"/>
      <c r="AE358"/>
      <c r="AF358"/>
      <c r="AG358"/>
      <c r="AH358"/>
    </row>
    <row r="359" spans="1:34">
      <c r="B359" s="23" t="s">
        <v>164</v>
      </c>
      <c r="C359" s="124">
        <v>540356079892</v>
      </c>
      <c r="D359" s="124"/>
      <c r="E359" s="124">
        <v>43420448720.659996</v>
      </c>
      <c r="F359" s="124"/>
      <c r="G359" s="124"/>
      <c r="H359" s="124"/>
      <c r="I359" s="124"/>
      <c r="J359" s="124"/>
      <c r="K359" s="124"/>
      <c r="L359" s="124"/>
      <c r="M359" s="124"/>
      <c r="N359" s="124"/>
      <c r="O359" s="124"/>
      <c r="P359" s="124"/>
      <c r="Q359" s="124">
        <f t="shared" si="5"/>
        <v>43420448720.659996</v>
      </c>
      <c r="R359" s="3"/>
      <c r="S359" s="7"/>
      <c r="T359" s="118"/>
      <c r="U359" s="118"/>
      <c r="V359" s="118"/>
      <c r="W359" s="118"/>
    </row>
    <row r="360" spans="1:34">
      <c r="B360" s="149" t="s">
        <v>165</v>
      </c>
      <c r="C360" s="134">
        <v>167780996005</v>
      </c>
      <c r="D360" s="134"/>
      <c r="E360" s="134">
        <v>12406058838.289999</v>
      </c>
      <c r="F360" s="134"/>
      <c r="G360" s="134"/>
      <c r="H360" s="134"/>
      <c r="I360" s="134"/>
      <c r="J360" s="134"/>
      <c r="K360" s="134"/>
      <c r="L360" s="134"/>
      <c r="M360" s="134"/>
      <c r="N360" s="134"/>
      <c r="O360" s="134"/>
      <c r="P360" s="134"/>
      <c r="Q360" s="134">
        <f t="shared" si="5"/>
        <v>12406058838.289999</v>
      </c>
      <c r="R360" s="3"/>
      <c r="S360" s="7"/>
      <c r="T360" s="118"/>
      <c r="U360" s="118"/>
      <c r="V360" s="118"/>
      <c r="W360" s="118"/>
    </row>
    <row r="361" spans="1:34">
      <c r="B361" s="150" t="s">
        <v>640</v>
      </c>
      <c r="C361" s="134">
        <v>101897864549</v>
      </c>
      <c r="D361" s="134"/>
      <c r="E361" s="134">
        <v>7009482630.29</v>
      </c>
      <c r="F361" s="134"/>
      <c r="G361" s="134"/>
      <c r="H361" s="134"/>
      <c r="I361" s="134"/>
      <c r="J361" s="134"/>
      <c r="K361" s="134"/>
      <c r="L361" s="134"/>
      <c r="M361" s="134"/>
      <c r="N361" s="134"/>
      <c r="O361" s="134"/>
      <c r="P361" s="134"/>
      <c r="Q361" s="134">
        <f t="shared" si="5"/>
        <v>7009482630.29</v>
      </c>
      <c r="R361" s="3"/>
      <c r="S361" s="7"/>
      <c r="T361" s="118"/>
      <c r="U361" s="118"/>
      <c r="V361" s="118"/>
      <c r="W361" s="118"/>
    </row>
    <row r="362" spans="1:34">
      <c r="B362" s="151" t="s">
        <v>641</v>
      </c>
      <c r="C362" s="125">
        <v>47193751845</v>
      </c>
      <c r="D362" s="125"/>
      <c r="E362" s="125">
        <v>3749599872.0900002</v>
      </c>
      <c r="F362" s="125"/>
      <c r="G362" s="125"/>
      <c r="H362" s="125"/>
      <c r="I362" s="125"/>
      <c r="J362" s="125"/>
      <c r="K362" s="125"/>
      <c r="L362" s="125"/>
      <c r="M362" s="125"/>
      <c r="N362" s="125"/>
      <c r="O362" s="125"/>
      <c r="P362" s="125"/>
      <c r="Q362" s="125">
        <f t="shared" si="5"/>
        <v>3749599872.0900002</v>
      </c>
      <c r="R362" s="3"/>
      <c r="S362" s="7"/>
      <c r="T362" s="118"/>
      <c r="U362" s="118"/>
      <c r="V362" s="118"/>
      <c r="W362" s="118"/>
    </row>
    <row r="363" spans="1:34">
      <c r="B363" s="151" t="s">
        <v>642</v>
      </c>
      <c r="C363" s="125">
        <v>27208345626</v>
      </c>
      <c r="D363" s="125"/>
      <c r="E363" s="125">
        <v>2066881209.1099999</v>
      </c>
      <c r="F363" s="125"/>
      <c r="G363" s="125"/>
      <c r="H363" s="125"/>
      <c r="I363" s="125"/>
      <c r="J363" s="125"/>
      <c r="K363" s="125"/>
      <c r="L363" s="125"/>
      <c r="M363" s="125"/>
      <c r="N363" s="125"/>
      <c r="O363" s="125"/>
      <c r="P363" s="125"/>
      <c r="Q363" s="125">
        <f t="shared" si="5"/>
        <v>2066881209.1099999</v>
      </c>
      <c r="R363" s="3"/>
      <c r="S363" s="7"/>
      <c r="T363" s="118"/>
      <c r="U363" s="118"/>
      <c r="V363" s="118"/>
      <c r="W363" s="118"/>
    </row>
    <row r="364" spans="1:34">
      <c r="B364" s="151" t="s">
        <v>643</v>
      </c>
      <c r="C364" s="125">
        <v>37500000</v>
      </c>
      <c r="D364" s="125"/>
      <c r="E364" s="125">
        <v>3125000</v>
      </c>
      <c r="F364" s="125"/>
      <c r="G364" s="125"/>
      <c r="H364" s="125"/>
      <c r="I364" s="125"/>
      <c r="J364" s="125"/>
      <c r="K364" s="125"/>
      <c r="L364" s="125"/>
      <c r="M364" s="125"/>
      <c r="N364" s="125"/>
      <c r="O364" s="125"/>
      <c r="P364" s="125"/>
      <c r="Q364" s="125">
        <f t="shared" si="5"/>
        <v>3125000</v>
      </c>
      <c r="R364" s="3"/>
      <c r="S364" s="7"/>
      <c r="T364" s="118"/>
      <c r="U364" s="118"/>
      <c r="V364" s="118"/>
      <c r="W364" s="118"/>
    </row>
    <row r="365" spans="1:34" s="67" customFormat="1">
      <c r="A365"/>
      <c r="B365" s="151" t="s">
        <v>644</v>
      </c>
      <c r="C365" s="125">
        <v>11669000000</v>
      </c>
      <c r="D365" s="125"/>
      <c r="E365" s="125">
        <v>0</v>
      </c>
      <c r="F365" s="125"/>
      <c r="G365" s="125"/>
      <c r="H365" s="125"/>
      <c r="I365" s="125"/>
      <c r="J365" s="125"/>
      <c r="K365" s="125"/>
      <c r="L365" s="125"/>
      <c r="M365" s="125"/>
      <c r="N365" s="125"/>
      <c r="O365" s="125"/>
      <c r="P365" s="125"/>
      <c r="Q365" s="125">
        <f t="shared" si="5"/>
        <v>0</v>
      </c>
      <c r="R365" s="3"/>
      <c r="S365" s="7"/>
      <c r="T365" s="118"/>
      <c r="U365" s="141"/>
      <c r="V365" s="141"/>
      <c r="W365" s="141"/>
      <c r="X365"/>
      <c r="Y365"/>
      <c r="Z365"/>
      <c r="AA365"/>
      <c r="AB365"/>
      <c r="AC365"/>
      <c r="AD365"/>
      <c r="AE365"/>
      <c r="AF365"/>
      <c r="AG365"/>
      <c r="AH365"/>
    </row>
    <row r="366" spans="1:34">
      <c r="B366" s="151" t="s">
        <v>645</v>
      </c>
      <c r="C366" s="125">
        <v>11309493078</v>
      </c>
      <c r="D366" s="125"/>
      <c r="E366" s="125">
        <v>827746549.09000003</v>
      </c>
      <c r="F366" s="125"/>
      <c r="G366" s="125"/>
      <c r="H366" s="125"/>
      <c r="I366" s="125"/>
      <c r="J366" s="125"/>
      <c r="K366" s="125"/>
      <c r="L366" s="125"/>
      <c r="M366" s="125"/>
      <c r="N366" s="125"/>
      <c r="O366" s="125"/>
      <c r="P366" s="125"/>
      <c r="Q366" s="125">
        <f t="shared" si="5"/>
        <v>827746549.09000003</v>
      </c>
      <c r="R366" s="3"/>
      <c r="S366" s="7"/>
      <c r="T366" s="118"/>
      <c r="U366" s="118"/>
      <c r="V366" s="118"/>
      <c r="W366" s="118"/>
    </row>
    <row r="367" spans="1:34">
      <c r="B367" s="151" t="s">
        <v>646</v>
      </c>
      <c r="C367" s="125">
        <v>4479774000</v>
      </c>
      <c r="D367" s="125"/>
      <c r="E367" s="125">
        <v>362130000</v>
      </c>
      <c r="F367" s="125"/>
      <c r="G367" s="125"/>
      <c r="H367" s="125"/>
      <c r="I367" s="125"/>
      <c r="J367" s="125"/>
      <c r="K367" s="125"/>
      <c r="L367" s="125"/>
      <c r="M367" s="125"/>
      <c r="N367" s="125"/>
      <c r="O367" s="125"/>
      <c r="P367" s="125"/>
      <c r="Q367" s="125">
        <f t="shared" si="5"/>
        <v>362130000</v>
      </c>
      <c r="R367" s="3"/>
      <c r="S367" s="7"/>
      <c r="T367" s="118"/>
      <c r="U367" s="118"/>
      <c r="V367" s="118"/>
      <c r="W367" s="118"/>
    </row>
    <row r="368" spans="1:34">
      <c r="B368" s="150" t="s">
        <v>647</v>
      </c>
      <c r="C368" s="134">
        <v>54358039814</v>
      </c>
      <c r="D368" s="134"/>
      <c r="E368" s="134">
        <v>5064565243.4499998</v>
      </c>
      <c r="F368" s="134"/>
      <c r="G368" s="134"/>
      <c r="H368" s="134"/>
      <c r="I368" s="134"/>
      <c r="J368" s="134"/>
      <c r="K368" s="134"/>
      <c r="L368" s="134"/>
      <c r="M368" s="134"/>
      <c r="N368" s="134"/>
      <c r="O368" s="134"/>
      <c r="P368" s="134"/>
      <c r="Q368" s="134">
        <f t="shared" si="5"/>
        <v>5064565243.4499998</v>
      </c>
      <c r="R368" s="3"/>
      <c r="S368" s="7"/>
      <c r="T368" s="118"/>
      <c r="U368" s="118"/>
      <c r="V368" s="118"/>
      <c r="W368" s="118"/>
    </row>
    <row r="369" spans="1:34">
      <c r="B369" s="151" t="s">
        <v>648</v>
      </c>
      <c r="C369" s="125">
        <v>49676363583</v>
      </c>
      <c r="D369" s="125"/>
      <c r="E369" s="125">
        <v>3623957472.23</v>
      </c>
      <c r="F369" s="125"/>
      <c r="G369" s="125"/>
      <c r="H369" s="125"/>
      <c r="I369" s="125"/>
      <c r="J369" s="125"/>
      <c r="K369" s="125"/>
      <c r="L369" s="125"/>
      <c r="M369" s="125"/>
      <c r="N369" s="125"/>
      <c r="O369" s="125"/>
      <c r="P369" s="125"/>
      <c r="Q369" s="125">
        <f t="shared" si="5"/>
        <v>3623957472.23</v>
      </c>
      <c r="R369" s="3"/>
      <c r="S369" s="7"/>
      <c r="T369" s="118"/>
      <c r="U369" s="118"/>
      <c r="V369" s="118"/>
      <c r="W369" s="118"/>
    </row>
    <row r="370" spans="1:34" s="67" customFormat="1">
      <c r="A370"/>
      <c r="B370" s="151" t="s">
        <v>649</v>
      </c>
      <c r="C370" s="125">
        <v>4047676231</v>
      </c>
      <c r="D370" s="125"/>
      <c r="E370" s="125">
        <v>1440607771.22</v>
      </c>
      <c r="F370" s="125"/>
      <c r="G370" s="125"/>
      <c r="H370" s="125"/>
      <c r="I370" s="125"/>
      <c r="J370" s="125"/>
      <c r="K370" s="125"/>
      <c r="L370" s="125"/>
      <c r="M370" s="125"/>
      <c r="N370" s="125"/>
      <c r="O370" s="125"/>
      <c r="P370" s="125"/>
      <c r="Q370" s="125">
        <f t="shared" si="5"/>
        <v>1440607771.22</v>
      </c>
      <c r="R370" s="3"/>
      <c r="S370" s="7"/>
      <c r="T370" s="118"/>
      <c r="U370" s="141"/>
      <c r="V370" s="141"/>
      <c r="W370" s="141"/>
      <c r="X370"/>
      <c r="Y370"/>
      <c r="Z370"/>
      <c r="AA370"/>
      <c r="AB370"/>
      <c r="AC370"/>
      <c r="AD370"/>
      <c r="AE370"/>
      <c r="AF370"/>
      <c r="AG370"/>
      <c r="AH370"/>
    </row>
    <row r="371" spans="1:34">
      <c r="B371" s="151" t="s">
        <v>650</v>
      </c>
      <c r="C371" s="125">
        <v>300000000</v>
      </c>
      <c r="D371" s="125"/>
      <c r="E371" s="125">
        <v>0</v>
      </c>
      <c r="F371" s="125"/>
      <c r="G371" s="125"/>
      <c r="H371" s="125"/>
      <c r="I371" s="125"/>
      <c r="J371" s="125"/>
      <c r="K371" s="125"/>
      <c r="L371" s="125"/>
      <c r="M371" s="125"/>
      <c r="N371" s="125"/>
      <c r="O371" s="125"/>
      <c r="P371" s="125"/>
      <c r="Q371" s="125">
        <f t="shared" si="5"/>
        <v>0</v>
      </c>
      <c r="R371" s="3"/>
      <c r="S371" s="7"/>
      <c r="T371" s="118"/>
      <c r="U371" s="118"/>
      <c r="V371" s="118"/>
      <c r="W371" s="118"/>
    </row>
    <row r="372" spans="1:34" s="67" customFormat="1">
      <c r="A372"/>
      <c r="B372" s="151" t="s">
        <v>651</v>
      </c>
      <c r="C372" s="125">
        <v>331500000</v>
      </c>
      <c r="D372" s="125"/>
      <c r="E372" s="125">
        <v>0</v>
      </c>
      <c r="F372" s="125"/>
      <c r="G372" s="125"/>
      <c r="H372" s="125"/>
      <c r="I372" s="125"/>
      <c r="J372" s="125"/>
      <c r="K372" s="125"/>
      <c r="L372" s="125"/>
      <c r="M372" s="125"/>
      <c r="N372" s="125"/>
      <c r="O372" s="125"/>
      <c r="P372" s="125"/>
      <c r="Q372" s="125">
        <f t="shared" si="5"/>
        <v>0</v>
      </c>
      <c r="R372" s="3"/>
      <c r="S372" s="7"/>
      <c r="T372" s="118"/>
      <c r="U372" s="141"/>
      <c r="V372" s="141"/>
      <c r="W372" s="141"/>
      <c r="X372"/>
      <c r="Y372"/>
      <c r="Z372"/>
      <c r="AA372"/>
      <c r="AB372"/>
      <c r="AC372"/>
      <c r="AD372"/>
      <c r="AE372"/>
      <c r="AF372"/>
      <c r="AG372"/>
      <c r="AH372"/>
    </row>
    <row r="373" spans="1:34">
      <c r="B373" s="151" t="s">
        <v>991</v>
      </c>
      <c r="C373" s="125">
        <v>2500000</v>
      </c>
      <c r="D373" s="125"/>
      <c r="E373" s="125">
        <v>0</v>
      </c>
      <c r="F373" s="125"/>
      <c r="G373" s="125"/>
      <c r="H373" s="125"/>
      <c r="I373" s="125"/>
      <c r="J373" s="125"/>
      <c r="K373" s="125"/>
      <c r="L373" s="125"/>
      <c r="M373" s="125"/>
      <c r="N373" s="125"/>
      <c r="O373" s="125"/>
      <c r="P373" s="125"/>
      <c r="Q373" s="125">
        <f t="shared" si="5"/>
        <v>0</v>
      </c>
      <c r="R373" s="3"/>
      <c r="S373" s="7"/>
      <c r="T373" s="118"/>
      <c r="U373" s="118"/>
      <c r="V373" s="118"/>
      <c r="W373" s="118"/>
    </row>
    <row r="374" spans="1:34">
      <c r="B374" s="150" t="s">
        <v>652</v>
      </c>
      <c r="C374" s="134">
        <v>114953453</v>
      </c>
      <c r="D374" s="134"/>
      <c r="E374" s="134">
        <v>0</v>
      </c>
      <c r="F374" s="134"/>
      <c r="G374" s="134"/>
      <c r="H374" s="134"/>
      <c r="I374" s="134"/>
      <c r="J374" s="134"/>
      <c r="K374" s="134"/>
      <c r="L374" s="134"/>
      <c r="M374" s="134"/>
      <c r="N374" s="134"/>
      <c r="O374" s="134"/>
      <c r="P374" s="134"/>
      <c r="Q374" s="134">
        <f t="shared" si="5"/>
        <v>0</v>
      </c>
      <c r="R374" s="3"/>
      <c r="S374" s="7"/>
      <c r="T374" s="118"/>
      <c r="U374" s="118"/>
      <c r="V374" s="118"/>
      <c r="W374" s="118"/>
    </row>
    <row r="375" spans="1:34" s="67" customFormat="1">
      <c r="A375"/>
      <c r="B375" s="151" t="s">
        <v>653</v>
      </c>
      <c r="C375" s="125">
        <v>114953453</v>
      </c>
      <c r="D375" s="125"/>
      <c r="E375" s="125">
        <v>0</v>
      </c>
      <c r="F375" s="125"/>
      <c r="G375" s="125"/>
      <c r="H375" s="125"/>
      <c r="I375" s="125"/>
      <c r="J375" s="125"/>
      <c r="K375" s="125"/>
      <c r="L375" s="125"/>
      <c r="M375" s="125"/>
      <c r="N375" s="125"/>
      <c r="O375" s="125"/>
      <c r="P375" s="125"/>
      <c r="Q375" s="125">
        <f t="shared" si="5"/>
        <v>0</v>
      </c>
      <c r="R375" s="3"/>
      <c r="S375" s="7"/>
      <c r="T375" s="118"/>
      <c r="U375" s="141"/>
      <c r="V375" s="141"/>
      <c r="W375" s="141"/>
      <c r="X375"/>
      <c r="Y375"/>
      <c r="Z375"/>
      <c r="AA375"/>
      <c r="AB375"/>
      <c r="AC375"/>
      <c r="AD375"/>
      <c r="AE375"/>
      <c r="AF375"/>
      <c r="AG375"/>
      <c r="AH375"/>
    </row>
    <row r="376" spans="1:34">
      <c r="B376" s="150" t="s">
        <v>654</v>
      </c>
      <c r="C376" s="134">
        <v>2535438103</v>
      </c>
      <c r="D376" s="134"/>
      <c r="E376" s="134">
        <v>24095420.109999999</v>
      </c>
      <c r="F376" s="134"/>
      <c r="G376" s="134"/>
      <c r="H376" s="134"/>
      <c r="I376" s="134"/>
      <c r="J376" s="134"/>
      <c r="K376" s="134"/>
      <c r="L376" s="134"/>
      <c r="M376" s="134"/>
      <c r="N376" s="134"/>
      <c r="O376" s="134"/>
      <c r="P376" s="134"/>
      <c r="Q376" s="134">
        <f t="shared" si="5"/>
        <v>24095420.109999999</v>
      </c>
      <c r="R376" s="3"/>
      <c r="S376" s="7"/>
      <c r="T376" s="118"/>
      <c r="U376" s="118"/>
      <c r="V376" s="118"/>
      <c r="W376" s="118"/>
    </row>
    <row r="377" spans="1:34" s="67" customFormat="1">
      <c r="A377"/>
      <c r="B377" s="151" t="s">
        <v>655</v>
      </c>
      <c r="C377" s="125">
        <v>1180138156</v>
      </c>
      <c r="D377" s="125"/>
      <c r="E377" s="125">
        <v>17824416.68</v>
      </c>
      <c r="F377" s="125"/>
      <c r="G377" s="125"/>
      <c r="H377" s="125"/>
      <c r="I377" s="125"/>
      <c r="J377" s="125"/>
      <c r="K377" s="125"/>
      <c r="L377" s="125"/>
      <c r="M377" s="125"/>
      <c r="N377" s="125"/>
      <c r="O377" s="125"/>
      <c r="P377" s="125"/>
      <c r="Q377" s="125">
        <f t="shared" si="5"/>
        <v>17824416.68</v>
      </c>
      <c r="R377" s="3"/>
      <c r="S377" s="7"/>
      <c r="T377" s="118"/>
      <c r="U377" s="141"/>
      <c r="V377" s="141"/>
      <c r="W377" s="141"/>
      <c r="X377"/>
      <c r="Y377"/>
      <c r="Z377"/>
      <c r="AA377"/>
      <c r="AB377"/>
      <c r="AC377"/>
      <c r="AD377"/>
      <c r="AE377"/>
      <c r="AF377"/>
      <c r="AG377"/>
      <c r="AH377"/>
    </row>
    <row r="378" spans="1:34">
      <c r="B378" s="151" t="s">
        <v>656</v>
      </c>
      <c r="C378" s="125">
        <v>1355299947</v>
      </c>
      <c r="D378" s="125"/>
      <c r="E378" s="125">
        <v>6271003.4299999997</v>
      </c>
      <c r="F378" s="125"/>
      <c r="G378" s="125"/>
      <c r="H378" s="125"/>
      <c r="I378" s="125"/>
      <c r="J378" s="125"/>
      <c r="K378" s="125"/>
      <c r="L378" s="125"/>
      <c r="M378" s="125"/>
      <c r="N378" s="125"/>
      <c r="O378" s="125"/>
      <c r="P378" s="125"/>
      <c r="Q378" s="125">
        <f t="shared" si="5"/>
        <v>6271003.4299999997</v>
      </c>
      <c r="R378" s="3"/>
      <c r="S378" s="7"/>
      <c r="T378" s="118"/>
      <c r="U378" s="118"/>
      <c r="V378" s="118"/>
      <c r="W378" s="118"/>
    </row>
    <row r="379" spans="1:34">
      <c r="B379" s="150" t="s">
        <v>657</v>
      </c>
      <c r="C379" s="134">
        <v>953146523</v>
      </c>
      <c r="D379" s="134"/>
      <c r="E379" s="134">
        <v>75670200</v>
      </c>
      <c r="F379" s="134"/>
      <c r="G379" s="134"/>
      <c r="H379" s="134"/>
      <c r="I379" s="134"/>
      <c r="J379" s="134"/>
      <c r="K379" s="134"/>
      <c r="L379" s="134"/>
      <c r="M379" s="134"/>
      <c r="N379" s="134"/>
      <c r="O379" s="134"/>
      <c r="P379" s="134"/>
      <c r="Q379" s="134">
        <f t="shared" si="5"/>
        <v>75670200</v>
      </c>
      <c r="R379" s="3"/>
      <c r="S379" s="7"/>
      <c r="T379" s="118"/>
      <c r="U379" s="118"/>
      <c r="V379" s="118"/>
      <c r="W379" s="118"/>
    </row>
    <row r="380" spans="1:34">
      <c r="B380" s="151" t="s">
        <v>658</v>
      </c>
      <c r="C380" s="125">
        <v>953146523</v>
      </c>
      <c r="D380" s="125"/>
      <c r="E380" s="125">
        <v>75670200</v>
      </c>
      <c r="F380" s="125"/>
      <c r="G380" s="125"/>
      <c r="H380" s="125"/>
      <c r="I380" s="125"/>
      <c r="J380" s="125"/>
      <c r="K380" s="125"/>
      <c r="L380" s="125"/>
      <c r="M380" s="125"/>
      <c r="N380" s="125"/>
      <c r="O380" s="125"/>
      <c r="P380" s="125"/>
      <c r="Q380" s="125">
        <f t="shared" si="5"/>
        <v>75670200</v>
      </c>
      <c r="R380" s="3"/>
      <c r="S380" s="7"/>
      <c r="T380" s="118"/>
      <c r="U380" s="118"/>
      <c r="V380" s="118"/>
      <c r="W380" s="118"/>
    </row>
    <row r="381" spans="1:34">
      <c r="B381" s="150" t="s">
        <v>659</v>
      </c>
      <c r="C381" s="134">
        <v>7921553563</v>
      </c>
      <c r="D381" s="134"/>
      <c r="E381" s="134">
        <v>232245344.44</v>
      </c>
      <c r="F381" s="134"/>
      <c r="G381" s="134"/>
      <c r="H381" s="134"/>
      <c r="I381" s="134"/>
      <c r="J381" s="134"/>
      <c r="K381" s="134"/>
      <c r="L381" s="134"/>
      <c r="M381" s="134"/>
      <c r="N381" s="134"/>
      <c r="O381" s="134"/>
      <c r="P381" s="134"/>
      <c r="Q381" s="134">
        <f t="shared" si="5"/>
        <v>232245344.44</v>
      </c>
      <c r="R381" s="3"/>
      <c r="S381" s="7"/>
      <c r="T381" s="118"/>
      <c r="U381" s="118"/>
      <c r="V381" s="118"/>
      <c r="W381" s="118"/>
    </row>
    <row r="382" spans="1:34">
      <c r="B382" s="151" t="s">
        <v>660</v>
      </c>
      <c r="C382" s="125">
        <v>1787058713</v>
      </c>
      <c r="D382" s="125"/>
      <c r="E382" s="125">
        <v>22341966.969999999</v>
      </c>
      <c r="F382" s="125"/>
      <c r="G382" s="125"/>
      <c r="H382" s="125"/>
      <c r="I382" s="125"/>
      <c r="J382" s="125"/>
      <c r="K382" s="125"/>
      <c r="L382" s="125"/>
      <c r="M382" s="125"/>
      <c r="N382" s="125"/>
      <c r="O382" s="125"/>
      <c r="P382" s="125"/>
      <c r="Q382" s="125">
        <f t="shared" si="5"/>
        <v>22341966.969999999</v>
      </c>
      <c r="R382" s="3"/>
      <c r="S382" s="7"/>
      <c r="T382" s="118"/>
      <c r="U382" s="118"/>
      <c r="V382" s="118"/>
      <c r="W382" s="118"/>
    </row>
    <row r="383" spans="1:34" s="67" customFormat="1">
      <c r="A383"/>
      <c r="B383" s="151" t="s">
        <v>662</v>
      </c>
      <c r="C383" s="125">
        <v>1620000000</v>
      </c>
      <c r="D383" s="125"/>
      <c r="E383" s="125">
        <v>135000000</v>
      </c>
      <c r="F383" s="125"/>
      <c r="G383" s="125"/>
      <c r="H383" s="125"/>
      <c r="I383" s="125"/>
      <c r="J383" s="125"/>
      <c r="K383" s="125"/>
      <c r="L383" s="125"/>
      <c r="M383" s="125"/>
      <c r="N383" s="125"/>
      <c r="O383" s="125"/>
      <c r="P383" s="125"/>
      <c r="Q383" s="125">
        <f t="shared" si="5"/>
        <v>135000000</v>
      </c>
      <c r="R383" s="3"/>
      <c r="S383" s="7"/>
      <c r="T383" s="118"/>
      <c r="U383" s="141"/>
      <c r="V383" s="141"/>
      <c r="W383" s="141"/>
      <c r="X383"/>
      <c r="Y383"/>
      <c r="Z383"/>
      <c r="AA383"/>
      <c r="AB383"/>
      <c r="AC383"/>
      <c r="AD383"/>
      <c r="AE383"/>
      <c r="AF383"/>
      <c r="AG383"/>
      <c r="AH383"/>
    </row>
    <row r="384" spans="1:34" s="67" customFormat="1">
      <c r="A384"/>
      <c r="B384" s="151" t="s">
        <v>663</v>
      </c>
      <c r="C384" s="125">
        <v>338407795</v>
      </c>
      <c r="D384" s="125"/>
      <c r="E384" s="125">
        <v>23839845.890000001</v>
      </c>
      <c r="F384" s="125"/>
      <c r="G384" s="125"/>
      <c r="H384" s="125"/>
      <c r="I384" s="125"/>
      <c r="J384" s="125"/>
      <c r="K384" s="125"/>
      <c r="L384" s="125"/>
      <c r="M384" s="125"/>
      <c r="N384" s="125"/>
      <c r="O384" s="125"/>
      <c r="P384" s="125"/>
      <c r="Q384" s="125">
        <f t="shared" si="5"/>
        <v>23839845.890000001</v>
      </c>
      <c r="R384" s="3"/>
      <c r="S384" s="7"/>
      <c r="T384" s="118"/>
      <c r="U384" s="141"/>
      <c r="V384" s="141"/>
      <c r="W384" s="141"/>
      <c r="X384"/>
      <c r="Y384"/>
      <c r="Z384"/>
      <c r="AA384"/>
      <c r="AB384"/>
      <c r="AC384"/>
      <c r="AD384"/>
      <c r="AE384"/>
      <c r="AF384"/>
      <c r="AG384"/>
      <c r="AH384"/>
    </row>
    <row r="385" spans="1:34">
      <c r="B385" s="151" t="s">
        <v>664</v>
      </c>
      <c r="C385" s="125">
        <v>2268899848</v>
      </c>
      <c r="D385" s="125"/>
      <c r="E385" s="125">
        <v>18393531.579999998</v>
      </c>
      <c r="F385" s="125"/>
      <c r="G385" s="125"/>
      <c r="H385" s="125"/>
      <c r="I385" s="125"/>
      <c r="J385" s="125"/>
      <c r="K385" s="125"/>
      <c r="L385" s="125"/>
      <c r="M385" s="125"/>
      <c r="N385" s="125"/>
      <c r="O385" s="125"/>
      <c r="P385" s="125"/>
      <c r="Q385" s="125">
        <f t="shared" si="5"/>
        <v>18393531.579999998</v>
      </c>
      <c r="R385" s="3"/>
      <c r="S385" s="7"/>
      <c r="T385" s="118"/>
    </row>
    <row r="386" spans="1:34" s="67" customFormat="1">
      <c r="A386"/>
      <c r="B386" s="151" t="s">
        <v>665</v>
      </c>
      <c r="C386" s="143">
        <v>973600000</v>
      </c>
      <c r="D386" s="143"/>
      <c r="E386" s="143">
        <v>30500000</v>
      </c>
      <c r="F386" s="143"/>
      <c r="G386" s="143"/>
      <c r="H386" s="143"/>
      <c r="I386" s="143"/>
      <c r="J386" s="143"/>
      <c r="K386" s="143"/>
      <c r="L386" s="143"/>
      <c r="M386" s="125"/>
      <c r="N386" s="125"/>
      <c r="O386" s="125"/>
      <c r="P386" s="125"/>
      <c r="Q386" s="125">
        <f t="shared" si="5"/>
        <v>30500000</v>
      </c>
      <c r="R386" s="3"/>
      <c r="S386" s="7"/>
      <c r="T386" s="118"/>
      <c r="U386" s="141"/>
      <c r="V386" s="141"/>
      <c r="W386" s="141"/>
      <c r="X386"/>
      <c r="Y386"/>
      <c r="Z386"/>
      <c r="AA386"/>
      <c r="AB386"/>
      <c r="AC386"/>
      <c r="AD386"/>
      <c r="AE386"/>
      <c r="AF386"/>
      <c r="AG386"/>
      <c r="AH386"/>
    </row>
    <row r="387" spans="1:34">
      <c r="B387" s="151" t="s">
        <v>1020</v>
      </c>
      <c r="C387" s="143">
        <v>933587207</v>
      </c>
      <c r="D387" s="143"/>
      <c r="E387" s="143">
        <v>2170000</v>
      </c>
      <c r="F387" s="143"/>
      <c r="G387" s="143"/>
      <c r="H387" s="143"/>
      <c r="I387" s="143"/>
      <c r="J387" s="143"/>
      <c r="K387" s="143"/>
      <c r="L387" s="143"/>
      <c r="M387" s="125"/>
      <c r="N387" s="125"/>
      <c r="O387" s="125"/>
      <c r="P387" s="125"/>
      <c r="Q387" s="125">
        <f t="shared" si="5"/>
        <v>2170000</v>
      </c>
      <c r="R387" s="3"/>
      <c r="S387" s="7"/>
      <c r="T387" s="118"/>
      <c r="U387" s="118"/>
      <c r="V387" s="118"/>
      <c r="W387" s="118"/>
    </row>
    <row r="388" spans="1:34">
      <c r="B388" s="149" t="s">
        <v>166</v>
      </c>
      <c r="C388" s="134">
        <v>181942892117</v>
      </c>
      <c r="D388" s="134"/>
      <c r="E388" s="134">
        <v>14042248952.629999</v>
      </c>
      <c r="F388" s="134"/>
      <c r="G388" s="134"/>
      <c r="H388" s="134"/>
      <c r="I388" s="134"/>
      <c r="J388" s="134"/>
      <c r="K388" s="134"/>
      <c r="L388" s="134"/>
      <c r="M388" s="134"/>
      <c r="N388" s="134"/>
      <c r="O388" s="134"/>
      <c r="P388" s="134"/>
      <c r="Q388" s="134">
        <f t="shared" si="5"/>
        <v>14042248952.629999</v>
      </c>
      <c r="R388" s="3"/>
      <c r="S388" s="7"/>
      <c r="T388" s="118"/>
      <c r="U388" s="118"/>
      <c r="V388" s="118"/>
      <c r="W388" s="118"/>
    </row>
    <row r="389" spans="1:34">
      <c r="B389" s="150" t="s">
        <v>928</v>
      </c>
      <c r="C389" s="134">
        <v>100000</v>
      </c>
      <c r="D389" s="134"/>
      <c r="E389" s="134">
        <v>0</v>
      </c>
      <c r="F389" s="134"/>
      <c r="G389" s="134"/>
      <c r="H389" s="134"/>
      <c r="I389" s="134"/>
      <c r="J389" s="134"/>
      <c r="K389" s="134"/>
      <c r="L389" s="134"/>
      <c r="M389" s="134"/>
      <c r="N389" s="134"/>
      <c r="O389" s="134"/>
      <c r="P389" s="134"/>
      <c r="Q389" s="134">
        <f t="shared" si="5"/>
        <v>0</v>
      </c>
      <c r="R389" s="3"/>
      <c r="S389" s="7"/>
      <c r="T389" s="118"/>
      <c r="U389" s="118"/>
      <c r="V389" s="118"/>
      <c r="W389" s="118"/>
    </row>
    <row r="390" spans="1:34">
      <c r="B390" s="151" t="s">
        <v>929</v>
      </c>
      <c r="C390" s="192">
        <v>100000</v>
      </c>
      <c r="D390" s="192"/>
      <c r="E390" s="192">
        <v>0</v>
      </c>
      <c r="F390" s="192"/>
      <c r="G390" s="192"/>
      <c r="H390" s="192"/>
      <c r="I390" s="192"/>
      <c r="J390" s="192"/>
      <c r="K390" s="192"/>
      <c r="L390" s="192"/>
      <c r="M390" s="191"/>
      <c r="N390" s="191"/>
      <c r="O390" s="191"/>
      <c r="P390" s="191"/>
      <c r="Q390" s="191">
        <f t="shared" si="5"/>
        <v>0</v>
      </c>
      <c r="R390" s="3"/>
      <c r="S390" s="7"/>
      <c r="T390" s="118"/>
      <c r="U390" s="118"/>
      <c r="V390" s="118"/>
      <c r="W390" s="118"/>
    </row>
    <row r="391" spans="1:34" s="67" customFormat="1">
      <c r="A391"/>
      <c r="B391" s="150" t="s">
        <v>666</v>
      </c>
      <c r="C391" s="134">
        <v>153013707631</v>
      </c>
      <c r="D391" s="134"/>
      <c r="E391" s="134">
        <v>12007779131.57</v>
      </c>
      <c r="F391" s="134"/>
      <c r="G391" s="134"/>
      <c r="H391" s="134"/>
      <c r="I391" s="134"/>
      <c r="J391" s="134"/>
      <c r="K391" s="134"/>
      <c r="L391" s="134"/>
      <c r="M391" s="134"/>
      <c r="N391" s="134"/>
      <c r="O391" s="134"/>
      <c r="P391" s="134"/>
      <c r="Q391" s="134">
        <f t="shared" si="5"/>
        <v>12007779131.57</v>
      </c>
      <c r="R391" s="3"/>
      <c r="S391" s="7"/>
      <c r="T391" s="118"/>
      <c r="U391" s="141"/>
      <c r="V391" s="141"/>
      <c r="W391" s="141"/>
      <c r="X391"/>
      <c r="Y391"/>
      <c r="Z391"/>
      <c r="AA391"/>
      <c r="AB391"/>
      <c r="AC391"/>
      <c r="AD391"/>
      <c r="AE391"/>
      <c r="AF391"/>
      <c r="AG391"/>
      <c r="AH391"/>
    </row>
    <row r="392" spans="1:34">
      <c r="B392" s="151" t="s">
        <v>667</v>
      </c>
      <c r="C392" s="125">
        <v>127834146374</v>
      </c>
      <c r="D392" s="125"/>
      <c r="E392" s="125">
        <v>9983231835.4899998</v>
      </c>
      <c r="F392" s="125"/>
      <c r="G392" s="125"/>
      <c r="H392" s="125"/>
      <c r="I392" s="125"/>
      <c r="J392" s="125"/>
      <c r="K392" s="125"/>
      <c r="L392" s="125"/>
      <c r="M392" s="125"/>
      <c r="N392" s="125"/>
      <c r="O392" s="125"/>
      <c r="P392" s="125"/>
      <c r="Q392" s="125">
        <f t="shared" si="5"/>
        <v>9983231835.4899998</v>
      </c>
      <c r="R392" s="3"/>
      <c r="S392" s="7"/>
      <c r="T392" s="118"/>
      <c r="U392" s="118"/>
      <c r="V392" s="118"/>
      <c r="W392" s="118"/>
    </row>
    <row r="393" spans="1:34">
      <c r="B393" s="151" t="s">
        <v>668</v>
      </c>
      <c r="C393" s="125">
        <v>22684893603</v>
      </c>
      <c r="D393" s="125"/>
      <c r="E393" s="125">
        <v>1865860524.4100001</v>
      </c>
      <c r="F393" s="125"/>
      <c r="G393" s="125"/>
      <c r="H393" s="125"/>
      <c r="I393" s="125"/>
      <c r="J393" s="125"/>
      <c r="K393" s="125"/>
      <c r="L393" s="125"/>
      <c r="M393" s="125"/>
      <c r="N393" s="125"/>
      <c r="O393" s="125"/>
      <c r="P393" s="125"/>
      <c r="Q393" s="125">
        <f t="shared" si="5"/>
        <v>1865860524.4100001</v>
      </c>
      <c r="R393" s="3"/>
      <c r="S393" s="7"/>
      <c r="T393" s="118"/>
      <c r="U393" s="118"/>
      <c r="V393" s="118"/>
      <c r="W393" s="118"/>
    </row>
    <row r="394" spans="1:34">
      <c r="B394" s="151" t="s">
        <v>669</v>
      </c>
      <c r="C394" s="125">
        <v>1904241260</v>
      </c>
      <c r="D394" s="125"/>
      <c r="E394" s="125">
        <v>158686771.66999999</v>
      </c>
      <c r="F394" s="125"/>
      <c r="G394" s="125"/>
      <c r="H394" s="125"/>
      <c r="I394" s="125"/>
      <c r="J394" s="125"/>
      <c r="K394" s="125"/>
      <c r="L394" s="125"/>
      <c r="M394" s="125"/>
      <c r="N394" s="125"/>
      <c r="O394" s="125"/>
      <c r="P394" s="125"/>
      <c r="Q394" s="125">
        <f t="shared" ref="Q394:Q457" si="6">SUM(E394:P394)</f>
        <v>158686771.66999999</v>
      </c>
      <c r="R394" s="3"/>
      <c r="S394" s="7"/>
      <c r="T394" s="118"/>
      <c r="U394" s="118"/>
      <c r="V394" s="118"/>
      <c r="W394" s="118"/>
    </row>
    <row r="395" spans="1:34">
      <c r="B395" s="151" t="s">
        <v>930</v>
      </c>
      <c r="C395" s="125">
        <v>227835002</v>
      </c>
      <c r="D395" s="125"/>
      <c r="E395" s="125">
        <v>0</v>
      </c>
      <c r="F395" s="125"/>
      <c r="G395" s="125"/>
      <c r="H395" s="125"/>
      <c r="I395" s="125"/>
      <c r="J395" s="125"/>
      <c r="K395" s="125"/>
      <c r="L395" s="125"/>
      <c r="M395" s="125"/>
      <c r="N395" s="125"/>
      <c r="O395" s="125"/>
      <c r="P395" s="125"/>
      <c r="Q395" s="125">
        <f t="shared" si="6"/>
        <v>0</v>
      </c>
      <c r="R395" s="3"/>
      <c r="S395" s="7"/>
      <c r="T395" s="118"/>
      <c r="U395" s="118"/>
      <c r="V395" s="118"/>
      <c r="W395" s="118"/>
    </row>
    <row r="396" spans="1:34" s="67" customFormat="1">
      <c r="A396"/>
      <c r="B396" s="151" t="s">
        <v>992</v>
      </c>
      <c r="C396" s="125">
        <v>362591392</v>
      </c>
      <c r="D396" s="125"/>
      <c r="E396" s="125">
        <v>0</v>
      </c>
      <c r="F396" s="125"/>
      <c r="G396" s="125"/>
      <c r="H396" s="125"/>
      <c r="I396" s="125"/>
      <c r="J396" s="125"/>
      <c r="K396" s="125"/>
      <c r="L396" s="125"/>
      <c r="M396" s="125"/>
      <c r="N396" s="125"/>
      <c r="O396" s="125"/>
      <c r="P396" s="125"/>
      <c r="Q396" s="125">
        <f t="shared" si="6"/>
        <v>0</v>
      </c>
      <c r="R396" s="3"/>
      <c r="S396" s="7"/>
      <c r="T396" s="118"/>
      <c r="U396" s="141"/>
      <c r="V396" s="141"/>
      <c r="W396" s="141"/>
      <c r="X396"/>
      <c r="Y396"/>
      <c r="Z396"/>
      <c r="AA396"/>
      <c r="AB396"/>
      <c r="AC396"/>
      <c r="AD396"/>
      <c r="AE396"/>
      <c r="AF396"/>
      <c r="AG396"/>
      <c r="AH396"/>
    </row>
    <row r="397" spans="1:34" s="67" customFormat="1">
      <c r="A397"/>
      <c r="B397" s="150" t="s">
        <v>670</v>
      </c>
      <c r="C397" s="134">
        <v>28929084486</v>
      </c>
      <c r="D397" s="134"/>
      <c r="E397" s="134">
        <v>2034469821.0599999</v>
      </c>
      <c r="F397" s="134"/>
      <c r="G397" s="134"/>
      <c r="H397" s="134"/>
      <c r="I397" s="134"/>
      <c r="J397" s="134"/>
      <c r="K397" s="134"/>
      <c r="L397" s="134"/>
      <c r="M397" s="134"/>
      <c r="N397" s="134"/>
      <c r="O397" s="134"/>
      <c r="P397" s="134"/>
      <c r="Q397" s="134">
        <f t="shared" si="6"/>
        <v>2034469821.0599999</v>
      </c>
      <c r="R397" s="3"/>
      <c r="S397" s="7"/>
      <c r="T397" s="118"/>
      <c r="U397" s="141"/>
      <c r="V397" s="141"/>
      <c r="W397" s="141"/>
      <c r="X397"/>
      <c r="Y397"/>
      <c r="Z397"/>
      <c r="AA397"/>
      <c r="AB397"/>
      <c r="AC397"/>
      <c r="AD397"/>
      <c r="AE397"/>
      <c r="AF397"/>
      <c r="AG397"/>
      <c r="AH397"/>
    </row>
    <row r="398" spans="1:34">
      <c r="B398" s="151" t="s">
        <v>671</v>
      </c>
      <c r="C398" s="125">
        <v>219428261</v>
      </c>
      <c r="D398" s="125"/>
      <c r="E398" s="125">
        <v>17008964.050000001</v>
      </c>
      <c r="F398" s="125"/>
      <c r="G398" s="125"/>
      <c r="H398" s="125"/>
      <c r="I398" s="125"/>
      <c r="J398" s="125"/>
      <c r="K398" s="125"/>
      <c r="L398" s="125"/>
      <c r="M398" s="125"/>
      <c r="N398" s="125"/>
      <c r="O398" s="125"/>
      <c r="P398" s="125"/>
      <c r="Q398" s="125">
        <f t="shared" si="6"/>
        <v>17008964.050000001</v>
      </c>
      <c r="R398" s="3"/>
      <c r="S398" s="7"/>
      <c r="T398" s="118"/>
      <c r="U398" s="118"/>
      <c r="V398" s="118"/>
      <c r="W398" s="118"/>
    </row>
    <row r="399" spans="1:34">
      <c r="B399" s="151" t="s">
        <v>672</v>
      </c>
      <c r="C399" s="125">
        <v>3130643333</v>
      </c>
      <c r="D399" s="125"/>
      <c r="E399" s="125">
        <v>52543116.020000003</v>
      </c>
      <c r="F399" s="125"/>
      <c r="G399" s="125"/>
      <c r="H399" s="125"/>
      <c r="I399" s="125"/>
      <c r="J399" s="125"/>
      <c r="K399" s="125"/>
      <c r="L399" s="125"/>
      <c r="M399" s="125"/>
      <c r="N399" s="125"/>
      <c r="O399" s="125"/>
      <c r="P399" s="125"/>
      <c r="Q399" s="125">
        <f t="shared" si="6"/>
        <v>52543116.020000003</v>
      </c>
      <c r="R399" s="3"/>
      <c r="S399" s="7"/>
      <c r="T399" s="118"/>
      <c r="U399" s="118"/>
      <c r="V399" s="118"/>
      <c r="W399" s="118"/>
    </row>
    <row r="400" spans="1:34" s="67" customFormat="1">
      <c r="A400"/>
      <c r="B400" s="151" t="s">
        <v>1021</v>
      </c>
      <c r="C400" s="125">
        <v>300831152</v>
      </c>
      <c r="D400" s="125"/>
      <c r="E400" s="125">
        <v>25069262.66</v>
      </c>
      <c r="F400" s="125"/>
      <c r="G400" s="125"/>
      <c r="H400" s="125"/>
      <c r="I400" s="125"/>
      <c r="J400" s="125"/>
      <c r="K400" s="125"/>
      <c r="L400" s="125"/>
      <c r="M400" s="125"/>
      <c r="N400" s="125"/>
      <c r="O400" s="125"/>
      <c r="P400" s="125"/>
      <c r="Q400" s="125">
        <f t="shared" si="6"/>
        <v>25069262.66</v>
      </c>
      <c r="R400" s="3"/>
      <c r="S400" s="7"/>
      <c r="T400" s="118"/>
      <c r="U400" s="141"/>
      <c r="V400" s="141"/>
      <c r="W400" s="141"/>
      <c r="X400"/>
      <c r="Y400"/>
      <c r="Z400"/>
      <c r="AA400"/>
      <c r="AB400"/>
      <c r="AC400"/>
      <c r="AD400"/>
      <c r="AE400"/>
      <c r="AF400"/>
      <c r="AG400"/>
      <c r="AH400"/>
    </row>
    <row r="401" spans="1:34" s="67" customFormat="1">
      <c r="A401"/>
      <c r="B401" s="151" t="s">
        <v>993</v>
      </c>
      <c r="C401" s="125">
        <v>25278181740</v>
      </c>
      <c r="D401" s="125"/>
      <c r="E401" s="125">
        <v>1939848478.3299999</v>
      </c>
      <c r="F401" s="125"/>
      <c r="G401" s="125"/>
      <c r="H401" s="125"/>
      <c r="I401" s="125"/>
      <c r="J401" s="125"/>
      <c r="K401" s="125"/>
      <c r="L401" s="125"/>
      <c r="M401" s="125"/>
      <c r="N401" s="125"/>
      <c r="O401" s="125"/>
      <c r="P401" s="125"/>
      <c r="Q401" s="125">
        <f t="shared" si="6"/>
        <v>1939848478.3299999</v>
      </c>
      <c r="R401" s="3"/>
      <c r="S401" s="7"/>
      <c r="T401" s="118"/>
      <c r="U401" s="141"/>
      <c r="V401" s="141"/>
      <c r="W401" s="141"/>
      <c r="X401"/>
      <c r="Y401"/>
      <c r="Z401"/>
      <c r="AA401"/>
      <c r="AB401"/>
      <c r="AC401"/>
      <c r="AD401"/>
      <c r="AE401"/>
      <c r="AF401"/>
      <c r="AG401"/>
      <c r="AH401"/>
    </row>
    <row r="402" spans="1:34">
      <c r="B402" s="149" t="s">
        <v>167</v>
      </c>
      <c r="C402" s="134">
        <v>19945483206</v>
      </c>
      <c r="D402" s="134"/>
      <c r="E402" s="134">
        <v>1576810302.1299999</v>
      </c>
      <c r="F402" s="134"/>
      <c r="G402" s="134"/>
      <c r="H402" s="134"/>
      <c r="I402" s="134"/>
      <c r="J402" s="134"/>
      <c r="K402" s="134"/>
      <c r="L402" s="134"/>
      <c r="M402" s="134"/>
      <c r="N402" s="134"/>
      <c r="O402" s="134"/>
      <c r="P402" s="134"/>
      <c r="Q402" s="134">
        <f t="shared" si="6"/>
        <v>1576810302.1299999</v>
      </c>
      <c r="R402" s="3"/>
      <c r="S402" s="7"/>
      <c r="T402" s="118"/>
      <c r="U402" s="118"/>
      <c r="V402" s="118"/>
      <c r="W402" s="118"/>
    </row>
    <row r="403" spans="1:34">
      <c r="B403" s="150" t="s">
        <v>673</v>
      </c>
      <c r="C403" s="134">
        <v>19945483206</v>
      </c>
      <c r="D403" s="134"/>
      <c r="E403" s="134">
        <v>1576810302.1299999</v>
      </c>
      <c r="F403" s="134"/>
      <c r="G403" s="134"/>
      <c r="H403" s="134"/>
      <c r="I403" s="134"/>
      <c r="J403" s="134"/>
      <c r="K403" s="134"/>
      <c r="L403" s="134"/>
      <c r="M403" s="134"/>
      <c r="N403" s="134"/>
      <c r="O403" s="134"/>
      <c r="P403" s="134"/>
      <c r="Q403" s="134">
        <f t="shared" si="6"/>
        <v>1576810302.1299999</v>
      </c>
      <c r="R403" s="3"/>
      <c r="S403" s="7"/>
      <c r="T403" s="118"/>
      <c r="U403" s="118"/>
      <c r="V403" s="118"/>
      <c r="W403" s="118"/>
    </row>
    <row r="404" spans="1:34">
      <c r="B404" s="151" t="s">
        <v>674</v>
      </c>
      <c r="C404" s="125">
        <v>19465307157</v>
      </c>
      <c r="D404" s="125"/>
      <c r="E404" s="125">
        <v>1547966834.8699999</v>
      </c>
      <c r="F404" s="125"/>
      <c r="G404" s="125"/>
      <c r="H404" s="125"/>
      <c r="I404" s="125"/>
      <c r="J404" s="125"/>
      <c r="K404" s="125"/>
      <c r="L404" s="125"/>
      <c r="M404" s="125"/>
      <c r="N404" s="125"/>
      <c r="O404" s="125"/>
      <c r="P404" s="125"/>
      <c r="Q404" s="125">
        <f t="shared" si="6"/>
        <v>1547966834.8699999</v>
      </c>
      <c r="R404" s="3"/>
      <c r="S404" s="7"/>
      <c r="T404" s="118"/>
      <c r="U404" s="118"/>
      <c r="V404" s="118"/>
      <c r="W404" s="118"/>
    </row>
    <row r="405" spans="1:34">
      <c r="B405" s="151" t="s">
        <v>675</v>
      </c>
      <c r="C405" s="125">
        <v>480176049</v>
      </c>
      <c r="D405" s="125"/>
      <c r="E405" s="125">
        <v>28843467.259999998</v>
      </c>
      <c r="F405" s="125"/>
      <c r="G405" s="125"/>
      <c r="H405" s="125"/>
      <c r="I405" s="125"/>
      <c r="J405" s="125"/>
      <c r="K405" s="125"/>
      <c r="L405" s="125"/>
      <c r="M405" s="125"/>
      <c r="N405" s="125"/>
      <c r="O405" s="125"/>
      <c r="P405" s="125"/>
      <c r="Q405" s="125">
        <f t="shared" si="6"/>
        <v>28843467.259999998</v>
      </c>
      <c r="R405" s="3"/>
      <c r="S405" s="7"/>
      <c r="T405" s="118"/>
      <c r="U405" s="118"/>
      <c r="V405" s="118"/>
      <c r="W405" s="118"/>
    </row>
    <row r="406" spans="1:34" s="67" customFormat="1">
      <c r="A406"/>
      <c r="B406" s="149" t="s">
        <v>168</v>
      </c>
      <c r="C406" s="134">
        <v>101150073871</v>
      </c>
      <c r="D406" s="134"/>
      <c r="E406" s="134">
        <v>8148081067.6199999</v>
      </c>
      <c r="F406" s="134"/>
      <c r="G406" s="134"/>
      <c r="H406" s="134"/>
      <c r="I406" s="134"/>
      <c r="J406" s="134"/>
      <c r="K406" s="134"/>
      <c r="L406" s="134"/>
      <c r="M406" s="134"/>
      <c r="N406" s="134"/>
      <c r="O406" s="134"/>
      <c r="P406" s="134"/>
      <c r="Q406" s="134">
        <f t="shared" si="6"/>
        <v>8148081067.6199999</v>
      </c>
      <c r="R406" s="3"/>
      <c r="S406" s="7"/>
      <c r="T406" s="118"/>
      <c r="U406" s="141"/>
      <c r="V406" s="141"/>
      <c r="W406" s="141"/>
      <c r="X406"/>
      <c r="Y406"/>
      <c r="Z406"/>
      <c r="AA406"/>
      <c r="AB406"/>
      <c r="AC406"/>
      <c r="AD406"/>
      <c r="AE406"/>
      <c r="AF406"/>
      <c r="AG406"/>
      <c r="AH406"/>
    </row>
    <row r="407" spans="1:34" s="67" customFormat="1">
      <c r="A407"/>
      <c r="B407" s="150" t="s">
        <v>678</v>
      </c>
      <c r="C407" s="134">
        <v>101150073871</v>
      </c>
      <c r="D407" s="134"/>
      <c r="E407" s="134">
        <v>8148081067.6199999</v>
      </c>
      <c r="F407" s="134"/>
      <c r="G407" s="134"/>
      <c r="H407" s="134"/>
      <c r="I407" s="134"/>
      <c r="J407" s="134"/>
      <c r="K407" s="134"/>
      <c r="L407" s="134"/>
      <c r="M407" s="134"/>
      <c r="N407" s="134"/>
      <c r="O407" s="134"/>
      <c r="P407" s="134"/>
      <c r="Q407" s="134">
        <f t="shared" si="6"/>
        <v>8148081067.6199999</v>
      </c>
      <c r="R407" s="3"/>
      <c r="S407" s="7"/>
      <c r="T407" s="118"/>
      <c r="U407" s="141"/>
      <c r="V407" s="141"/>
      <c r="W407" s="141"/>
      <c r="X407"/>
      <c r="Y407"/>
      <c r="Z407"/>
      <c r="AA407"/>
      <c r="AB407"/>
      <c r="AC407"/>
      <c r="AD407"/>
      <c r="AE407"/>
      <c r="AF407"/>
      <c r="AG407"/>
      <c r="AH407"/>
    </row>
    <row r="408" spans="1:34">
      <c r="B408" s="151" t="s">
        <v>679</v>
      </c>
      <c r="C408" s="125">
        <v>7170491040</v>
      </c>
      <c r="D408" s="125"/>
      <c r="E408" s="125">
        <v>521594748.19999999</v>
      </c>
      <c r="F408" s="125"/>
      <c r="G408" s="125"/>
      <c r="H408" s="125"/>
      <c r="I408" s="125"/>
      <c r="J408" s="125"/>
      <c r="K408" s="125"/>
      <c r="L408" s="125"/>
      <c r="M408" s="125"/>
      <c r="N408" s="125"/>
      <c r="O408" s="125"/>
      <c r="P408" s="125"/>
      <c r="Q408" s="125">
        <f t="shared" si="6"/>
        <v>521594748.19999999</v>
      </c>
      <c r="R408" s="3"/>
      <c r="S408" s="7"/>
      <c r="T408" s="118"/>
      <c r="U408" s="118"/>
      <c r="V408" s="118"/>
      <c r="W408" s="118"/>
    </row>
    <row r="409" spans="1:34">
      <c r="B409" s="151" t="s">
        <v>680</v>
      </c>
      <c r="C409" s="125">
        <v>87294268217</v>
      </c>
      <c r="D409" s="125"/>
      <c r="E409" s="125">
        <v>7337362122.4200001</v>
      </c>
      <c r="F409" s="125"/>
      <c r="G409" s="125"/>
      <c r="H409" s="125"/>
      <c r="I409" s="125"/>
      <c r="J409" s="125"/>
      <c r="K409" s="125"/>
      <c r="L409" s="125"/>
      <c r="M409" s="125"/>
      <c r="N409" s="125"/>
      <c r="O409" s="125"/>
      <c r="P409" s="125"/>
      <c r="Q409" s="125">
        <f t="shared" si="6"/>
        <v>7337362122.4200001</v>
      </c>
      <c r="R409" s="3"/>
      <c r="S409" s="7"/>
      <c r="T409" s="118"/>
      <c r="U409" s="118"/>
      <c r="V409" s="118"/>
      <c r="W409" s="118"/>
    </row>
    <row r="410" spans="1:34" s="67" customFormat="1">
      <c r="A410"/>
      <c r="B410" s="151" t="s">
        <v>931</v>
      </c>
      <c r="C410" s="125">
        <v>4635314614</v>
      </c>
      <c r="D410" s="125"/>
      <c r="E410" s="125">
        <v>289124197</v>
      </c>
      <c r="F410" s="125"/>
      <c r="G410" s="125"/>
      <c r="H410" s="125"/>
      <c r="I410" s="125"/>
      <c r="J410" s="125"/>
      <c r="K410" s="125"/>
      <c r="L410" s="125"/>
      <c r="M410" s="125"/>
      <c r="N410" s="125"/>
      <c r="O410" s="125"/>
      <c r="P410" s="125"/>
      <c r="Q410" s="125">
        <f t="shared" si="6"/>
        <v>289124197</v>
      </c>
      <c r="R410" s="3"/>
      <c r="S410" s="7"/>
      <c r="T410" s="118"/>
      <c r="U410" s="141"/>
      <c r="V410" s="141"/>
      <c r="W410" s="141"/>
      <c r="X410"/>
      <c r="Y410"/>
      <c r="Z410"/>
      <c r="AA410"/>
      <c r="AB410"/>
      <c r="AC410"/>
      <c r="AD410"/>
      <c r="AE410"/>
      <c r="AF410"/>
      <c r="AG410"/>
      <c r="AH410"/>
    </row>
    <row r="411" spans="1:34">
      <c r="B411" s="151" t="s">
        <v>932</v>
      </c>
      <c r="C411" s="125">
        <v>2050000000</v>
      </c>
      <c r="D411" s="125"/>
      <c r="E411" s="125">
        <v>0</v>
      </c>
      <c r="F411" s="125"/>
      <c r="G411" s="125"/>
      <c r="H411" s="125"/>
      <c r="I411" s="125"/>
      <c r="J411" s="125"/>
      <c r="K411" s="125"/>
      <c r="L411" s="125"/>
      <c r="M411" s="125"/>
      <c r="N411" s="125"/>
      <c r="O411" s="125"/>
      <c r="P411" s="125"/>
      <c r="Q411" s="125">
        <f t="shared" si="6"/>
        <v>0</v>
      </c>
      <c r="R411" s="3"/>
      <c r="S411" s="7"/>
      <c r="T411" s="118"/>
      <c r="U411" s="118"/>
      <c r="V411" s="118"/>
      <c r="W411" s="118"/>
    </row>
    <row r="412" spans="1:34">
      <c r="B412" s="149" t="s">
        <v>169</v>
      </c>
      <c r="C412" s="134">
        <v>39130651083</v>
      </c>
      <c r="D412" s="134"/>
      <c r="E412" s="134">
        <v>6446155960.25</v>
      </c>
      <c r="F412" s="134"/>
      <c r="G412" s="134"/>
      <c r="H412" s="134"/>
      <c r="I412" s="134"/>
      <c r="J412" s="134"/>
      <c r="K412" s="134"/>
      <c r="L412" s="134"/>
      <c r="M412" s="134"/>
      <c r="N412" s="134"/>
      <c r="O412" s="134"/>
      <c r="P412" s="134"/>
      <c r="Q412" s="134">
        <f t="shared" si="6"/>
        <v>6446155960.25</v>
      </c>
      <c r="R412" s="3"/>
      <c r="S412" s="7"/>
      <c r="T412" s="118"/>
      <c r="U412" s="118"/>
      <c r="V412" s="118"/>
      <c r="W412" s="118"/>
    </row>
    <row r="413" spans="1:34">
      <c r="B413" s="150" t="s">
        <v>684</v>
      </c>
      <c r="C413" s="134">
        <v>744789318</v>
      </c>
      <c r="D413" s="134"/>
      <c r="E413" s="134">
        <v>42251429.609999999</v>
      </c>
      <c r="F413" s="134"/>
      <c r="G413" s="134"/>
      <c r="H413" s="134"/>
      <c r="I413" s="134"/>
      <c r="J413" s="134"/>
      <c r="K413" s="134"/>
      <c r="L413" s="134"/>
      <c r="M413" s="134"/>
      <c r="N413" s="134"/>
      <c r="O413" s="134"/>
      <c r="P413" s="134"/>
      <c r="Q413" s="134">
        <f t="shared" si="6"/>
        <v>42251429.609999999</v>
      </c>
      <c r="R413" s="3"/>
      <c r="S413" s="7"/>
      <c r="T413" s="118"/>
      <c r="U413" s="118"/>
      <c r="V413" s="118"/>
      <c r="W413" s="118"/>
    </row>
    <row r="414" spans="1:34">
      <c r="B414" s="151" t="s">
        <v>685</v>
      </c>
      <c r="C414" s="125">
        <v>620035569</v>
      </c>
      <c r="D414" s="125"/>
      <c r="E414" s="125">
        <v>42251429.609999999</v>
      </c>
      <c r="F414" s="125"/>
      <c r="G414" s="125"/>
      <c r="H414" s="125"/>
      <c r="I414" s="125"/>
      <c r="J414" s="125"/>
      <c r="K414" s="125"/>
      <c r="L414" s="125"/>
      <c r="M414" s="125"/>
      <c r="N414" s="125"/>
      <c r="O414" s="125"/>
      <c r="P414" s="125"/>
      <c r="Q414" s="125">
        <f t="shared" si="6"/>
        <v>42251429.609999999</v>
      </c>
      <c r="R414" s="3"/>
      <c r="S414" s="7"/>
      <c r="T414" s="118"/>
      <c r="U414" s="118"/>
      <c r="V414" s="118"/>
      <c r="W414" s="118"/>
    </row>
    <row r="415" spans="1:34">
      <c r="B415" s="151" t="s">
        <v>686</v>
      </c>
      <c r="C415" s="125">
        <v>124753749</v>
      </c>
      <c r="D415" s="125"/>
      <c r="E415" s="125">
        <v>0</v>
      </c>
      <c r="F415" s="125"/>
      <c r="G415" s="125"/>
      <c r="H415" s="125"/>
      <c r="I415" s="125"/>
      <c r="J415" s="125"/>
      <c r="K415" s="125"/>
      <c r="L415" s="125"/>
      <c r="M415" s="125"/>
      <c r="N415" s="125"/>
      <c r="O415" s="125"/>
      <c r="P415" s="125"/>
      <c r="Q415" s="125">
        <f t="shared" si="6"/>
        <v>0</v>
      </c>
      <c r="R415" s="3"/>
      <c r="S415" s="7"/>
      <c r="T415" s="118"/>
      <c r="U415" s="118"/>
      <c r="V415" s="118"/>
      <c r="W415" s="118"/>
    </row>
    <row r="416" spans="1:34" s="67" customFormat="1">
      <c r="A416"/>
      <c r="B416" s="150" t="s">
        <v>687</v>
      </c>
      <c r="C416" s="134">
        <v>38385861765</v>
      </c>
      <c r="D416" s="134"/>
      <c r="E416" s="134">
        <v>6403904530.6400003</v>
      </c>
      <c r="F416" s="134"/>
      <c r="G416" s="134"/>
      <c r="H416" s="134"/>
      <c r="I416" s="134"/>
      <c r="J416" s="134"/>
      <c r="K416" s="134"/>
      <c r="L416" s="134"/>
      <c r="M416" s="134"/>
      <c r="N416" s="134"/>
      <c r="O416" s="134"/>
      <c r="P416" s="134"/>
      <c r="Q416" s="134">
        <f t="shared" si="6"/>
        <v>6403904530.6400003</v>
      </c>
      <c r="R416" s="3"/>
      <c r="S416" s="7"/>
      <c r="T416" s="118"/>
      <c r="U416" s="141"/>
      <c r="V416" s="141"/>
      <c r="W416" s="141"/>
      <c r="X416"/>
      <c r="Y416"/>
      <c r="Z416"/>
      <c r="AA416"/>
      <c r="AB416"/>
      <c r="AC416"/>
      <c r="AD416"/>
      <c r="AE416"/>
      <c r="AF416"/>
      <c r="AG416"/>
      <c r="AH416"/>
    </row>
    <row r="417" spans="1:34" s="67" customFormat="1">
      <c r="A417"/>
      <c r="B417" s="151" t="s">
        <v>688</v>
      </c>
      <c r="C417" s="134">
        <v>50758895</v>
      </c>
      <c r="D417" s="134"/>
      <c r="E417" s="134">
        <v>3904530.64</v>
      </c>
      <c r="F417" s="134"/>
      <c r="G417" s="134"/>
      <c r="H417" s="134"/>
      <c r="I417" s="134"/>
      <c r="J417" s="134"/>
      <c r="K417" s="134"/>
      <c r="L417" s="134"/>
      <c r="M417" s="134"/>
      <c r="N417" s="134"/>
      <c r="O417" s="134"/>
      <c r="P417" s="134"/>
      <c r="Q417" s="134">
        <f t="shared" si="6"/>
        <v>3904530.64</v>
      </c>
      <c r="R417" s="3"/>
      <c r="S417" s="7"/>
      <c r="T417" s="118"/>
      <c r="U417" s="141"/>
      <c r="V417" s="141"/>
      <c r="W417" s="141"/>
      <c r="X417"/>
      <c r="Y417"/>
      <c r="Z417"/>
      <c r="AA417"/>
      <c r="AB417"/>
      <c r="AC417"/>
      <c r="AD417"/>
      <c r="AE417"/>
      <c r="AF417"/>
      <c r="AG417"/>
      <c r="AH417"/>
    </row>
    <row r="418" spans="1:34" s="67" customFormat="1">
      <c r="A418"/>
      <c r="B418" s="151" t="s">
        <v>689</v>
      </c>
      <c r="C418" s="143">
        <v>42200000</v>
      </c>
      <c r="D418" s="143"/>
      <c r="E418" s="143">
        <v>0</v>
      </c>
      <c r="F418" s="143"/>
      <c r="G418" s="143"/>
      <c r="H418" s="143"/>
      <c r="I418" s="143"/>
      <c r="J418" s="143"/>
      <c r="K418" s="143"/>
      <c r="L418" s="143"/>
      <c r="M418" s="143"/>
      <c r="N418" s="143"/>
      <c r="O418" s="143"/>
      <c r="P418" s="125"/>
      <c r="Q418" s="125">
        <f t="shared" si="6"/>
        <v>0</v>
      </c>
      <c r="R418" s="3"/>
      <c r="S418" s="7"/>
      <c r="T418" s="118"/>
      <c r="U418" s="141"/>
      <c r="V418" s="141"/>
      <c r="W418" s="141"/>
      <c r="X418"/>
      <c r="Y418"/>
      <c r="Z418"/>
      <c r="AA418"/>
      <c r="AB418"/>
      <c r="AC418"/>
      <c r="AD418"/>
      <c r="AE418"/>
      <c r="AF418"/>
      <c r="AG418"/>
      <c r="AH418"/>
    </row>
    <row r="419" spans="1:34" s="67" customFormat="1">
      <c r="A419"/>
      <c r="B419" s="151" t="s">
        <v>933</v>
      </c>
      <c r="C419" s="143">
        <v>38292902870</v>
      </c>
      <c r="D419" s="143"/>
      <c r="E419" s="143">
        <v>6400000000</v>
      </c>
      <c r="F419" s="143"/>
      <c r="G419" s="143"/>
      <c r="H419" s="143"/>
      <c r="I419" s="143"/>
      <c r="J419" s="143"/>
      <c r="K419" s="143"/>
      <c r="L419" s="143"/>
      <c r="M419" s="143"/>
      <c r="N419" s="143"/>
      <c r="O419" s="143"/>
      <c r="P419" s="125"/>
      <c r="Q419" s="125">
        <f t="shared" si="6"/>
        <v>6400000000</v>
      </c>
      <c r="R419" s="3"/>
      <c r="S419" s="7"/>
      <c r="T419" s="118"/>
      <c r="U419" s="141"/>
      <c r="V419" s="141"/>
      <c r="W419" s="141"/>
      <c r="X419"/>
      <c r="Y419"/>
      <c r="Z419"/>
      <c r="AA419"/>
      <c r="AB419"/>
      <c r="AC419"/>
      <c r="AD419"/>
      <c r="AE419"/>
      <c r="AF419"/>
      <c r="AG419"/>
      <c r="AH419"/>
    </row>
    <row r="420" spans="1:34">
      <c r="B420" s="82" t="s">
        <v>170</v>
      </c>
      <c r="C420" s="134">
        <v>13786016885</v>
      </c>
      <c r="D420" s="134"/>
      <c r="E420" s="134">
        <v>320584078.97000003</v>
      </c>
      <c r="F420" s="134"/>
      <c r="G420" s="134"/>
      <c r="H420" s="134"/>
      <c r="I420" s="134"/>
      <c r="J420" s="134"/>
      <c r="K420" s="134"/>
      <c r="L420" s="134"/>
      <c r="M420" s="134"/>
      <c r="N420" s="134"/>
      <c r="O420" s="134"/>
      <c r="P420" s="134"/>
      <c r="Q420" s="134">
        <f t="shared" si="6"/>
        <v>320584078.97000003</v>
      </c>
      <c r="R420" s="3"/>
      <c r="S420" s="7"/>
      <c r="T420" s="118"/>
      <c r="U420" s="118"/>
      <c r="V420" s="118"/>
      <c r="W420" s="118"/>
    </row>
    <row r="421" spans="1:34" s="67" customFormat="1">
      <c r="A421"/>
      <c r="B421" s="183" t="s">
        <v>690</v>
      </c>
      <c r="C421" s="134">
        <v>13786016885</v>
      </c>
      <c r="D421" s="134"/>
      <c r="E421" s="134">
        <v>320584078.97000003</v>
      </c>
      <c r="F421" s="134"/>
      <c r="G421" s="134"/>
      <c r="H421" s="134"/>
      <c r="I421" s="134"/>
      <c r="J421" s="134"/>
      <c r="K421" s="134"/>
      <c r="L421" s="134"/>
      <c r="M421" s="134"/>
      <c r="N421" s="134"/>
      <c r="O421" s="134"/>
      <c r="P421" s="134"/>
      <c r="Q421" s="134">
        <f t="shared" si="6"/>
        <v>320584078.97000003</v>
      </c>
      <c r="R421" s="3"/>
      <c r="S421" s="7"/>
      <c r="T421" s="118"/>
      <c r="U421" s="141"/>
      <c r="V421" s="141"/>
      <c r="W421" s="141"/>
      <c r="X421"/>
      <c r="Y421"/>
      <c r="Z421"/>
      <c r="AA421"/>
      <c r="AB421"/>
      <c r="AC421"/>
      <c r="AD421"/>
      <c r="AE421"/>
      <c r="AF421"/>
      <c r="AG421"/>
      <c r="AH421"/>
    </row>
    <row r="422" spans="1:34">
      <c r="B422" s="81" t="s">
        <v>691</v>
      </c>
      <c r="C422" s="125">
        <v>13786016885</v>
      </c>
      <c r="D422" s="125"/>
      <c r="E422" s="125">
        <v>320584078.97000003</v>
      </c>
      <c r="F422" s="125"/>
      <c r="G422" s="125"/>
      <c r="H422" s="125"/>
      <c r="I422" s="125"/>
      <c r="J422" s="125"/>
      <c r="K422" s="125"/>
      <c r="L422" s="125"/>
      <c r="M422" s="125"/>
      <c r="N422" s="125"/>
      <c r="O422" s="125"/>
      <c r="P422" s="125"/>
      <c r="Q422" s="125">
        <f t="shared" si="6"/>
        <v>320584078.97000003</v>
      </c>
      <c r="R422" s="3"/>
      <c r="S422" s="7"/>
      <c r="T422" s="118"/>
      <c r="U422" s="118"/>
      <c r="V422" s="118"/>
      <c r="W422" s="118"/>
    </row>
    <row r="423" spans="1:34" s="67" customFormat="1">
      <c r="A423"/>
      <c r="B423" s="149" t="s">
        <v>171</v>
      </c>
      <c r="C423" s="134">
        <v>955120864</v>
      </c>
      <c r="D423" s="134"/>
      <c r="E423" s="134">
        <v>11214193.02</v>
      </c>
      <c r="F423" s="134"/>
      <c r="G423" s="134"/>
      <c r="H423" s="134"/>
      <c r="I423" s="134"/>
      <c r="J423" s="134"/>
      <c r="K423" s="134"/>
      <c r="L423" s="134"/>
      <c r="M423" s="134"/>
      <c r="N423" s="134"/>
      <c r="O423" s="134"/>
      <c r="P423" s="134"/>
      <c r="Q423" s="134">
        <f t="shared" si="6"/>
        <v>11214193.02</v>
      </c>
      <c r="R423" s="3"/>
      <c r="S423" s="7"/>
      <c r="T423" s="118"/>
      <c r="U423" s="141"/>
      <c r="V423" s="141"/>
      <c r="W423" s="141"/>
      <c r="X423"/>
      <c r="Y423"/>
      <c r="Z423"/>
      <c r="AA423"/>
      <c r="AB423"/>
      <c r="AC423"/>
      <c r="AD423"/>
      <c r="AE423"/>
      <c r="AF423"/>
      <c r="AG423"/>
      <c r="AH423"/>
    </row>
    <row r="424" spans="1:34" s="67" customFormat="1">
      <c r="A424"/>
      <c r="B424" s="150" t="s">
        <v>995</v>
      </c>
      <c r="C424" s="192">
        <v>15000000</v>
      </c>
      <c r="D424" s="192"/>
      <c r="E424" s="192">
        <v>0</v>
      </c>
      <c r="F424" s="192"/>
      <c r="G424" s="192"/>
      <c r="H424" s="192"/>
      <c r="I424" s="192"/>
      <c r="J424" s="192"/>
      <c r="K424" s="192"/>
      <c r="L424" s="192"/>
      <c r="M424" s="192"/>
      <c r="N424" s="192"/>
      <c r="O424" s="192"/>
      <c r="P424" s="192"/>
      <c r="Q424" s="192">
        <f t="shared" si="6"/>
        <v>0</v>
      </c>
      <c r="R424" s="3"/>
      <c r="S424" s="7"/>
      <c r="T424" s="118"/>
      <c r="U424" s="141"/>
      <c r="V424" s="141"/>
      <c r="W424" s="141"/>
      <c r="X424"/>
      <c r="Y424"/>
      <c r="Z424"/>
      <c r="AA424"/>
      <c r="AB424"/>
      <c r="AC424"/>
      <c r="AD424"/>
      <c r="AE424"/>
      <c r="AF424"/>
      <c r="AG424"/>
      <c r="AH424"/>
    </row>
    <row r="425" spans="1:34">
      <c r="B425" s="151" t="s">
        <v>996</v>
      </c>
      <c r="C425" s="191">
        <v>15000000</v>
      </c>
      <c r="D425" s="191"/>
      <c r="E425" s="192">
        <v>0</v>
      </c>
      <c r="F425" s="191"/>
      <c r="G425" s="191"/>
      <c r="H425" s="191"/>
      <c r="I425" s="191"/>
      <c r="J425" s="191"/>
      <c r="K425" s="191"/>
      <c r="L425" s="191"/>
      <c r="M425" s="191"/>
      <c r="N425" s="191"/>
      <c r="O425" s="191"/>
      <c r="P425" s="191"/>
      <c r="Q425" s="192">
        <f t="shared" si="6"/>
        <v>0</v>
      </c>
      <c r="R425" s="3"/>
      <c r="S425" s="7"/>
      <c r="T425" s="118"/>
      <c r="U425" s="118"/>
      <c r="V425" s="118"/>
      <c r="W425" s="118"/>
    </row>
    <row r="426" spans="1:34">
      <c r="B426" s="150" t="s">
        <v>694</v>
      </c>
      <c r="C426" s="192">
        <v>916178460</v>
      </c>
      <c r="D426" s="192"/>
      <c r="E426" s="192">
        <v>11214193.02</v>
      </c>
      <c r="F426" s="192"/>
      <c r="G426" s="192"/>
      <c r="H426" s="192"/>
      <c r="I426" s="192"/>
      <c r="J426" s="192"/>
      <c r="K426" s="192"/>
      <c r="L426" s="192"/>
      <c r="M426" s="192"/>
      <c r="N426" s="192"/>
      <c r="O426" s="192"/>
      <c r="P426" s="192"/>
      <c r="Q426" s="192">
        <f t="shared" si="6"/>
        <v>11214193.02</v>
      </c>
      <c r="R426" s="3"/>
      <c r="S426" s="7"/>
      <c r="T426" s="118"/>
      <c r="U426" s="118"/>
      <c r="V426" s="118"/>
      <c r="W426" s="118"/>
    </row>
    <row r="427" spans="1:34">
      <c r="B427" s="151" t="s">
        <v>695</v>
      </c>
      <c r="C427" s="191">
        <v>916178460</v>
      </c>
      <c r="D427" s="191"/>
      <c r="E427" s="191">
        <v>11214193.02</v>
      </c>
      <c r="F427" s="191"/>
      <c r="G427" s="191"/>
      <c r="H427" s="191"/>
      <c r="I427" s="191"/>
      <c r="J427" s="191"/>
      <c r="K427" s="191"/>
      <c r="L427" s="191"/>
      <c r="M427" s="191"/>
      <c r="N427" s="191"/>
      <c r="O427" s="191"/>
      <c r="P427" s="191"/>
      <c r="Q427" s="191">
        <f t="shared" si="6"/>
        <v>11214193.02</v>
      </c>
      <c r="R427" s="3"/>
      <c r="S427" s="7"/>
      <c r="T427" s="118"/>
      <c r="U427" s="118"/>
      <c r="V427" s="118"/>
      <c r="W427" s="118"/>
    </row>
    <row r="428" spans="1:34" s="67" customFormat="1">
      <c r="A428"/>
      <c r="B428" s="150" t="s">
        <v>696</v>
      </c>
      <c r="C428" s="192">
        <v>23942404</v>
      </c>
      <c r="D428" s="192"/>
      <c r="E428" s="192">
        <v>0</v>
      </c>
      <c r="F428" s="192"/>
      <c r="G428" s="192"/>
      <c r="H428" s="192"/>
      <c r="I428" s="192"/>
      <c r="J428" s="192"/>
      <c r="K428" s="192"/>
      <c r="L428" s="192"/>
      <c r="M428" s="192"/>
      <c r="N428" s="192"/>
      <c r="O428" s="192"/>
      <c r="P428" s="192"/>
      <c r="Q428" s="192">
        <f t="shared" si="6"/>
        <v>0</v>
      </c>
      <c r="R428" s="3"/>
      <c r="S428" s="7"/>
      <c r="T428" s="118"/>
      <c r="U428" s="141"/>
      <c r="V428" s="141"/>
      <c r="W428" s="141"/>
      <c r="X428"/>
      <c r="Y428"/>
      <c r="Z428"/>
      <c r="AA428"/>
      <c r="AB428"/>
      <c r="AC428"/>
      <c r="AD428"/>
      <c r="AE428"/>
      <c r="AF428"/>
      <c r="AG428"/>
      <c r="AH428"/>
    </row>
    <row r="429" spans="1:34">
      <c r="B429" s="151" t="s">
        <v>697</v>
      </c>
      <c r="C429" s="191">
        <v>23942404</v>
      </c>
      <c r="D429" s="191"/>
      <c r="E429" s="192">
        <v>0</v>
      </c>
      <c r="F429" s="191"/>
      <c r="G429" s="191"/>
      <c r="H429" s="191"/>
      <c r="I429" s="191"/>
      <c r="J429" s="191"/>
      <c r="K429" s="191"/>
      <c r="L429" s="191"/>
      <c r="M429" s="191"/>
      <c r="N429" s="191"/>
      <c r="O429" s="191"/>
      <c r="P429" s="191"/>
      <c r="Q429" s="192">
        <f t="shared" si="6"/>
        <v>0</v>
      </c>
      <c r="R429" s="3"/>
      <c r="S429" s="7"/>
      <c r="T429" s="118"/>
      <c r="U429" s="118"/>
      <c r="V429" s="118"/>
      <c r="W429" s="118"/>
    </row>
    <row r="430" spans="1:34" s="67" customFormat="1">
      <c r="A430"/>
      <c r="B430" s="149" t="s">
        <v>172</v>
      </c>
      <c r="C430" s="192">
        <v>15664845861</v>
      </c>
      <c r="D430" s="192"/>
      <c r="E430" s="192">
        <v>469295327.75</v>
      </c>
      <c r="F430" s="192"/>
      <c r="G430" s="192"/>
      <c r="H430" s="192"/>
      <c r="I430" s="192"/>
      <c r="J430" s="192"/>
      <c r="K430" s="192"/>
      <c r="L430" s="192"/>
      <c r="M430" s="192"/>
      <c r="N430" s="192"/>
      <c r="O430" s="192"/>
      <c r="P430" s="192"/>
      <c r="Q430" s="192">
        <f t="shared" si="6"/>
        <v>469295327.75</v>
      </c>
      <c r="R430" s="3"/>
      <c r="S430" s="7"/>
      <c r="T430" s="118"/>
      <c r="U430" s="141"/>
      <c r="V430" s="141"/>
      <c r="W430" s="141"/>
      <c r="X430"/>
      <c r="Y430"/>
      <c r="Z430"/>
      <c r="AA430"/>
      <c r="AB430"/>
      <c r="AC430"/>
      <c r="AD430"/>
      <c r="AE430"/>
      <c r="AF430"/>
      <c r="AG430"/>
      <c r="AH430"/>
    </row>
    <row r="431" spans="1:34">
      <c r="B431" s="150" t="s">
        <v>934</v>
      </c>
      <c r="C431" s="192">
        <v>14619051591</v>
      </c>
      <c r="D431" s="192"/>
      <c r="E431" s="192">
        <v>403663833.75</v>
      </c>
      <c r="F431" s="192"/>
      <c r="G431" s="192"/>
      <c r="H431" s="192"/>
      <c r="I431" s="192"/>
      <c r="J431" s="192"/>
      <c r="K431" s="192"/>
      <c r="L431" s="192"/>
      <c r="M431" s="192"/>
      <c r="N431" s="192"/>
      <c r="O431" s="192"/>
      <c r="P431" s="192"/>
      <c r="Q431" s="192">
        <f t="shared" si="6"/>
        <v>403663833.75</v>
      </c>
      <c r="R431" s="3"/>
      <c r="S431" s="7"/>
      <c r="T431" s="118"/>
      <c r="U431" s="118"/>
      <c r="V431" s="118"/>
      <c r="W431" s="118"/>
    </row>
    <row r="432" spans="1:34" s="67" customFormat="1">
      <c r="A432"/>
      <c r="B432" s="151" t="s">
        <v>699</v>
      </c>
      <c r="C432" s="191">
        <v>13228866630</v>
      </c>
      <c r="D432" s="191"/>
      <c r="E432" s="191">
        <v>279620879</v>
      </c>
      <c r="F432" s="191"/>
      <c r="G432" s="191"/>
      <c r="H432" s="191"/>
      <c r="I432" s="191"/>
      <c r="J432" s="191"/>
      <c r="K432" s="191"/>
      <c r="L432" s="191"/>
      <c r="M432" s="191"/>
      <c r="N432" s="191"/>
      <c r="O432" s="191"/>
      <c r="P432" s="191"/>
      <c r="Q432" s="191">
        <f t="shared" si="6"/>
        <v>279620879</v>
      </c>
      <c r="R432" s="3"/>
      <c r="S432" s="7"/>
      <c r="T432" s="118"/>
      <c r="U432" s="141"/>
      <c r="V432" s="141"/>
      <c r="W432" s="141"/>
      <c r="X432"/>
      <c r="Y432"/>
      <c r="Z432"/>
      <c r="AA432"/>
      <c r="AB432"/>
      <c r="AC432"/>
      <c r="AD432"/>
      <c r="AE432"/>
      <c r="AF432"/>
      <c r="AG432"/>
      <c r="AH432"/>
    </row>
    <row r="433" spans="1:34">
      <c r="B433" s="151" t="s">
        <v>700</v>
      </c>
      <c r="C433" s="191">
        <v>299433082</v>
      </c>
      <c r="D433" s="191"/>
      <c r="E433" s="191">
        <v>20459505</v>
      </c>
      <c r="F433" s="191"/>
      <c r="G433" s="191"/>
      <c r="H433" s="191"/>
      <c r="I433" s="191"/>
      <c r="J433" s="191"/>
      <c r="K433" s="191"/>
      <c r="L433" s="191"/>
      <c r="M433" s="191"/>
      <c r="N433" s="191"/>
      <c r="O433" s="191"/>
      <c r="P433" s="191"/>
      <c r="Q433" s="191">
        <f t="shared" si="6"/>
        <v>20459505</v>
      </c>
      <c r="R433" s="3"/>
      <c r="S433" s="7"/>
      <c r="T433" s="118"/>
      <c r="U433" s="118"/>
      <c r="V433" s="118"/>
      <c r="W433" s="118"/>
    </row>
    <row r="434" spans="1:34">
      <c r="B434" s="151" t="s">
        <v>701</v>
      </c>
      <c r="C434" s="191">
        <v>1090751879</v>
      </c>
      <c r="D434" s="191"/>
      <c r="E434" s="191">
        <v>103583449.75</v>
      </c>
      <c r="F434" s="191"/>
      <c r="G434" s="191"/>
      <c r="H434" s="191"/>
      <c r="I434" s="191"/>
      <c r="J434" s="191"/>
      <c r="K434" s="191"/>
      <c r="L434" s="191"/>
      <c r="M434" s="191"/>
      <c r="N434" s="191"/>
      <c r="O434" s="191"/>
      <c r="P434" s="191"/>
      <c r="Q434" s="191">
        <f t="shared" si="6"/>
        <v>103583449.75</v>
      </c>
      <c r="R434" s="3"/>
      <c r="S434" s="7"/>
      <c r="T434" s="118"/>
      <c r="U434" s="118"/>
      <c r="V434" s="118"/>
      <c r="W434" s="118"/>
    </row>
    <row r="435" spans="1:34" s="67" customFormat="1">
      <c r="A435"/>
      <c r="B435" s="150" t="s">
        <v>702</v>
      </c>
      <c r="C435" s="192">
        <v>984736964</v>
      </c>
      <c r="D435" s="192"/>
      <c r="E435" s="192">
        <v>60631632.630000003</v>
      </c>
      <c r="F435" s="192"/>
      <c r="G435" s="192"/>
      <c r="H435" s="192"/>
      <c r="I435" s="192"/>
      <c r="J435" s="192"/>
      <c r="K435" s="192"/>
      <c r="L435" s="192"/>
      <c r="M435" s="192"/>
      <c r="N435" s="192"/>
      <c r="O435" s="192"/>
      <c r="P435" s="192"/>
      <c r="Q435" s="192">
        <f t="shared" si="6"/>
        <v>60631632.630000003</v>
      </c>
      <c r="R435" s="3"/>
      <c r="S435" s="7"/>
      <c r="T435" s="118"/>
      <c r="U435" s="141"/>
      <c r="V435" s="141"/>
      <c r="W435" s="141"/>
      <c r="X435"/>
      <c r="Y435"/>
      <c r="Z435"/>
      <c r="AA435"/>
      <c r="AB435"/>
      <c r="AC435"/>
      <c r="AD435"/>
      <c r="AE435"/>
      <c r="AF435"/>
      <c r="AG435"/>
      <c r="AH435"/>
    </row>
    <row r="436" spans="1:34" s="67" customFormat="1">
      <c r="A436"/>
      <c r="B436" s="151" t="s">
        <v>703</v>
      </c>
      <c r="C436" s="191">
        <v>984736964</v>
      </c>
      <c r="D436" s="191"/>
      <c r="E436" s="191">
        <v>60631632.630000003</v>
      </c>
      <c r="F436" s="191"/>
      <c r="G436" s="191"/>
      <c r="H436" s="191"/>
      <c r="I436" s="191"/>
      <c r="J436" s="191"/>
      <c r="K436" s="191"/>
      <c r="L436" s="191"/>
      <c r="M436" s="191"/>
      <c r="N436" s="191"/>
      <c r="O436" s="191"/>
      <c r="P436" s="191"/>
      <c r="Q436" s="191">
        <f t="shared" si="6"/>
        <v>60631632.630000003</v>
      </c>
      <c r="R436" s="3"/>
      <c r="S436" s="7"/>
      <c r="T436" s="118"/>
      <c r="U436" s="140"/>
      <c r="V436" s="140"/>
      <c r="W436" s="140"/>
      <c r="X436"/>
      <c r="Y436"/>
      <c r="Z436"/>
      <c r="AA436"/>
      <c r="AB436"/>
      <c r="AC436"/>
      <c r="AD436"/>
      <c r="AE436"/>
      <c r="AF436"/>
      <c r="AG436"/>
      <c r="AH436"/>
    </row>
    <row r="437" spans="1:34">
      <c r="B437" s="150" t="s">
        <v>704</v>
      </c>
      <c r="C437" s="192">
        <v>61057306</v>
      </c>
      <c r="D437" s="192"/>
      <c r="E437" s="192">
        <v>4999861.37</v>
      </c>
      <c r="F437" s="192"/>
      <c r="G437" s="192"/>
      <c r="H437" s="192"/>
      <c r="I437" s="192"/>
      <c r="J437" s="192"/>
      <c r="K437" s="192"/>
      <c r="L437" s="192"/>
      <c r="M437" s="192"/>
      <c r="N437" s="192"/>
      <c r="O437" s="192"/>
      <c r="P437" s="192"/>
      <c r="Q437" s="192">
        <f t="shared" si="6"/>
        <v>4999861.37</v>
      </c>
      <c r="R437" s="3"/>
      <c r="S437" s="7"/>
      <c r="T437" s="118"/>
      <c r="U437" s="118"/>
      <c r="V437" s="118"/>
      <c r="W437" s="118"/>
    </row>
    <row r="438" spans="1:34">
      <c r="B438" s="151" t="s">
        <v>705</v>
      </c>
      <c r="C438" s="191">
        <v>61057306</v>
      </c>
      <c r="D438" s="191"/>
      <c r="E438" s="191">
        <v>4999861.37</v>
      </c>
      <c r="F438" s="191"/>
      <c r="G438" s="191"/>
      <c r="H438" s="191"/>
      <c r="I438" s="191"/>
      <c r="J438" s="191"/>
      <c r="K438" s="191"/>
      <c r="L438" s="191"/>
      <c r="M438" s="191"/>
      <c r="N438" s="191"/>
      <c r="O438" s="191"/>
      <c r="P438" s="191"/>
      <c r="Q438" s="191">
        <f t="shared" si="6"/>
        <v>4999861.37</v>
      </c>
      <c r="R438" s="3"/>
      <c r="S438" s="7"/>
      <c r="T438" s="118"/>
      <c r="U438" s="118"/>
      <c r="V438" s="118"/>
      <c r="W438" s="118"/>
    </row>
    <row r="439" spans="1:34" s="67" customFormat="1">
      <c r="A439"/>
      <c r="B439" s="23" t="s">
        <v>173</v>
      </c>
      <c r="C439" s="195">
        <v>72988962348</v>
      </c>
      <c r="D439" s="195"/>
      <c r="E439" s="195">
        <v>1175361038.6399999</v>
      </c>
      <c r="F439" s="195"/>
      <c r="G439" s="195"/>
      <c r="H439" s="195"/>
      <c r="I439" s="195"/>
      <c r="J439" s="195"/>
      <c r="K439" s="195"/>
      <c r="L439" s="195"/>
      <c r="M439" s="195"/>
      <c r="N439" s="195"/>
      <c r="O439" s="195"/>
      <c r="P439" s="195"/>
      <c r="Q439" s="195">
        <f t="shared" si="6"/>
        <v>1175361038.6399999</v>
      </c>
      <c r="R439" s="3"/>
      <c r="S439" s="7"/>
      <c r="T439" s="118"/>
      <c r="U439" s="141"/>
      <c r="V439" s="141"/>
      <c r="W439" s="141"/>
      <c r="X439"/>
      <c r="Y439"/>
      <c r="Z439"/>
      <c r="AA439"/>
      <c r="AB439"/>
      <c r="AC439"/>
      <c r="AD439"/>
      <c r="AE439"/>
      <c r="AF439"/>
      <c r="AG439"/>
      <c r="AH439"/>
    </row>
    <row r="440" spans="1:34" s="67" customFormat="1">
      <c r="A440"/>
      <c r="B440" s="149" t="s">
        <v>174</v>
      </c>
      <c r="C440" s="192">
        <v>174800000</v>
      </c>
      <c r="D440" s="192"/>
      <c r="E440" s="192">
        <v>29595523.199999999</v>
      </c>
      <c r="F440" s="192"/>
      <c r="G440" s="192"/>
      <c r="H440" s="192"/>
      <c r="I440" s="192"/>
      <c r="J440" s="192"/>
      <c r="K440" s="192"/>
      <c r="L440" s="192"/>
      <c r="M440" s="192"/>
      <c r="N440" s="192"/>
      <c r="O440" s="192"/>
      <c r="P440" s="192"/>
      <c r="Q440" s="192">
        <f t="shared" si="6"/>
        <v>29595523.199999999</v>
      </c>
      <c r="R440" s="3"/>
      <c r="S440" s="7"/>
      <c r="T440" s="118"/>
      <c r="U440" s="141"/>
      <c r="V440" s="141"/>
      <c r="W440" s="141"/>
      <c r="X440"/>
      <c r="Y440"/>
      <c r="Z440"/>
      <c r="AA440"/>
      <c r="AB440"/>
      <c r="AC440"/>
      <c r="AD440"/>
      <c r="AE440"/>
      <c r="AF440"/>
      <c r="AG440"/>
      <c r="AH440"/>
    </row>
    <row r="441" spans="1:34">
      <c r="B441" s="150" t="s">
        <v>708</v>
      </c>
      <c r="C441" s="192">
        <v>174800000</v>
      </c>
      <c r="D441" s="192"/>
      <c r="E441" s="192">
        <v>29595523.199999999</v>
      </c>
      <c r="F441" s="192"/>
      <c r="G441" s="192"/>
      <c r="H441" s="192"/>
      <c r="I441" s="192"/>
      <c r="J441" s="192"/>
      <c r="K441" s="192"/>
      <c r="L441" s="192"/>
      <c r="M441" s="192"/>
      <c r="N441" s="192"/>
      <c r="O441" s="192"/>
      <c r="P441" s="192"/>
      <c r="Q441" s="192">
        <f t="shared" si="6"/>
        <v>29595523.199999999</v>
      </c>
      <c r="R441" s="3"/>
      <c r="S441" s="7"/>
      <c r="T441" s="118"/>
      <c r="U441" s="118"/>
      <c r="V441" s="118"/>
      <c r="W441" s="118"/>
    </row>
    <row r="442" spans="1:34" s="67" customFormat="1">
      <c r="A442"/>
      <c r="B442" s="151" t="s">
        <v>709</v>
      </c>
      <c r="C442" s="191">
        <v>174800000</v>
      </c>
      <c r="D442" s="191"/>
      <c r="E442" s="191">
        <v>29595523.199999999</v>
      </c>
      <c r="F442" s="191"/>
      <c r="G442" s="191"/>
      <c r="H442" s="191"/>
      <c r="I442" s="191"/>
      <c r="J442" s="191"/>
      <c r="K442" s="191"/>
      <c r="L442" s="191"/>
      <c r="M442" s="191"/>
      <c r="N442" s="191"/>
      <c r="O442" s="191"/>
      <c r="P442" s="191"/>
      <c r="Q442" s="191">
        <f t="shared" si="6"/>
        <v>29595523.199999999</v>
      </c>
      <c r="R442" s="3"/>
      <c r="S442" s="7"/>
      <c r="T442" s="118"/>
      <c r="U442" s="141"/>
      <c r="V442" s="141"/>
      <c r="W442" s="141"/>
      <c r="X442"/>
      <c r="Y442"/>
      <c r="Z442"/>
      <c r="AA442"/>
      <c r="AB442"/>
      <c r="AC442"/>
      <c r="AD442"/>
      <c r="AE442"/>
      <c r="AF442"/>
      <c r="AG442"/>
      <c r="AH442"/>
    </row>
    <row r="443" spans="1:34" s="67" customFormat="1">
      <c r="A443"/>
      <c r="B443" s="138" t="s">
        <v>175</v>
      </c>
      <c r="C443" s="192">
        <v>9545030188</v>
      </c>
      <c r="D443" s="192"/>
      <c r="E443" s="192">
        <v>362745965.13</v>
      </c>
      <c r="F443" s="192"/>
      <c r="G443" s="192"/>
      <c r="H443" s="192"/>
      <c r="I443" s="192"/>
      <c r="J443" s="192"/>
      <c r="K443" s="192"/>
      <c r="L443" s="192"/>
      <c r="M443" s="192"/>
      <c r="N443" s="192"/>
      <c r="O443" s="192"/>
      <c r="P443" s="192"/>
      <c r="Q443" s="192">
        <f t="shared" si="6"/>
        <v>362745965.13</v>
      </c>
      <c r="R443" s="3"/>
      <c r="S443" s="7"/>
      <c r="T443" s="118"/>
      <c r="U443" s="141"/>
      <c r="V443" s="141"/>
      <c r="W443" s="141"/>
      <c r="X443"/>
      <c r="Y443"/>
      <c r="Z443"/>
      <c r="AA443"/>
      <c r="AB443"/>
      <c r="AC443"/>
      <c r="AD443"/>
      <c r="AE443"/>
      <c r="AF443"/>
      <c r="AG443"/>
      <c r="AH443"/>
    </row>
    <row r="444" spans="1:34">
      <c r="B444" s="150" t="s">
        <v>712</v>
      </c>
      <c r="C444" s="192">
        <v>9545030188</v>
      </c>
      <c r="D444" s="192"/>
      <c r="E444" s="192">
        <v>362745965.13</v>
      </c>
      <c r="F444" s="192"/>
      <c r="G444" s="192"/>
      <c r="H444" s="192"/>
      <c r="I444" s="192"/>
      <c r="J444" s="192"/>
      <c r="K444" s="192"/>
      <c r="L444" s="192"/>
      <c r="M444" s="192"/>
      <c r="N444" s="192"/>
      <c r="O444" s="192"/>
      <c r="P444" s="192"/>
      <c r="Q444" s="192">
        <f t="shared" si="6"/>
        <v>362745965.13</v>
      </c>
      <c r="R444" s="3"/>
      <c r="S444" s="7"/>
      <c r="T444" s="118"/>
      <c r="U444" s="118"/>
      <c r="V444" s="118"/>
      <c r="W444" s="118"/>
    </row>
    <row r="445" spans="1:34" s="67" customFormat="1">
      <c r="A445"/>
      <c r="B445" s="151" t="s">
        <v>713</v>
      </c>
      <c r="C445" s="191">
        <v>6620315482</v>
      </c>
      <c r="D445" s="191"/>
      <c r="E445" s="191">
        <v>140152927.38</v>
      </c>
      <c r="F445" s="191"/>
      <c r="G445" s="191"/>
      <c r="H445" s="191"/>
      <c r="I445" s="191"/>
      <c r="J445" s="191"/>
      <c r="K445" s="191"/>
      <c r="L445" s="191"/>
      <c r="M445" s="191"/>
      <c r="N445" s="191"/>
      <c r="O445" s="191"/>
      <c r="P445" s="191"/>
      <c r="Q445" s="191">
        <f t="shared" si="6"/>
        <v>140152927.38</v>
      </c>
      <c r="R445" s="3"/>
      <c r="S445" s="7"/>
      <c r="T445" s="118"/>
      <c r="U445" s="141"/>
      <c r="V445" s="141"/>
      <c r="W445" s="141"/>
      <c r="X445"/>
      <c r="Y445"/>
      <c r="Z445"/>
      <c r="AA445"/>
      <c r="AB445"/>
      <c r="AC445"/>
      <c r="AD445"/>
      <c r="AE445"/>
      <c r="AF445"/>
      <c r="AG445"/>
      <c r="AH445"/>
    </row>
    <row r="446" spans="1:34">
      <c r="B446" s="151" t="s">
        <v>714</v>
      </c>
      <c r="C446" s="191">
        <v>2924714706</v>
      </c>
      <c r="D446" s="191"/>
      <c r="E446" s="191">
        <v>222593037.75</v>
      </c>
      <c r="F446" s="191"/>
      <c r="G446" s="191"/>
      <c r="H446" s="191"/>
      <c r="I446" s="191"/>
      <c r="J446" s="191"/>
      <c r="K446" s="191"/>
      <c r="L446" s="191"/>
      <c r="M446" s="191"/>
      <c r="N446" s="191"/>
      <c r="O446" s="191"/>
      <c r="P446" s="191"/>
      <c r="Q446" s="191">
        <f t="shared" si="6"/>
        <v>222593037.75</v>
      </c>
      <c r="R446" s="3"/>
      <c r="S446" s="7"/>
      <c r="T446" s="118"/>
      <c r="U446" s="118"/>
      <c r="V446" s="118"/>
      <c r="W446" s="118"/>
    </row>
    <row r="447" spans="1:34">
      <c r="B447" s="138" t="s">
        <v>176</v>
      </c>
      <c r="C447" s="192">
        <v>8923828232</v>
      </c>
      <c r="D447" s="192"/>
      <c r="E447" s="192">
        <v>603908666.98000002</v>
      </c>
      <c r="F447" s="192"/>
      <c r="G447" s="192"/>
      <c r="H447" s="192"/>
      <c r="I447" s="192"/>
      <c r="J447" s="192"/>
      <c r="K447" s="192"/>
      <c r="L447" s="192"/>
      <c r="M447" s="192"/>
      <c r="N447" s="192"/>
      <c r="O447" s="192"/>
      <c r="P447" s="192"/>
      <c r="Q447" s="192">
        <f t="shared" si="6"/>
        <v>603908666.98000002</v>
      </c>
      <c r="R447" s="3"/>
      <c r="S447" s="7"/>
      <c r="T447" s="118"/>
      <c r="U447" s="118"/>
      <c r="V447" s="118"/>
      <c r="W447" s="118"/>
    </row>
    <row r="448" spans="1:34">
      <c r="B448" s="150" t="s">
        <v>715</v>
      </c>
      <c r="C448" s="192">
        <v>8923828232</v>
      </c>
      <c r="D448" s="192"/>
      <c r="E448" s="192">
        <v>603908666.98000002</v>
      </c>
      <c r="F448" s="192"/>
      <c r="G448" s="192"/>
      <c r="H448" s="192"/>
      <c r="I448" s="192"/>
      <c r="J448" s="192"/>
      <c r="K448" s="192"/>
      <c r="L448" s="192"/>
      <c r="M448" s="192"/>
      <c r="N448" s="192"/>
      <c r="O448" s="192"/>
      <c r="P448" s="192"/>
      <c r="Q448" s="192">
        <f t="shared" si="6"/>
        <v>603908666.98000002</v>
      </c>
      <c r="R448" s="3"/>
      <c r="S448" s="7"/>
      <c r="T448" s="118"/>
      <c r="U448" s="118"/>
      <c r="V448" s="118"/>
      <c r="W448" s="118"/>
    </row>
    <row r="449" spans="1:34">
      <c r="B449" s="151" t="s">
        <v>716</v>
      </c>
      <c r="C449" s="191">
        <v>2600000000</v>
      </c>
      <c r="D449" s="191"/>
      <c r="E449" s="191">
        <v>51632980.979999997</v>
      </c>
      <c r="F449" s="191"/>
      <c r="G449" s="191"/>
      <c r="H449" s="191"/>
      <c r="I449" s="191"/>
      <c r="J449" s="191"/>
      <c r="K449" s="191"/>
      <c r="L449" s="191"/>
      <c r="M449" s="191"/>
      <c r="N449" s="191"/>
      <c r="O449" s="191"/>
      <c r="P449" s="191"/>
      <c r="Q449" s="191">
        <f t="shared" si="6"/>
        <v>51632980.979999997</v>
      </c>
      <c r="R449" s="3"/>
      <c r="S449" s="7"/>
      <c r="T449" s="118"/>
      <c r="U449" s="118"/>
      <c r="V449" s="118"/>
      <c r="W449" s="118"/>
    </row>
    <row r="450" spans="1:34">
      <c r="B450" s="151" t="s">
        <v>717</v>
      </c>
      <c r="C450" s="191">
        <v>6323828232</v>
      </c>
      <c r="D450" s="191"/>
      <c r="E450" s="191">
        <v>552275686</v>
      </c>
      <c r="F450" s="191"/>
      <c r="G450" s="191"/>
      <c r="H450" s="191"/>
      <c r="I450" s="191"/>
      <c r="J450" s="191"/>
      <c r="K450" s="191"/>
      <c r="L450" s="191"/>
      <c r="M450" s="191"/>
      <c r="N450" s="191"/>
      <c r="O450" s="191"/>
      <c r="P450" s="191"/>
      <c r="Q450" s="191">
        <f t="shared" si="6"/>
        <v>552275686</v>
      </c>
      <c r="R450" s="3"/>
      <c r="S450" s="7"/>
      <c r="T450" s="118"/>
      <c r="U450" s="118"/>
      <c r="V450" s="118"/>
      <c r="W450" s="118"/>
    </row>
    <row r="451" spans="1:34">
      <c r="B451" s="138" t="s">
        <v>177</v>
      </c>
      <c r="C451" s="192">
        <v>49901315868</v>
      </c>
      <c r="D451" s="192"/>
      <c r="E451" s="192">
        <v>54110883.329999998</v>
      </c>
      <c r="F451" s="192"/>
      <c r="G451" s="192"/>
      <c r="H451" s="192"/>
      <c r="I451" s="192"/>
      <c r="J451" s="192"/>
      <c r="K451" s="192"/>
      <c r="L451" s="192"/>
      <c r="M451" s="192"/>
      <c r="N451" s="192"/>
      <c r="O451" s="192"/>
      <c r="P451" s="192"/>
      <c r="Q451" s="192">
        <f t="shared" si="6"/>
        <v>54110883.329999998</v>
      </c>
      <c r="R451" s="3"/>
      <c r="S451" s="7"/>
      <c r="T451" s="118"/>
      <c r="U451" s="118"/>
      <c r="V451" s="118"/>
      <c r="W451" s="118"/>
    </row>
    <row r="452" spans="1:34" s="67" customFormat="1">
      <c r="A452"/>
      <c r="B452" s="150" t="s">
        <v>718</v>
      </c>
      <c r="C452" s="192">
        <v>49901315868</v>
      </c>
      <c r="D452" s="192"/>
      <c r="E452" s="192">
        <v>54110883.329999998</v>
      </c>
      <c r="F452" s="192"/>
      <c r="G452" s="192"/>
      <c r="H452" s="192"/>
      <c r="I452" s="192"/>
      <c r="J452" s="192"/>
      <c r="K452" s="192"/>
      <c r="L452" s="192"/>
      <c r="M452" s="192"/>
      <c r="N452" s="192"/>
      <c r="O452" s="192"/>
      <c r="P452" s="192"/>
      <c r="Q452" s="192">
        <f t="shared" si="6"/>
        <v>54110883.329999998</v>
      </c>
      <c r="R452" s="3"/>
      <c r="S452" s="7"/>
      <c r="T452" s="118"/>
      <c r="U452" s="141"/>
      <c r="V452" s="141"/>
      <c r="W452" s="141"/>
      <c r="X452"/>
      <c r="Y452"/>
      <c r="Z452"/>
      <c r="AA452"/>
      <c r="AB452"/>
      <c r="AC452"/>
      <c r="AD452"/>
      <c r="AE452"/>
      <c r="AF452"/>
      <c r="AG452"/>
      <c r="AH452"/>
    </row>
    <row r="453" spans="1:34" s="67" customFormat="1">
      <c r="A453"/>
      <c r="B453" s="151" t="s">
        <v>719</v>
      </c>
      <c r="C453" s="191">
        <v>20180197904</v>
      </c>
      <c r="D453" s="191"/>
      <c r="E453" s="191">
        <v>6081500</v>
      </c>
      <c r="F453" s="191"/>
      <c r="G453" s="191"/>
      <c r="H453" s="191"/>
      <c r="I453" s="191"/>
      <c r="J453" s="191"/>
      <c r="K453" s="191"/>
      <c r="L453" s="191"/>
      <c r="M453" s="191"/>
      <c r="N453" s="191"/>
      <c r="O453" s="191"/>
      <c r="P453" s="191"/>
      <c r="Q453" s="191">
        <f t="shared" si="6"/>
        <v>6081500</v>
      </c>
      <c r="R453" s="3"/>
      <c r="S453" s="7"/>
      <c r="T453" s="118"/>
      <c r="U453" s="141"/>
      <c r="V453" s="141"/>
      <c r="W453" s="141"/>
      <c r="X453"/>
      <c r="Y453"/>
      <c r="Z453"/>
      <c r="AA453"/>
      <c r="AB453"/>
      <c r="AC453"/>
      <c r="AD453"/>
      <c r="AE453"/>
      <c r="AF453"/>
      <c r="AG453"/>
      <c r="AH453"/>
    </row>
    <row r="454" spans="1:34">
      <c r="B454" s="151" t="s">
        <v>720</v>
      </c>
      <c r="C454" s="191">
        <v>1229206888</v>
      </c>
      <c r="D454" s="191"/>
      <c r="E454" s="191">
        <v>48029383.329999998</v>
      </c>
      <c r="F454" s="191"/>
      <c r="G454" s="191"/>
      <c r="H454" s="191"/>
      <c r="I454" s="191"/>
      <c r="J454" s="191"/>
      <c r="K454" s="191"/>
      <c r="L454" s="191"/>
      <c r="M454" s="191"/>
      <c r="N454" s="191"/>
      <c r="O454" s="191"/>
      <c r="P454" s="191"/>
      <c r="Q454" s="191">
        <f t="shared" si="6"/>
        <v>48029383.329999998</v>
      </c>
      <c r="R454" s="3"/>
      <c r="S454" s="7"/>
      <c r="T454" s="118"/>
      <c r="U454" s="118"/>
      <c r="V454" s="118"/>
      <c r="W454" s="118"/>
    </row>
    <row r="455" spans="1:34">
      <c r="B455" s="151" t="s">
        <v>721</v>
      </c>
      <c r="C455" s="191">
        <v>28491911076</v>
      </c>
      <c r="D455" s="191"/>
      <c r="E455" s="191">
        <v>0</v>
      </c>
      <c r="F455" s="191"/>
      <c r="G455" s="191"/>
      <c r="H455" s="191"/>
      <c r="I455" s="191"/>
      <c r="J455" s="191"/>
      <c r="K455" s="191"/>
      <c r="L455" s="191"/>
      <c r="M455" s="191"/>
      <c r="N455" s="191"/>
      <c r="O455" s="191"/>
      <c r="P455" s="191"/>
      <c r="Q455" s="191">
        <f t="shared" si="6"/>
        <v>0</v>
      </c>
      <c r="R455" s="3"/>
      <c r="S455" s="7"/>
      <c r="T455" s="118"/>
      <c r="U455" s="118"/>
      <c r="V455" s="118"/>
      <c r="W455" s="118"/>
    </row>
    <row r="456" spans="1:34">
      <c r="B456" s="138" t="s">
        <v>178</v>
      </c>
      <c r="C456" s="192">
        <v>4443988060</v>
      </c>
      <c r="D456" s="192"/>
      <c r="E456" s="192">
        <v>125000000</v>
      </c>
      <c r="F456" s="192"/>
      <c r="G456" s="192"/>
      <c r="H456" s="192"/>
      <c r="I456" s="192"/>
      <c r="J456" s="338"/>
      <c r="K456" s="192"/>
      <c r="L456" s="192"/>
      <c r="M456" s="192"/>
      <c r="N456" s="192"/>
      <c r="O456" s="192"/>
      <c r="P456" s="192"/>
      <c r="Q456" s="192">
        <f t="shared" si="6"/>
        <v>125000000</v>
      </c>
      <c r="R456" s="3"/>
      <c r="S456" s="7"/>
      <c r="T456" s="118"/>
      <c r="U456" s="118"/>
      <c r="V456" s="118"/>
      <c r="W456" s="118"/>
    </row>
    <row r="457" spans="1:34" s="67" customFormat="1">
      <c r="A457"/>
      <c r="B457" s="150" t="s">
        <v>940</v>
      </c>
      <c r="C457" s="192">
        <v>4443988060</v>
      </c>
      <c r="D457" s="192"/>
      <c r="E457" s="192">
        <v>125000000</v>
      </c>
      <c r="F457" s="192"/>
      <c r="G457" s="192"/>
      <c r="H457" s="192"/>
      <c r="I457" s="192"/>
      <c r="J457" s="338"/>
      <c r="K457" s="192"/>
      <c r="L457" s="192"/>
      <c r="M457" s="192"/>
      <c r="N457" s="192"/>
      <c r="O457" s="192"/>
      <c r="P457" s="192"/>
      <c r="Q457" s="192">
        <f t="shared" si="6"/>
        <v>125000000</v>
      </c>
      <c r="R457" s="3"/>
      <c r="S457" s="7"/>
      <c r="T457" s="118"/>
      <c r="U457" s="141"/>
      <c r="V457" s="141"/>
      <c r="W457" s="141"/>
      <c r="X457"/>
      <c r="Y457"/>
      <c r="Z457"/>
      <c r="AA457"/>
      <c r="AB457"/>
      <c r="AC457"/>
      <c r="AD457"/>
      <c r="AE457"/>
      <c r="AF457"/>
      <c r="AG457"/>
      <c r="AH457"/>
    </row>
    <row r="458" spans="1:34" s="67" customFormat="1">
      <c r="A458"/>
      <c r="B458" s="151" t="s">
        <v>941</v>
      </c>
      <c r="C458" s="191">
        <v>4443988060</v>
      </c>
      <c r="D458" s="191"/>
      <c r="E458" s="191">
        <v>125000000</v>
      </c>
      <c r="F458" s="191"/>
      <c r="G458" s="191"/>
      <c r="H458" s="191"/>
      <c r="I458" s="191"/>
      <c r="J458" s="337"/>
      <c r="K458" s="191"/>
      <c r="L458" s="191"/>
      <c r="M458" s="191"/>
      <c r="N458" s="191"/>
      <c r="O458" s="191"/>
      <c r="P458" s="191"/>
      <c r="Q458" s="191">
        <f t="shared" ref="Q458:Q521" si="7">SUM(E458:P458)</f>
        <v>125000000</v>
      </c>
      <c r="R458" s="3"/>
      <c r="S458" s="7"/>
      <c r="T458" s="118"/>
      <c r="U458" s="141"/>
      <c r="V458" s="141"/>
      <c r="W458" s="141"/>
      <c r="X458"/>
      <c r="Y458"/>
      <c r="Z458"/>
      <c r="AA458"/>
      <c r="AB458"/>
      <c r="AC458"/>
      <c r="AD458"/>
      <c r="AE458"/>
      <c r="AF458"/>
      <c r="AG458"/>
      <c r="AH458"/>
    </row>
    <row r="459" spans="1:34" s="67" customFormat="1">
      <c r="A459"/>
      <c r="B459" s="23" t="s">
        <v>180</v>
      </c>
      <c r="C459" s="195">
        <v>33654087324</v>
      </c>
      <c r="D459" s="195"/>
      <c r="E459" s="195">
        <v>743972003.98000002</v>
      </c>
      <c r="F459" s="195"/>
      <c r="G459" s="195"/>
      <c r="H459" s="195"/>
      <c r="I459" s="195"/>
      <c r="J459" s="195"/>
      <c r="K459" s="195"/>
      <c r="L459" s="195"/>
      <c r="M459" s="195"/>
      <c r="N459" s="195"/>
      <c r="O459" s="195"/>
      <c r="P459" s="195"/>
      <c r="Q459" s="195">
        <f t="shared" si="7"/>
        <v>743972003.98000002</v>
      </c>
      <c r="R459" s="3"/>
      <c r="S459" s="7"/>
      <c r="T459" s="118"/>
      <c r="U459" s="141"/>
      <c r="V459" s="141"/>
      <c r="W459" s="141"/>
      <c r="X459"/>
      <c r="Y459"/>
      <c r="Z459"/>
      <c r="AA459"/>
      <c r="AB459"/>
      <c r="AC459"/>
      <c r="AD459"/>
      <c r="AE459"/>
      <c r="AF459"/>
      <c r="AG459"/>
      <c r="AH459"/>
    </row>
    <row r="460" spans="1:34">
      <c r="B460" s="149" t="s">
        <v>181</v>
      </c>
      <c r="C460" s="192">
        <v>6643236801</v>
      </c>
      <c r="D460" s="192"/>
      <c r="E460" s="192">
        <v>124144920.68000001</v>
      </c>
      <c r="F460" s="192"/>
      <c r="G460" s="192"/>
      <c r="H460" s="192"/>
      <c r="I460" s="192"/>
      <c r="J460" s="192"/>
      <c r="K460" s="192"/>
      <c r="L460" s="192"/>
      <c r="M460" s="192"/>
      <c r="N460" s="192"/>
      <c r="O460" s="192"/>
      <c r="P460" s="192"/>
      <c r="Q460" s="192">
        <f t="shared" si="7"/>
        <v>124144920.68000001</v>
      </c>
      <c r="R460" s="3"/>
      <c r="S460" s="7"/>
      <c r="T460" s="118"/>
      <c r="U460" s="118"/>
      <c r="V460" s="118"/>
      <c r="W460" s="118"/>
    </row>
    <row r="461" spans="1:34" s="67" customFormat="1">
      <c r="A461"/>
      <c r="B461" s="150" t="s">
        <v>730</v>
      </c>
      <c r="C461" s="192">
        <v>2353626633</v>
      </c>
      <c r="D461" s="192"/>
      <c r="E461" s="192">
        <v>16274457.670000002</v>
      </c>
      <c r="F461" s="192"/>
      <c r="G461" s="192"/>
      <c r="H461" s="192"/>
      <c r="I461" s="192"/>
      <c r="J461" s="192"/>
      <c r="K461" s="192"/>
      <c r="L461" s="192"/>
      <c r="M461" s="192"/>
      <c r="N461" s="192"/>
      <c r="O461" s="192"/>
      <c r="P461" s="192"/>
      <c r="Q461" s="192">
        <f t="shared" si="7"/>
        <v>16274457.670000002</v>
      </c>
      <c r="R461" s="3"/>
      <c r="S461" s="7"/>
      <c r="T461" s="118"/>
      <c r="U461" s="141"/>
      <c r="V461" s="141"/>
      <c r="W461" s="141"/>
      <c r="X461"/>
      <c r="Y461"/>
      <c r="Z461"/>
      <c r="AA461"/>
      <c r="AB461"/>
      <c r="AC461"/>
      <c r="AD461"/>
      <c r="AE461"/>
      <c r="AF461"/>
      <c r="AG461"/>
      <c r="AH461"/>
    </row>
    <row r="462" spans="1:34">
      <c r="B462" s="151" t="s">
        <v>731</v>
      </c>
      <c r="C462" s="191">
        <v>2353626633</v>
      </c>
      <c r="D462" s="191"/>
      <c r="E462" s="191">
        <v>16274457.670000002</v>
      </c>
      <c r="F462" s="191"/>
      <c r="G462" s="191"/>
      <c r="H462" s="191"/>
      <c r="I462" s="191"/>
      <c r="J462" s="191"/>
      <c r="K462" s="191"/>
      <c r="L462" s="191"/>
      <c r="M462" s="191"/>
      <c r="N462" s="191"/>
      <c r="O462" s="191"/>
      <c r="P462" s="191"/>
      <c r="Q462" s="191">
        <f t="shared" si="7"/>
        <v>16274457.670000002</v>
      </c>
      <c r="R462" s="3"/>
      <c r="S462" s="7"/>
      <c r="T462" s="118"/>
      <c r="U462" s="118"/>
      <c r="V462" s="118"/>
      <c r="W462" s="118"/>
    </row>
    <row r="463" spans="1:34" s="67" customFormat="1">
      <c r="A463"/>
      <c r="B463" s="150" t="s">
        <v>732</v>
      </c>
      <c r="C463" s="192">
        <v>111047916</v>
      </c>
      <c r="D463" s="192"/>
      <c r="E463" s="192">
        <v>477665.99</v>
      </c>
      <c r="F463" s="192"/>
      <c r="G463" s="192"/>
      <c r="H463" s="192"/>
      <c r="I463" s="192"/>
      <c r="J463" s="192"/>
      <c r="K463" s="192"/>
      <c r="L463" s="192"/>
      <c r="M463" s="192"/>
      <c r="N463" s="192"/>
      <c r="O463" s="192"/>
      <c r="P463" s="192"/>
      <c r="Q463" s="192">
        <f t="shared" si="7"/>
        <v>477665.99</v>
      </c>
      <c r="R463" s="3"/>
      <c r="S463" s="7"/>
      <c r="T463" s="118"/>
      <c r="U463" s="141"/>
      <c r="V463" s="141"/>
      <c r="W463" s="141"/>
      <c r="X463"/>
      <c r="Y463"/>
      <c r="Z463"/>
      <c r="AA463"/>
      <c r="AB463"/>
      <c r="AC463"/>
      <c r="AD463"/>
      <c r="AE463"/>
      <c r="AF463"/>
      <c r="AG463"/>
      <c r="AH463"/>
    </row>
    <row r="464" spans="1:34" s="67" customFormat="1">
      <c r="A464"/>
      <c r="B464" s="151" t="s">
        <v>733</v>
      </c>
      <c r="C464" s="191">
        <v>111047916</v>
      </c>
      <c r="D464" s="191"/>
      <c r="E464" s="191">
        <v>477665.99</v>
      </c>
      <c r="F464" s="191"/>
      <c r="G464" s="191"/>
      <c r="H464" s="191"/>
      <c r="I464" s="191"/>
      <c r="J464" s="191"/>
      <c r="K464" s="191"/>
      <c r="L464" s="191"/>
      <c r="M464" s="191"/>
      <c r="N464" s="191"/>
      <c r="O464" s="191"/>
      <c r="P464" s="191"/>
      <c r="Q464" s="191">
        <f t="shared" si="7"/>
        <v>477665.99</v>
      </c>
      <c r="R464" s="3"/>
      <c r="S464" s="7"/>
      <c r="T464" s="118"/>
      <c r="U464" s="141"/>
      <c r="V464" s="141"/>
      <c r="W464" s="141"/>
      <c r="X464"/>
      <c r="Y464"/>
      <c r="Z464"/>
      <c r="AA464"/>
      <c r="AB464"/>
      <c r="AC464"/>
      <c r="AD464"/>
      <c r="AE464"/>
      <c r="AF464"/>
      <c r="AG464"/>
      <c r="AH464"/>
    </row>
    <row r="465" spans="1:34">
      <c r="B465" s="150" t="s">
        <v>734</v>
      </c>
      <c r="C465" s="192">
        <v>3770206037</v>
      </c>
      <c r="D465" s="192"/>
      <c r="E465" s="192">
        <v>104073258.01000001</v>
      </c>
      <c r="F465" s="192"/>
      <c r="G465" s="192"/>
      <c r="H465" s="192"/>
      <c r="I465" s="192"/>
      <c r="J465" s="192"/>
      <c r="K465" s="192"/>
      <c r="L465" s="192"/>
      <c r="M465" s="192"/>
      <c r="N465" s="192"/>
      <c r="O465" s="192"/>
      <c r="P465" s="192"/>
      <c r="Q465" s="192">
        <f t="shared" si="7"/>
        <v>104073258.01000001</v>
      </c>
      <c r="R465" s="3"/>
      <c r="S465" s="7"/>
      <c r="T465" s="118"/>
      <c r="U465" s="118"/>
      <c r="V465" s="118"/>
      <c r="W465" s="118"/>
    </row>
    <row r="466" spans="1:34" s="67" customFormat="1">
      <c r="A466"/>
      <c r="B466" s="151" t="s">
        <v>735</v>
      </c>
      <c r="C466" s="191">
        <v>3770206037</v>
      </c>
      <c r="D466" s="191"/>
      <c r="E466" s="191">
        <v>104073258.01000001</v>
      </c>
      <c r="F466" s="191"/>
      <c r="G466" s="191"/>
      <c r="H466" s="191"/>
      <c r="I466" s="191"/>
      <c r="J466" s="191"/>
      <c r="K466" s="191"/>
      <c r="L466" s="191"/>
      <c r="M466" s="191"/>
      <c r="N466" s="191"/>
      <c r="O466" s="191"/>
      <c r="P466" s="191"/>
      <c r="Q466" s="191">
        <f t="shared" si="7"/>
        <v>104073258.01000001</v>
      </c>
      <c r="R466" s="3"/>
      <c r="S466" s="7"/>
      <c r="T466" s="118"/>
      <c r="U466" s="141"/>
      <c r="V466" s="141"/>
      <c r="W466" s="141"/>
      <c r="X466"/>
      <c r="Y466"/>
      <c r="Z466"/>
      <c r="AA466"/>
      <c r="AB466"/>
      <c r="AC466"/>
      <c r="AD466"/>
      <c r="AE466"/>
      <c r="AF466"/>
      <c r="AG466"/>
      <c r="AH466"/>
    </row>
    <row r="467" spans="1:34">
      <c r="B467" s="150" t="s">
        <v>736</v>
      </c>
      <c r="C467" s="192">
        <v>241295257</v>
      </c>
      <c r="D467" s="192"/>
      <c r="E467" s="192">
        <v>2733706.34</v>
      </c>
      <c r="F467" s="192"/>
      <c r="G467" s="192"/>
      <c r="H467" s="192"/>
      <c r="I467" s="192"/>
      <c r="J467" s="192"/>
      <c r="K467" s="192"/>
      <c r="L467" s="192"/>
      <c r="M467" s="192"/>
      <c r="N467" s="192"/>
      <c r="O467" s="192"/>
      <c r="P467" s="192"/>
      <c r="Q467" s="192">
        <f t="shared" si="7"/>
        <v>2733706.34</v>
      </c>
      <c r="R467" s="3"/>
      <c r="S467" s="7"/>
      <c r="T467" s="118"/>
      <c r="U467" s="118"/>
      <c r="V467" s="118"/>
      <c r="W467" s="118"/>
    </row>
    <row r="468" spans="1:34" s="67" customFormat="1">
      <c r="A468"/>
      <c r="B468" s="151" t="s">
        <v>737</v>
      </c>
      <c r="C468" s="191">
        <v>241295257</v>
      </c>
      <c r="D468" s="191"/>
      <c r="E468" s="191">
        <v>2733706.34</v>
      </c>
      <c r="F468" s="191"/>
      <c r="G468" s="191"/>
      <c r="H468" s="191"/>
      <c r="I468" s="191"/>
      <c r="J468" s="191"/>
      <c r="K468" s="191"/>
      <c r="L468" s="191"/>
      <c r="M468" s="191"/>
      <c r="N468" s="191"/>
      <c r="O468" s="191"/>
      <c r="P468" s="191"/>
      <c r="Q468" s="191">
        <f t="shared" si="7"/>
        <v>2733706.34</v>
      </c>
      <c r="R468" s="3"/>
      <c r="S468" s="7"/>
      <c r="T468" s="118"/>
      <c r="U468" s="141"/>
      <c r="V468" s="141"/>
      <c r="W468" s="141"/>
      <c r="X468"/>
      <c r="Y468"/>
      <c r="Z468"/>
      <c r="AA468"/>
      <c r="AB468"/>
      <c r="AC468"/>
      <c r="AD468"/>
      <c r="AE468"/>
      <c r="AF468"/>
      <c r="AG468"/>
      <c r="AH468"/>
    </row>
    <row r="469" spans="1:34">
      <c r="B469" s="150" t="s">
        <v>738</v>
      </c>
      <c r="C469" s="192">
        <v>167060958</v>
      </c>
      <c r="D469" s="192"/>
      <c r="E469" s="192">
        <v>585832.67000000004</v>
      </c>
      <c r="F469" s="192"/>
      <c r="G469" s="192"/>
      <c r="H469" s="192"/>
      <c r="I469" s="192"/>
      <c r="J469" s="192"/>
      <c r="K469" s="192"/>
      <c r="L469" s="192"/>
      <c r="M469" s="192"/>
      <c r="N469" s="192"/>
      <c r="O469" s="192"/>
      <c r="P469" s="192"/>
      <c r="Q469" s="192">
        <f t="shared" si="7"/>
        <v>585832.67000000004</v>
      </c>
      <c r="R469" s="3"/>
      <c r="S469" s="7"/>
      <c r="T469" s="118"/>
      <c r="U469" s="118"/>
      <c r="V469" s="118"/>
      <c r="W469" s="118"/>
    </row>
    <row r="470" spans="1:34" s="67" customFormat="1">
      <c r="A470"/>
      <c r="B470" s="151" t="s">
        <v>739</v>
      </c>
      <c r="C470" s="191">
        <v>167060958</v>
      </c>
      <c r="D470" s="191"/>
      <c r="E470" s="191">
        <v>585832.67000000004</v>
      </c>
      <c r="F470" s="191"/>
      <c r="G470" s="191"/>
      <c r="H470" s="191"/>
      <c r="I470" s="191"/>
      <c r="J470" s="191"/>
      <c r="K470" s="191"/>
      <c r="L470" s="191"/>
      <c r="M470" s="191"/>
      <c r="N470" s="191"/>
      <c r="O470" s="191"/>
      <c r="P470" s="191"/>
      <c r="Q470" s="191">
        <f t="shared" si="7"/>
        <v>585832.67000000004</v>
      </c>
      <c r="R470" s="3"/>
      <c r="S470" s="7"/>
      <c r="T470" s="118"/>
      <c r="U470" s="141"/>
      <c r="V470" s="141"/>
      <c r="W470" s="141"/>
      <c r="X470"/>
      <c r="Y470"/>
      <c r="Z470"/>
      <c r="AA470"/>
      <c r="AB470"/>
      <c r="AC470"/>
      <c r="AD470"/>
      <c r="AE470"/>
      <c r="AF470"/>
      <c r="AG470"/>
      <c r="AH470"/>
    </row>
    <row r="471" spans="1:34">
      <c r="B471" s="138" t="s">
        <v>740</v>
      </c>
      <c r="C471" s="192">
        <v>1353386376</v>
      </c>
      <c r="D471" s="192"/>
      <c r="E471" s="192">
        <v>1431711.43</v>
      </c>
      <c r="F471" s="192"/>
      <c r="G471" s="192"/>
      <c r="H471" s="192"/>
      <c r="I471" s="192"/>
      <c r="J471" s="192"/>
      <c r="K471" s="192"/>
      <c r="L471" s="192"/>
      <c r="M471" s="192"/>
      <c r="N471" s="192"/>
      <c r="O471" s="192"/>
      <c r="P471" s="192"/>
      <c r="Q471" s="192">
        <f t="shared" si="7"/>
        <v>1431711.43</v>
      </c>
      <c r="R471" s="3"/>
      <c r="S471" s="7"/>
      <c r="T471" s="118"/>
      <c r="U471" s="118"/>
      <c r="V471" s="118"/>
      <c r="W471" s="118"/>
    </row>
    <row r="472" spans="1:34" s="67" customFormat="1">
      <c r="A472"/>
      <c r="B472" s="150" t="s">
        <v>741</v>
      </c>
      <c r="C472" s="192">
        <v>168103801</v>
      </c>
      <c r="D472" s="192"/>
      <c r="E472" s="192">
        <v>873846.33</v>
      </c>
      <c r="F472" s="192"/>
      <c r="G472" s="192"/>
      <c r="H472" s="192"/>
      <c r="I472" s="192"/>
      <c r="J472" s="192"/>
      <c r="K472" s="192"/>
      <c r="L472" s="192"/>
      <c r="M472" s="192"/>
      <c r="N472" s="192"/>
      <c r="O472" s="192"/>
      <c r="P472" s="192"/>
      <c r="Q472" s="192">
        <f t="shared" si="7"/>
        <v>873846.33</v>
      </c>
      <c r="R472" s="3"/>
      <c r="S472" s="7"/>
      <c r="T472" s="118"/>
      <c r="U472" s="141"/>
      <c r="V472" s="141"/>
      <c r="W472" s="141"/>
      <c r="X472"/>
      <c r="Y472"/>
      <c r="Z472"/>
      <c r="AA472"/>
      <c r="AB472"/>
      <c r="AC472"/>
      <c r="AD472"/>
      <c r="AE472"/>
      <c r="AF472"/>
      <c r="AG472"/>
      <c r="AH472"/>
    </row>
    <row r="473" spans="1:34" s="67" customFormat="1">
      <c r="A473"/>
      <c r="B473" s="151" t="s">
        <v>742</v>
      </c>
      <c r="C473" s="191">
        <v>168103801</v>
      </c>
      <c r="D473" s="191"/>
      <c r="E473" s="191">
        <v>873846.33</v>
      </c>
      <c r="F473" s="191"/>
      <c r="G473" s="191"/>
      <c r="H473" s="191"/>
      <c r="I473" s="191"/>
      <c r="J473" s="191"/>
      <c r="K473" s="191"/>
      <c r="L473" s="191"/>
      <c r="M473" s="191"/>
      <c r="N473" s="191"/>
      <c r="O473" s="191"/>
      <c r="P473" s="191"/>
      <c r="Q473" s="191">
        <f t="shared" si="7"/>
        <v>873846.33</v>
      </c>
      <c r="R473" s="3"/>
      <c r="S473" s="7"/>
      <c r="T473" s="118"/>
      <c r="U473" s="141"/>
      <c r="V473" s="141"/>
      <c r="W473" s="141"/>
      <c r="X473"/>
      <c r="Y473"/>
      <c r="Z473"/>
      <c r="AA473"/>
      <c r="AB473"/>
      <c r="AC473"/>
      <c r="AD473"/>
      <c r="AE473"/>
      <c r="AF473"/>
      <c r="AG473"/>
      <c r="AH473"/>
    </row>
    <row r="474" spans="1:34">
      <c r="B474" s="150" t="s">
        <v>743</v>
      </c>
      <c r="C474" s="192">
        <v>554005411</v>
      </c>
      <c r="D474" s="192"/>
      <c r="E474" s="192">
        <v>0</v>
      </c>
      <c r="F474" s="192"/>
      <c r="G474" s="192"/>
      <c r="H474" s="192"/>
      <c r="I474" s="192"/>
      <c r="J474" s="192"/>
      <c r="K474" s="192"/>
      <c r="L474" s="192"/>
      <c r="M474" s="192"/>
      <c r="N474" s="192"/>
      <c r="O474" s="192"/>
      <c r="P474" s="192"/>
      <c r="Q474" s="192">
        <f t="shared" si="7"/>
        <v>0</v>
      </c>
      <c r="R474" s="3"/>
      <c r="S474" s="7"/>
      <c r="T474" s="118"/>
      <c r="U474" s="118"/>
      <c r="V474" s="118"/>
      <c r="W474" s="118"/>
    </row>
    <row r="475" spans="1:34" s="67" customFormat="1">
      <c r="A475"/>
      <c r="B475" s="151" t="s">
        <v>744</v>
      </c>
      <c r="C475" s="191">
        <v>554005411</v>
      </c>
      <c r="D475" s="191"/>
      <c r="E475" s="192">
        <v>0</v>
      </c>
      <c r="F475" s="191"/>
      <c r="G475" s="191"/>
      <c r="H475" s="191"/>
      <c r="I475" s="191"/>
      <c r="J475" s="191"/>
      <c r="K475" s="191"/>
      <c r="L475" s="191"/>
      <c r="M475" s="191"/>
      <c r="N475" s="191"/>
      <c r="O475" s="191"/>
      <c r="P475" s="191"/>
      <c r="Q475" s="192">
        <f t="shared" si="7"/>
        <v>0</v>
      </c>
      <c r="R475" s="3"/>
      <c r="S475" s="7"/>
      <c r="T475" s="118"/>
      <c r="U475" s="141"/>
      <c r="V475" s="141"/>
      <c r="W475" s="141"/>
      <c r="X475"/>
      <c r="Y475"/>
      <c r="Z475"/>
      <c r="AA475"/>
      <c r="AB475"/>
      <c r="AC475"/>
      <c r="AD475"/>
      <c r="AE475"/>
      <c r="AF475"/>
      <c r="AG475"/>
      <c r="AH475"/>
    </row>
    <row r="476" spans="1:34">
      <c r="B476" s="150" t="s">
        <v>745</v>
      </c>
      <c r="C476" s="192">
        <v>378720346</v>
      </c>
      <c r="D476" s="192"/>
      <c r="E476" s="192">
        <v>112371.32</v>
      </c>
      <c r="F476" s="192"/>
      <c r="G476" s="192"/>
      <c r="H476" s="192"/>
      <c r="I476" s="192"/>
      <c r="J476" s="192"/>
      <c r="K476" s="192"/>
      <c r="L476" s="192"/>
      <c r="M476" s="192"/>
      <c r="N476" s="192"/>
      <c r="O476" s="192"/>
      <c r="P476" s="192"/>
      <c r="Q476" s="192">
        <f t="shared" si="7"/>
        <v>112371.32</v>
      </c>
      <c r="R476" s="3"/>
      <c r="S476" s="7"/>
      <c r="T476" s="118"/>
      <c r="U476" s="118"/>
      <c r="V476" s="118"/>
      <c r="W476" s="118"/>
    </row>
    <row r="477" spans="1:34" s="67" customFormat="1">
      <c r="A477"/>
      <c r="B477" s="151" t="s">
        <v>746</v>
      </c>
      <c r="C477" s="191">
        <v>378720346</v>
      </c>
      <c r="D477" s="191"/>
      <c r="E477" s="191">
        <v>112371.32</v>
      </c>
      <c r="F477" s="191"/>
      <c r="G477" s="191"/>
      <c r="H477" s="191"/>
      <c r="I477" s="191"/>
      <c r="J477" s="191"/>
      <c r="K477" s="191"/>
      <c r="L477" s="191"/>
      <c r="M477" s="191"/>
      <c r="N477" s="191"/>
      <c r="O477" s="191"/>
      <c r="P477" s="191"/>
      <c r="Q477" s="191">
        <f t="shared" si="7"/>
        <v>112371.32</v>
      </c>
      <c r="R477" s="3"/>
      <c r="S477" s="7"/>
      <c r="T477" s="118"/>
      <c r="U477" s="141"/>
      <c r="V477" s="141"/>
      <c r="W477" s="141"/>
      <c r="X477"/>
      <c r="Y477"/>
      <c r="Z477"/>
      <c r="AA477"/>
      <c r="AB477"/>
      <c r="AC477"/>
      <c r="AD477"/>
      <c r="AE477"/>
      <c r="AF477"/>
      <c r="AG477"/>
      <c r="AH477"/>
    </row>
    <row r="478" spans="1:34">
      <c r="B478" s="150" t="s">
        <v>747</v>
      </c>
      <c r="C478" s="192">
        <v>252556818</v>
      </c>
      <c r="D478" s="192"/>
      <c r="E478" s="192">
        <v>445493.78</v>
      </c>
      <c r="F478" s="192"/>
      <c r="G478" s="192"/>
      <c r="H478" s="192"/>
      <c r="I478" s="192"/>
      <c r="J478" s="192"/>
      <c r="K478" s="192"/>
      <c r="L478" s="192"/>
      <c r="M478" s="192"/>
      <c r="N478" s="192"/>
      <c r="O478" s="192"/>
      <c r="P478" s="192"/>
      <c r="Q478" s="192">
        <f t="shared" si="7"/>
        <v>445493.78</v>
      </c>
      <c r="R478" s="3"/>
      <c r="S478" s="7"/>
      <c r="T478" s="118"/>
      <c r="U478" s="118"/>
      <c r="V478" s="118"/>
      <c r="W478" s="118"/>
    </row>
    <row r="479" spans="1:34" s="67" customFormat="1">
      <c r="A479"/>
      <c r="B479" s="151" t="s">
        <v>748</v>
      </c>
      <c r="C479" s="191">
        <v>252556818</v>
      </c>
      <c r="D479" s="191"/>
      <c r="E479" s="191">
        <v>445493.78</v>
      </c>
      <c r="F479" s="191"/>
      <c r="G479" s="191"/>
      <c r="H479" s="191"/>
      <c r="I479" s="191"/>
      <c r="J479" s="191"/>
      <c r="K479" s="191"/>
      <c r="L479" s="191"/>
      <c r="M479" s="191"/>
      <c r="N479" s="191"/>
      <c r="O479" s="191"/>
      <c r="P479" s="191"/>
      <c r="Q479" s="191">
        <f t="shared" si="7"/>
        <v>445493.78</v>
      </c>
      <c r="R479" s="3"/>
      <c r="S479" s="7"/>
      <c r="T479" s="118"/>
      <c r="U479" s="141"/>
      <c r="V479" s="141"/>
      <c r="W479" s="141"/>
      <c r="X479"/>
      <c r="Y479"/>
      <c r="Z479"/>
      <c r="AA479"/>
      <c r="AB479"/>
      <c r="AC479"/>
      <c r="AD479"/>
      <c r="AE479"/>
      <c r="AF479"/>
      <c r="AG479"/>
      <c r="AH479"/>
    </row>
    <row r="480" spans="1:34">
      <c r="B480" s="138" t="s">
        <v>183</v>
      </c>
      <c r="C480" s="192">
        <v>3447411652</v>
      </c>
      <c r="D480" s="192"/>
      <c r="E480" s="192">
        <v>125419449.70999999</v>
      </c>
      <c r="F480" s="192"/>
      <c r="G480" s="192"/>
      <c r="H480" s="192"/>
      <c r="I480" s="192"/>
      <c r="J480" s="192"/>
      <c r="K480" s="192"/>
      <c r="L480" s="192"/>
      <c r="M480" s="192"/>
      <c r="N480" s="192"/>
      <c r="O480" s="192"/>
      <c r="P480" s="192"/>
      <c r="Q480" s="192">
        <f t="shared" si="7"/>
        <v>125419449.70999999</v>
      </c>
      <c r="R480" s="3"/>
      <c r="S480" s="7"/>
      <c r="T480" s="118"/>
      <c r="U480" s="118"/>
      <c r="V480" s="118"/>
      <c r="W480" s="118"/>
    </row>
    <row r="481" spans="1:34" s="67" customFormat="1">
      <c r="A481"/>
      <c r="B481" s="150" t="s">
        <v>749</v>
      </c>
      <c r="C481" s="192">
        <v>3292776674</v>
      </c>
      <c r="D481" s="192"/>
      <c r="E481" s="192">
        <v>125419449.70999999</v>
      </c>
      <c r="F481" s="192"/>
      <c r="G481" s="192"/>
      <c r="H481" s="192"/>
      <c r="I481" s="192"/>
      <c r="J481" s="192"/>
      <c r="K481" s="192"/>
      <c r="L481" s="192"/>
      <c r="M481" s="192"/>
      <c r="N481" s="192"/>
      <c r="O481" s="192"/>
      <c r="P481" s="192"/>
      <c r="Q481" s="192">
        <f t="shared" si="7"/>
        <v>125419449.70999999</v>
      </c>
      <c r="R481" s="3"/>
      <c r="S481" s="7"/>
      <c r="T481" s="118"/>
      <c r="U481" s="141"/>
      <c r="V481" s="141"/>
      <c r="W481" s="141"/>
      <c r="X481"/>
      <c r="Y481"/>
      <c r="Z481"/>
      <c r="AA481"/>
      <c r="AB481"/>
      <c r="AC481"/>
      <c r="AD481"/>
      <c r="AE481"/>
      <c r="AF481"/>
      <c r="AG481"/>
      <c r="AH481"/>
    </row>
    <row r="482" spans="1:34" s="67" customFormat="1">
      <c r="A482"/>
      <c r="B482" s="151" t="s">
        <v>750</v>
      </c>
      <c r="C482" s="191">
        <v>3292776674</v>
      </c>
      <c r="D482" s="191"/>
      <c r="E482" s="191">
        <v>125419449.70999999</v>
      </c>
      <c r="F482" s="191"/>
      <c r="G482" s="191"/>
      <c r="H482" s="191"/>
      <c r="I482" s="191"/>
      <c r="J482" s="191"/>
      <c r="K482" s="191"/>
      <c r="L482" s="191"/>
      <c r="M482" s="191"/>
      <c r="N482" s="191"/>
      <c r="O482" s="191"/>
      <c r="P482" s="191"/>
      <c r="Q482" s="191">
        <f t="shared" si="7"/>
        <v>125419449.70999999</v>
      </c>
      <c r="R482" s="3"/>
      <c r="S482" s="7"/>
      <c r="T482" s="118"/>
      <c r="U482" s="141"/>
      <c r="V482" s="141"/>
      <c r="W482" s="141"/>
      <c r="X482"/>
      <c r="Y482"/>
      <c r="Z482"/>
      <c r="AA482"/>
      <c r="AB482"/>
      <c r="AC482"/>
      <c r="AD482"/>
      <c r="AE482"/>
      <c r="AF482"/>
      <c r="AG482"/>
      <c r="AH482"/>
    </row>
    <row r="483" spans="1:34">
      <c r="B483" s="150" t="s">
        <v>751</v>
      </c>
      <c r="C483" s="192">
        <v>83566550</v>
      </c>
      <c r="D483" s="192"/>
      <c r="E483" s="192">
        <v>0</v>
      </c>
      <c r="F483" s="192"/>
      <c r="G483" s="192"/>
      <c r="H483" s="192"/>
      <c r="I483" s="192"/>
      <c r="J483" s="192"/>
      <c r="K483" s="192"/>
      <c r="L483" s="192"/>
      <c r="M483" s="192"/>
      <c r="N483" s="192"/>
      <c r="O483" s="192"/>
      <c r="P483" s="192"/>
      <c r="Q483" s="192">
        <f t="shared" si="7"/>
        <v>0</v>
      </c>
      <c r="R483" s="3"/>
      <c r="S483" s="7"/>
      <c r="T483" s="118"/>
      <c r="U483" s="118"/>
      <c r="V483" s="118"/>
      <c r="W483" s="118"/>
    </row>
    <row r="484" spans="1:34" s="67" customFormat="1">
      <c r="A484"/>
      <c r="B484" s="151" t="s">
        <v>752</v>
      </c>
      <c r="C484" s="191">
        <v>83566550</v>
      </c>
      <c r="D484" s="191"/>
      <c r="E484" s="191">
        <v>0</v>
      </c>
      <c r="F484" s="191"/>
      <c r="G484" s="191"/>
      <c r="H484" s="191"/>
      <c r="I484" s="191"/>
      <c r="J484" s="191"/>
      <c r="K484" s="191"/>
      <c r="L484" s="191"/>
      <c r="M484" s="191"/>
      <c r="N484" s="191"/>
      <c r="O484" s="191"/>
      <c r="P484" s="191"/>
      <c r="Q484" s="191">
        <f t="shared" si="7"/>
        <v>0</v>
      </c>
      <c r="R484" s="3"/>
      <c r="S484" s="7"/>
      <c r="T484" s="118"/>
      <c r="U484" s="141"/>
      <c r="V484" s="141"/>
      <c r="W484" s="141"/>
      <c r="X484"/>
      <c r="Y484"/>
      <c r="Z484"/>
      <c r="AA484"/>
      <c r="AB484"/>
      <c r="AC484"/>
      <c r="AD484"/>
      <c r="AE484"/>
      <c r="AF484"/>
      <c r="AG484"/>
      <c r="AH484"/>
    </row>
    <row r="485" spans="1:34">
      <c r="B485" s="150" t="s">
        <v>753</v>
      </c>
      <c r="C485" s="192">
        <v>325200</v>
      </c>
      <c r="D485" s="192"/>
      <c r="E485" s="192">
        <v>0</v>
      </c>
      <c r="F485" s="192"/>
      <c r="G485" s="192"/>
      <c r="H485" s="192"/>
      <c r="I485" s="192"/>
      <c r="J485" s="192"/>
      <c r="K485" s="192"/>
      <c r="L485" s="192"/>
      <c r="M485" s="192"/>
      <c r="N485" s="192"/>
      <c r="O485" s="192"/>
      <c r="P485" s="192"/>
      <c r="Q485" s="192">
        <f t="shared" si="7"/>
        <v>0</v>
      </c>
      <c r="R485" s="3"/>
      <c r="S485" s="7"/>
      <c r="T485" s="118"/>
      <c r="U485" s="118"/>
      <c r="V485" s="118"/>
      <c r="W485" s="118"/>
    </row>
    <row r="486" spans="1:34" s="67" customFormat="1">
      <c r="A486"/>
      <c r="B486" s="151" t="s">
        <v>754</v>
      </c>
      <c r="C486" s="191">
        <v>325200</v>
      </c>
      <c r="D486" s="191"/>
      <c r="E486" s="192">
        <v>0</v>
      </c>
      <c r="F486" s="191"/>
      <c r="G486" s="191"/>
      <c r="H486" s="191"/>
      <c r="I486" s="191"/>
      <c r="J486" s="191"/>
      <c r="K486" s="191"/>
      <c r="L486" s="191"/>
      <c r="M486" s="191"/>
      <c r="N486" s="191"/>
      <c r="O486" s="191"/>
      <c r="P486" s="191"/>
      <c r="Q486" s="192">
        <f t="shared" si="7"/>
        <v>0</v>
      </c>
      <c r="R486" s="3"/>
      <c r="S486" s="7"/>
      <c r="T486" s="118"/>
      <c r="U486" s="141"/>
      <c r="V486" s="141"/>
      <c r="W486" s="141"/>
      <c r="X486"/>
      <c r="Y486"/>
      <c r="Z486"/>
      <c r="AA486"/>
      <c r="AB486"/>
      <c r="AC486"/>
      <c r="AD486"/>
      <c r="AE486"/>
      <c r="AF486"/>
      <c r="AG486"/>
      <c r="AH486"/>
    </row>
    <row r="487" spans="1:34">
      <c r="B487" s="150" t="s">
        <v>755</v>
      </c>
      <c r="C487" s="192">
        <v>70743228</v>
      </c>
      <c r="D487" s="192"/>
      <c r="E487" s="192">
        <v>0</v>
      </c>
      <c r="F487" s="192"/>
      <c r="G487" s="192"/>
      <c r="H487" s="192"/>
      <c r="I487" s="192"/>
      <c r="J487" s="192"/>
      <c r="K487" s="192"/>
      <c r="L487" s="192"/>
      <c r="M487" s="192"/>
      <c r="N487" s="192"/>
      <c r="O487" s="192"/>
      <c r="P487" s="192"/>
      <c r="Q487" s="192">
        <f t="shared" si="7"/>
        <v>0</v>
      </c>
      <c r="R487" s="3"/>
      <c r="S487" s="7"/>
      <c r="T487" s="118"/>
      <c r="U487" s="118"/>
      <c r="V487" s="118"/>
      <c r="W487" s="118"/>
    </row>
    <row r="488" spans="1:34" s="67" customFormat="1">
      <c r="A488"/>
      <c r="B488" s="151" t="s">
        <v>756</v>
      </c>
      <c r="C488" s="191">
        <v>70743228</v>
      </c>
      <c r="D488" s="191"/>
      <c r="E488" s="192">
        <v>0</v>
      </c>
      <c r="F488" s="191"/>
      <c r="G488" s="191"/>
      <c r="H488" s="191"/>
      <c r="I488" s="191"/>
      <c r="J488" s="191"/>
      <c r="K488" s="191"/>
      <c r="L488" s="191"/>
      <c r="M488" s="191"/>
      <c r="N488" s="191"/>
      <c r="O488" s="191"/>
      <c r="P488" s="191"/>
      <c r="Q488" s="192">
        <f t="shared" si="7"/>
        <v>0</v>
      </c>
      <c r="R488" s="3"/>
      <c r="S488" s="7"/>
      <c r="T488" s="118"/>
      <c r="U488" s="141"/>
      <c r="V488" s="141"/>
      <c r="W488" s="141"/>
      <c r="X488"/>
      <c r="Y488"/>
      <c r="Z488"/>
      <c r="AA488"/>
      <c r="AB488"/>
      <c r="AC488"/>
      <c r="AD488"/>
      <c r="AE488"/>
      <c r="AF488"/>
      <c r="AG488"/>
      <c r="AH488"/>
    </row>
    <row r="489" spans="1:34">
      <c r="B489" s="138" t="s">
        <v>184</v>
      </c>
      <c r="C489" s="192">
        <v>3370833704</v>
      </c>
      <c r="D489" s="192"/>
      <c r="E489" s="192">
        <v>418236591.87</v>
      </c>
      <c r="F489" s="192"/>
      <c r="G489" s="192"/>
      <c r="H489" s="192"/>
      <c r="I489" s="192"/>
      <c r="J489" s="192"/>
      <c r="K489" s="192"/>
      <c r="L489" s="192"/>
      <c r="M489" s="192"/>
      <c r="N489" s="192"/>
      <c r="O489" s="192"/>
      <c r="P489" s="192"/>
      <c r="Q489" s="192">
        <f t="shared" si="7"/>
        <v>418236591.87</v>
      </c>
      <c r="R489" s="3"/>
      <c r="S489" s="7"/>
      <c r="T489" s="118"/>
      <c r="U489" s="118"/>
      <c r="V489" s="118"/>
      <c r="W489" s="118"/>
    </row>
    <row r="490" spans="1:34" s="67" customFormat="1">
      <c r="A490"/>
      <c r="B490" s="150" t="s">
        <v>757</v>
      </c>
      <c r="C490" s="192">
        <v>1670856836</v>
      </c>
      <c r="D490" s="192"/>
      <c r="E490" s="192">
        <v>337697173.32999998</v>
      </c>
      <c r="F490" s="192"/>
      <c r="G490" s="192"/>
      <c r="H490" s="192"/>
      <c r="I490" s="192"/>
      <c r="J490" s="192"/>
      <c r="K490" s="192"/>
      <c r="L490" s="192"/>
      <c r="M490" s="192"/>
      <c r="N490" s="192"/>
      <c r="O490" s="192"/>
      <c r="P490" s="192"/>
      <c r="Q490" s="192">
        <f t="shared" si="7"/>
        <v>337697173.32999998</v>
      </c>
      <c r="R490" s="3"/>
      <c r="S490" s="7"/>
      <c r="T490" s="118"/>
      <c r="U490" s="141"/>
      <c r="V490" s="141"/>
      <c r="W490" s="141"/>
      <c r="X490"/>
      <c r="Y490"/>
      <c r="Z490"/>
      <c r="AA490"/>
      <c r="AB490"/>
      <c r="AC490"/>
      <c r="AD490"/>
      <c r="AE490"/>
      <c r="AF490"/>
      <c r="AG490"/>
      <c r="AH490"/>
    </row>
    <row r="491" spans="1:34">
      <c r="B491" s="151" t="s">
        <v>758</v>
      </c>
      <c r="C491" s="191">
        <v>1670856836</v>
      </c>
      <c r="D491" s="191"/>
      <c r="E491" s="191">
        <v>337697173.32999998</v>
      </c>
      <c r="F491" s="191"/>
      <c r="G491" s="191"/>
      <c r="H491" s="191"/>
      <c r="I491" s="191"/>
      <c r="J491" s="191"/>
      <c r="K491" s="191"/>
      <c r="L491" s="191"/>
      <c r="M491" s="191"/>
      <c r="N491" s="191"/>
      <c r="O491" s="191"/>
      <c r="P491" s="191"/>
      <c r="Q491" s="191">
        <f t="shared" si="7"/>
        <v>337697173.32999998</v>
      </c>
      <c r="R491" s="3"/>
      <c r="S491" s="7"/>
      <c r="T491" s="118"/>
      <c r="U491" s="118"/>
      <c r="V491" s="118"/>
      <c r="W491" s="118"/>
    </row>
    <row r="492" spans="1:34" s="67" customFormat="1">
      <c r="A492"/>
      <c r="B492" s="150" t="s">
        <v>759</v>
      </c>
      <c r="C492" s="192">
        <v>23205000</v>
      </c>
      <c r="D492" s="192"/>
      <c r="E492" s="192">
        <v>0</v>
      </c>
      <c r="F492" s="192"/>
      <c r="G492" s="192"/>
      <c r="H492" s="192"/>
      <c r="I492" s="192"/>
      <c r="J492" s="192"/>
      <c r="K492" s="192"/>
      <c r="L492" s="192"/>
      <c r="M492" s="192"/>
      <c r="N492" s="192"/>
      <c r="O492" s="192"/>
      <c r="P492" s="192"/>
      <c r="Q492" s="192">
        <f t="shared" si="7"/>
        <v>0</v>
      </c>
      <c r="R492" s="3"/>
      <c r="S492" s="7"/>
      <c r="T492" s="118"/>
      <c r="U492" s="141"/>
      <c r="V492" s="141"/>
      <c r="W492" s="141"/>
      <c r="X492"/>
      <c r="Y492"/>
      <c r="Z492"/>
      <c r="AA492"/>
      <c r="AB492"/>
      <c r="AC492"/>
      <c r="AD492"/>
      <c r="AE492"/>
      <c r="AF492"/>
      <c r="AG492"/>
      <c r="AH492"/>
    </row>
    <row r="493" spans="1:34">
      <c r="B493" s="151" t="s">
        <v>760</v>
      </c>
      <c r="C493" s="191">
        <v>23205000</v>
      </c>
      <c r="D493" s="191"/>
      <c r="E493" s="192">
        <v>0</v>
      </c>
      <c r="F493" s="191"/>
      <c r="G493" s="191"/>
      <c r="H493" s="191"/>
      <c r="I493" s="191"/>
      <c r="J493" s="191"/>
      <c r="K493" s="191"/>
      <c r="L493" s="191"/>
      <c r="M493" s="191"/>
      <c r="N493" s="191"/>
      <c r="O493" s="191"/>
      <c r="P493" s="191"/>
      <c r="Q493" s="192">
        <f t="shared" si="7"/>
        <v>0</v>
      </c>
      <c r="R493" s="3"/>
      <c r="S493" s="7"/>
      <c r="T493" s="118"/>
      <c r="U493" s="118"/>
      <c r="V493" s="118"/>
      <c r="W493" s="118"/>
    </row>
    <row r="494" spans="1:34" s="67" customFormat="1">
      <c r="A494"/>
      <c r="B494" s="150" t="s">
        <v>761</v>
      </c>
      <c r="C494" s="192">
        <v>12633500</v>
      </c>
      <c r="D494" s="192"/>
      <c r="E494" s="192">
        <v>0</v>
      </c>
      <c r="F494" s="192"/>
      <c r="G494" s="192"/>
      <c r="H494" s="192"/>
      <c r="I494" s="192"/>
      <c r="J494" s="192"/>
      <c r="K494" s="192"/>
      <c r="L494" s="192"/>
      <c r="M494" s="192"/>
      <c r="N494" s="192"/>
      <c r="O494" s="192"/>
      <c r="P494" s="192"/>
      <c r="Q494" s="192">
        <f t="shared" si="7"/>
        <v>0</v>
      </c>
      <c r="R494" s="3"/>
      <c r="S494" s="7"/>
      <c r="T494" s="118"/>
      <c r="U494" s="141"/>
      <c r="V494" s="141"/>
      <c r="W494" s="141"/>
      <c r="X494"/>
      <c r="Y494"/>
      <c r="Z494"/>
      <c r="AA494"/>
      <c r="AB494"/>
      <c r="AC494"/>
      <c r="AD494"/>
      <c r="AE494"/>
      <c r="AF494"/>
      <c r="AG494"/>
      <c r="AH494"/>
    </row>
    <row r="495" spans="1:34">
      <c r="B495" s="151" t="s">
        <v>762</v>
      </c>
      <c r="C495" s="191">
        <v>12633500</v>
      </c>
      <c r="D495" s="191"/>
      <c r="E495" s="192">
        <v>0</v>
      </c>
      <c r="F495" s="191"/>
      <c r="G495" s="191"/>
      <c r="H495" s="191"/>
      <c r="I495" s="191"/>
      <c r="J495" s="191"/>
      <c r="K495" s="191"/>
      <c r="L495" s="191"/>
      <c r="M495" s="191"/>
      <c r="N495" s="191"/>
      <c r="O495" s="191"/>
      <c r="P495" s="191"/>
      <c r="Q495" s="192">
        <f t="shared" si="7"/>
        <v>0</v>
      </c>
      <c r="R495" s="3"/>
      <c r="S495" s="7"/>
      <c r="T495" s="118"/>
      <c r="U495" s="118"/>
      <c r="V495" s="118"/>
      <c r="W495" s="118"/>
    </row>
    <row r="496" spans="1:34" s="67" customFormat="1">
      <c r="A496"/>
      <c r="B496" s="150" t="s">
        <v>763</v>
      </c>
      <c r="C496" s="192">
        <v>1555000000</v>
      </c>
      <c r="D496" s="192"/>
      <c r="E496" s="192">
        <v>80439417.870000005</v>
      </c>
      <c r="F496" s="192"/>
      <c r="G496" s="192"/>
      <c r="H496" s="192"/>
      <c r="I496" s="192"/>
      <c r="J496" s="192"/>
      <c r="K496" s="192"/>
      <c r="L496" s="192"/>
      <c r="M496" s="192"/>
      <c r="N496" s="192"/>
      <c r="O496" s="192"/>
      <c r="P496" s="192"/>
      <c r="Q496" s="192">
        <f t="shared" si="7"/>
        <v>80439417.870000005</v>
      </c>
      <c r="R496" s="3"/>
      <c r="S496" s="7"/>
      <c r="T496" s="118"/>
      <c r="U496" s="141"/>
      <c r="V496" s="141"/>
      <c r="W496" s="141"/>
      <c r="X496"/>
      <c r="Y496"/>
      <c r="Z496"/>
      <c r="AA496"/>
      <c r="AB496"/>
      <c r="AC496"/>
      <c r="AD496"/>
      <c r="AE496"/>
      <c r="AF496"/>
      <c r="AG496"/>
      <c r="AH496"/>
    </row>
    <row r="497" spans="1:34">
      <c r="B497" s="151" t="s">
        <v>764</v>
      </c>
      <c r="C497" s="191">
        <v>1555000000</v>
      </c>
      <c r="D497" s="191"/>
      <c r="E497" s="192">
        <v>80439417.870000005</v>
      </c>
      <c r="F497" s="191"/>
      <c r="G497" s="191"/>
      <c r="H497" s="191"/>
      <c r="I497" s="191"/>
      <c r="J497" s="191"/>
      <c r="K497" s="191"/>
      <c r="L497" s="191"/>
      <c r="M497" s="191"/>
      <c r="N497" s="191"/>
      <c r="O497" s="191"/>
      <c r="P497" s="191"/>
      <c r="Q497" s="192">
        <f t="shared" si="7"/>
        <v>80439417.870000005</v>
      </c>
      <c r="R497" s="3"/>
      <c r="S497" s="7"/>
      <c r="T497" s="118"/>
      <c r="U497" s="118"/>
      <c r="V497" s="118"/>
      <c r="W497" s="118"/>
    </row>
    <row r="498" spans="1:34">
      <c r="B498" s="150" t="s">
        <v>767</v>
      </c>
      <c r="C498" s="192">
        <v>10501018</v>
      </c>
      <c r="D498" s="192"/>
      <c r="E498" s="192">
        <v>41667</v>
      </c>
      <c r="F498" s="192"/>
      <c r="G498" s="192"/>
      <c r="H498" s="192"/>
      <c r="I498" s="192"/>
      <c r="J498" s="192"/>
      <c r="K498" s="192"/>
      <c r="L498" s="192"/>
      <c r="M498" s="192"/>
      <c r="N498" s="192"/>
      <c r="O498" s="192"/>
      <c r="P498" s="192"/>
      <c r="Q498" s="192">
        <f t="shared" si="7"/>
        <v>41667</v>
      </c>
      <c r="R498" s="3"/>
      <c r="S498" s="7"/>
      <c r="T498" s="118"/>
      <c r="U498" s="118"/>
      <c r="V498" s="118"/>
      <c r="W498" s="118"/>
    </row>
    <row r="499" spans="1:34" s="67" customFormat="1">
      <c r="A499"/>
      <c r="B499" s="151" t="s">
        <v>768</v>
      </c>
      <c r="C499" s="191">
        <v>10501018</v>
      </c>
      <c r="D499" s="191"/>
      <c r="E499" s="191">
        <v>41667</v>
      </c>
      <c r="F499" s="191"/>
      <c r="G499" s="191"/>
      <c r="H499" s="191"/>
      <c r="I499" s="191"/>
      <c r="J499" s="191"/>
      <c r="K499" s="191"/>
      <c r="L499" s="191"/>
      <c r="M499" s="191"/>
      <c r="N499" s="191"/>
      <c r="O499" s="191"/>
      <c r="P499" s="191"/>
      <c r="Q499" s="191">
        <f t="shared" si="7"/>
        <v>41667</v>
      </c>
      <c r="R499" s="3"/>
      <c r="S499" s="7"/>
      <c r="T499" s="118"/>
      <c r="U499" s="141"/>
      <c r="V499" s="141"/>
      <c r="W499" s="141"/>
      <c r="X499"/>
      <c r="Y499"/>
      <c r="Z499"/>
      <c r="AA499"/>
      <c r="AB499"/>
      <c r="AC499"/>
      <c r="AD499"/>
      <c r="AE499"/>
      <c r="AF499"/>
      <c r="AG499"/>
      <c r="AH499"/>
    </row>
    <row r="500" spans="1:34">
      <c r="B500" s="150" t="s">
        <v>769</v>
      </c>
      <c r="C500" s="192">
        <v>37393107</v>
      </c>
      <c r="D500" s="192"/>
      <c r="E500" s="192">
        <v>16666.669999999998</v>
      </c>
      <c r="F500" s="192"/>
      <c r="G500" s="192"/>
      <c r="H500" s="192"/>
      <c r="I500" s="192"/>
      <c r="J500" s="192"/>
      <c r="K500" s="192"/>
      <c r="L500" s="192"/>
      <c r="M500" s="192"/>
      <c r="N500" s="192"/>
      <c r="O500" s="192"/>
      <c r="P500" s="192"/>
      <c r="Q500" s="192">
        <f t="shared" si="7"/>
        <v>16666.669999999998</v>
      </c>
      <c r="R500" s="3"/>
      <c r="S500" s="7"/>
      <c r="T500" s="118"/>
      <c r="U500" s="118"/>
      <c r="V500" s="118"/>
      <c r="W500" s="118"/>
    </row>
    <row r="501" spans="1:34">
      <c r="B501" s="151" t="s">
        <v>770</v>
      </c>
      <c r="C501" s="191">
        <v>37393107</v>
      </c>
      <c r="D501" s="191"/>
      <c r="E501" s="191">
        <v>16666.669999999998</v>
      </c>
      <c r="F501" s="191"/>
      <c r="G501" s="191"/>
      <c r="H501" s="191"/>
      <c r="I501" s="191"/>
      <c r="J501" s="191"/>
      <c r="K501" s="191"/>
      <c r="L501" s="191"/>
      <c r="M501" s="191"/>
      <c r="N501" s="191"/>
      <c r="O501" s="191"/>
      <c r="P501" s="191"/>
      <c r="Q501" s="191">
        <f t="shared" si="7"/>
        <v>16666.669999999998</v>
      </c>
      <c r="R501" s="3"/>
      <c r="S501" s="7"/>
      <c r="T501" s="118"/>
      <c r="U501" s="118"/>
      <c r="V501" s="118"/>
      <c r="W501" s="118"/>
    </row>
    <row r="502" spans="1:34" s="67" customFormat="1">
      <c r="A502"/>
      <c r="B502" s="150" t="s">
        <v>771</v>
      </c>
      <c r="C502" s="192">
        <v>61244243</v>
      </c>
      <c r="D502" s="192"/>
      <c r="E502" s="192">
        <v>41667</v>
      </c>
      <c r="F502" s="192"/>
      <c r="G502" s="192"/>
      <c r="H502" s="192"/>
      <c r="I502" s="192"/>
      <c r="J502" s="192"/>
      <c r="K502" s="192"/>
      <c r="L502" s="192"/>
      <c r="M502" s="192"/>
      <c r="N502" s="192"/>
      <c r="O502" s="192"/>
      <c r="P502" s="192"/>
      <c r="Q502" s="192">
        <f t="shared" si="7"/>
        <v>41667</v>
      </c>
      <c r="R502" s="3"/>
      <c r="S502" s="7"/>
      <c r="T502" s="118"/>
      <c r="U502" s="141"/>
      <c r="V502" s="141"/>
      <c r="W502" s="141"/>
      <c r="X502"/>
      <c r="Y502"/>
      <c r="Z502"/>
      <c r="AA502"/>
      <c r="AB502"/>
      <c r="AC502"/>
      <c r="AD502"/>
      <c r="AE502"/>
      <c r="AF502"/>
      <c r="AG502"/>
      <c r="AH502"/>
    </row>
    <row r="503" spans="1:34">
      <c r="B503" s="151" t="s">
        <v>772</v>
      </c>
      <c r="C503" s="191">
        <v>61244243</v>
      </c>
      <c r="D503" s="191"/>
      <c r="E503" s="191">
        <v>41667</v>
      </c>
      <c r="F503" s="191"/>
      <c r="G503" s="191"/>
      <c r="H503" s="191"/>
      <c r="I503" s="191"/>
      <c r="J503" s="191"/>
      <c r="K503" s="191"/>
      <c r="L503" s="191"/>
      <c r="M503" s="191"/>
      <c r="N503" s="191"/>
      <c r="O503" s="191"/>
      <c r="P503" s="191"/>
      <c r="Q503" s="191">
        <f t="shared" si="7"/>
        <v>41667</v>
      </c>
      <c r="R503" s="3"/>
      <c r="S503" s="7"/>
      <c r="T503" s="118"/>
      <c r="U503" s="118"/>
      <c r="V503" s="118"/>
      <c r="W503" s="118"/>
    </row>
    <row r="504" spans="1:34" s="67" customFormat="1">
      <c r="A504"/>
      <c r="B504" s="138" t="s">
        <v>185</v>
      </c>
      <c r="C504" s="192">
        <v>11238571175</v>
      </c>
      <c r="D504" s="192"/>
      <c r="E504" s="192">
        <v>11242643.260000002</v>
      </c>
      <c r="F504" s="192"/>
      <c r="G504" s="192"/>
      <c r="H504" s="192"/>
      <c r="I504" s="192"/>
      <c r="J504" s="192"/>
      <c r="K504" s="192"/>
      <c r="L504" s="192"/>
      <c r="M504" s="192"/>
      <c r="N504" s="192"/>
      <c r="O504" s="192"/>
      <c r="P504" s="192"/>
      <c r="Q504" s="192">
        <f t="shared" si="7"/>
        <v>11242643.260000002</v>
      </c>
      <c r="R504" s="3"/>
      <c r="S504" s="7"/>
      <c r="T504" s="118"/>
      <c r="U504" s="141"/>
      <c r="V504" s="141"/>
      <c r="W504" s="141"/>
      <c r="X504"/>
      <c r="Y504"/>
      <c r="Z504"/>
      <c r="AA504"/>
      <c r="AB504"/>
      <c r="AC504"/>
      <c r="AD504"/>
      <c r="AE504"/>
      <c r="AF504"/>
      <c r="AG504"/>
      <c r="AH504"/>
    </row>
    <row r="505" spans="1:34">
      <c r="B505" s="150" t="s">
        <v>773</v>
      </c>
      <c r="C505" s="192">
        <v>34250945</v>
      </c>
      <c r="D505" s="192"/>
      <c r="E505" s="192">
        <v>0</v>
      </c>
      <c r="F505" s="192"/>
      <c r="G505" s="192"/>
      <c r="H505" s="192"/>
      <c r="I505" s="192"/>
      <c r="J505" s="192"/>
      <c r="K505" s="192"/>
      <c r="L505" s="192"/>
      <c r="M505" s="192"/>
      <c r="N505" s="192"/>
      <c r="O505" s="192"/>
      <c r="P505" s="192"/>
      <c r="Q505" s="192">
        <f t="shared" si="7"/>
        <v>0</v>
      </c>
      <c r="R505" s="3"/>
      <c r="S505" s="7"/>
      <c r="T505" s="118"/>
      <c r="U505" s="118"/>
      <c r="V505" s="118"/>
      <c r="W505" s="118"/>
    </row>
    <row r="506" spans="1:34">
      <c r="B506" s="151" t="s">
        <v>774</v>
      </c>
      <c r="C506" s="191">
        <v>34250945</v>
      </c>
      <c r="D506" s="191"/>
      <c r="E506" s="191">
        <v>0</v>
      </c>
      <c r="F506" s="191"/>
      <c r="G506" s="191"/>
      <c r="H506" s="191"/>
      <c r="I506" s="191"/>
      <c r="J506" s="191"/>
      <c r="K506" s="191"/>
      <c r="L506" s="191"/>
      <c r="M506" s="191"/>
      <c r="N506" s="191"/>
      <c r="O506" s="191"/>
      <c r="P506" s="191"/>
      <c r="Q506" s="191">
        <f t="shared" si="7"/>
        <v>0</v>
      </c>
      <c r="R506" s="3"/>
      <c r="S506" s="7"/>
      <c r="T506" s="118"/>
      <c r="U506" s="118"/>
      <c r="V506" s="118"/>
      <c r="W506" s="118"/>
    </row>
    <row r="507" spans="1:34" s="67" customFormat="1">
      <c r="A507"/>
      <c r="B507" s="150" t="s">
        <v>775</v>
      </c>
      <c r="C507" s="192">
        <v>297707235</v>
      </c>
      <c r="D507" s="192"/>
      <c r="E507" s="192">
        <v>14491</v>
      </c>
      <c r="F507" s="192"/>
      <c r="G507" s="192"/>
      <c r="H507" s="192"/>
      <c r="I507" s="192"/>
      <c r="J507" s="192"/>
      <c r="K507" s="192"/>
      <c r="L507" s="192"/>
      <c r="M507" s="192"/>
      <c r="N507" s="192"/>
      <c r="O507" s="192"/>
      <c r="P507" s="192"/>
      <c r="Q507" s="192">
        <f t="shared" si="7"/>
        <v>14491</v>
      </c>
      <c r="R507" s="3"/>
      <c r="S507" s="7"/>
      <c r="T507" s="118"/>
      <c r="U507" s="141"/>
      <c r="V507" s="141"/>
      <c r="W507" s="141"/>
      <c r="X507"/>
      <c r="Y507"/>
      <c r="Z507"/>
      <c r="AA507"/>
      <c r="AB507"/>
      <c r="AC507"/>
      <c r="AD507"/>
      <c r="AE507"/>
      <c r="AF507"/>
      <c r="AG507"/>
      <c r="AH507"/>
    </row>
    <row r="508" spans="1:34">
      <c r="B508" s="151" t="s">
        <v>776</v>
      </c>
      <c r="C508" s="191">
        <v>280454935</v>
      </c>
      <c r="D508" s="191"/>
      <c r="E508" s="191">
        <v>14491</v>
      </c>
      <c r="F508" s="191"/>
      <c r="G508" s="191"/>
      <c r="H508" s="191"/>
      <c r="I508" s="191"/>
      <c r="J508" s="191"/>
      <c r="K508" s="191"/>
      <c r="L508" s="191"/>
      <c r="M508" s="191"/>
      <c r="N508" s="191"/>
      <c r="O508" s="191"/>
      <c r="P508" s="191"/>
      <c r="Q508" s="191">
        <f t="shared" si="7"/>
        <v>14491</v>
      </c>
      <c r="R508" s="3"/>
      <c r="S508" s="7"/>
      <c r="T508" s="118"/>
      <c r="U508" s="118"/>
      <c r="V508" s="118"/>
      <c r="W508" s="118"/>
    </row>
    <row r="509" spans="1:34" s="67" customFormat="1">
      <c r="A509"/>
      <c r="B509" s="151" t="s">
        <v>777</v>
      </c>
      <c r="C509" s="191">
        <v>17252300</v>
      </c>
      <c r="D509" s="191"/>
      <c r="E509" s="191">
        <v>0</v>
      </c>
      <c r="F509" s="191"/>
      <c r="G509" s="191"/>
      <c r="H509" s="191"/>
      <c r="I509" s="191"/>
      <c r="J509" s="191"/>
      <c r="K509" s="191"/>
      <c r="L509" s="191"/>
      <c r="M509" s="191"/>
      <c r="N509" s="191"/>
      <c r="O509" s="191"/>
      <c r="P509" s="191"/>
      <c r="Q509" s="191">
        <f t="shared" si="7"/>
        <v>0</v>
      </c>
      <c r="R509" s="3"/>
      <c r="S509" s="7"/>
      <c r="T509" s="118"/>
      <c r="U509" s="141"/>
      <c r="V509" s="141"/>
      <c r="W509" s="141"/>
      <c r="X509"/>
      <c r="Y509"/>
      <c r="Z509"/>
      <c r="AA509"/>
      <c r="AB509"/>
      <c r="AC509"/>
      <c r="AD509"/>
      <c r="AE509"/>
      <c r="AF509"/>
      <c r="AG509"/>
      <c r="AH509"/>
    </row>
    <row r="510" spans="1:34">
      <c r="B510" s="150" t="s">
        <v>778</v>
      </c>
      <c r="C510" s="192">
        <v>66107093</v>
      </c>
      <c r="D510" s="192"/>
      <c r="E510" s="191">
        <v>0</v>
      </c>
      <c r="F510" s="192"/>
      <c r="G510" s="192"/>
      <c r="H510" s="192"/>
      <c r="I510" s="192"/>
      <c r="J510" s="192"/>
      <c r="K510" s="192"/>
      <c r="L510" s="192"/>
      <c r="M510" s="192"/>
      <c r="N510" s="192"/>
      <c r="O510" s="192"/>
      <c r="P510" s="192"/>
      <c r="Q510" s="191">
        <f t="shared" si="7"/>
        <v>0</v>
      </c>
      <c r="R510" s="3"/>
      <c r="S510" s="7"/>
      <c r="T510" s="118"/>
      <c r="U510" s="118"/>
      <c r="V510" s="118"/>
      <c r="W510" s="118"/>
    </row>
    <row r="511" spans="1:34" s="67" customFormat="1">
      <c r="A511"/>
      <c r="B511" s="151" t="s">
        <v>779</v>
      </c>
      <c r="C511" s="191">
        <v>66107093</v>
      </c>
      <c r="D511" s="191"/>
      <c r="E511" s="191">
        <v>0</v>
      </c>
      <c r="F511" s="191"/>
      <c r="G511" s="191"/>
      <c r="H511" s="191"/>
      <c r="I511" s="191"/>
      <c r="J511" s="191"/>
      <c r="K511" s="191"/>
      <c r="L511" s="191"/>
      <c r="M511" s="191"/>
      <c r="N511" s="191"/>
      <c r="O511" s="191"/>
      <c r="P511" s="191"/>
      <c r="Q511" s="191">
        <f t="shared" si="7"/>
        <v>0</v>
      </c>
      <c r="R511" s="3"/>
      <c r="S511" s="7"/>
      <c r="T511" s="118"/>
      <c r="U511" s="141"/>
      <c r="V511" s="141"/>
      <c r="W511" s="141"/>
      <c r="X511"/>
      <c r="Y511"/>
      <c r="Z511"/>
      <c r="AA511"/>
      <c r="AB511"/>
      <c r="AC511"/>
      <c r="AD511"/>
      <c r="AE511"/>
      <c r="AF511"/>
      <c r="AG511"/>
      <c r="AH511"/>
    </row>
    <row r="512" spans="1:34">
      <c r="B512" s="150" t="s">
        <v>780</v>
      </c>
      <c r="C512" s="192">
        <v>493382830</v>
      </c>
      <c r="D512" s="192"/>
      <c r="E512" s="192">
        <v>7345184.3300000001</v>
      </c>
      <c r="F512" s="192"/>
      <c r="G512" s="192"/>
      <c r="H512" s="192"/>
      <c r="I512" s="192"/>
      <c r="J512" s="192"/>
      <c r="K512" s="192"/>
      <c r="L512" s="192"/>
      <c r="M512" s="192"/>
      <c r="N512" s="192"/>
      <c r="O512" s="192"/>
      <c r="P512" s="192"/>
      <c r="Q512" s="192">
        <f t="shared" si="7"/>
        <v>7345184.3300000001</v>
      </c>
      <c r="R512" s="3"/>
      <c r="S512" s="7"/>
      <c r="T512" s="118"/>
      <c r="U512" s="118"/>
      <c r="V512" s="118"/>
      <c r="W512" s="118"/>
    </row>
    <row r="513" spans="1:34" s="67" customFormat="1">
      <c r="A513"/>
      <c r="B513" s="151" t="s">
        <v>781</v>
      </c>
      <c r="C513" s="191">
        <v>247914672</v>
      </c>
      <c r="D513" s="191"/>
      <c r="E513" s="191">
        <v>5668584.3300000001</v>
      </c>
      <c r="F513" s="191"/>
      <c r="G513" s="191"/>
      <c r="H513" s="191"/>
      <c r="I513" s="191"/>
      <c r="J513" s="191"/>
      <c r="K513" s="191"/>
      <c r="L513" s="191"/>
      <c r="M513" s="191"/>
      <c r="N513" s="191"/>
      <c r="O513" s="191"/>
      <c r="P513" s="191"/>
      <c r="Q513" s="191">
        <f t="shared" si="7"/>
        <v>5668584.3300000001</v>
      </c>
      <c r="R513" s="3"/>
      <c r="S513" s="7"/>
      <c r="T513" s="118"/>
      <c r="U513" s="141"/>
      <c r="V513" s="141"/>
      <c r="W513" s="141"/>
      <c r="X513"/>
      <c r="Y513"/>
      <c r="Z513"/>
      <c r="AA513"/>
      <c r="AB513"/>
      <c r="AC513"/>
      <c r="AD513"/>
      <c r="AE513"/>
      <c r="AF513"/>
      <c r="AG513"/>
      <c r="AH513"/>
    </row>
    <row r="514" spans="1:34">
      <c r="B514" s="151" t="s">
        <v>945</v>
      </c>
      <c r="C514" s="191">
        <v>245468158</v>
      </c>
      <c r="D514" s="191"/>
      <c r="E514" s="191">
        <v>1676600</v>
      </c>
      <c r="F514" s="191"/>
      <c r="G514" s="191"/>
      <c r="H514" s="191"/>
      <c r="I514" s="191"/>
      <c r="J514" s="191"/>
      <c r="K514" s="191"/>
      <c r="L514" s="191"/>
      <c r="M514" s="191"/>
      <c r="N514" s="191"/>
      <c r="O514" s="191"/>
      <c r="P514" s="191"/>
      <c r="Q514" s="191">
        <f t="shared" si="7"/>
        <v>1676600</v>
      </c>
      <c r="R514" s="3"/>
      <c r="S514" s="7"/>
      <c r="T514" s="118"/>
      <c r="U514" s="118"/>
      <c r="V514" s="118"/>
      <c r="W514" s="118"/>
    </row>
    <row r="515" spans="1:34" s="67" customFormat="1">
      <c r="A515"/>
      <c r="B515" s="150" t="s">
        <v>782</v>
      </c>
      <c r="C515" s="192">
        <v>819633075</v>
      </c>
      <c r="D515" s="192"/>
      <c r="E515" s="192">
        <v>989726.61</v>
      </c>
      <c r="F515" s="192"/>
      <c r="G515" s="192"/>
      <c r="H515" s="192"/>
      <c r="I515" s="192"/>
      <c r="J515" s="192"/>
      <c r="K515" s="192"/>
      <c r="L515" s="192"/>
      <c r="M515" s="192"/>
      <c r="N515" s="192"/>
      <c r="O515" s="192"/>
      <c r="P515" s="192"/>
      <c r="Q515" s="192">
        <f t="shared" si="7"/>
        <v>989726.61</v>
      </c>
      <c r="R515" s="3"/>
      <c r="S515" s="7"/>
      <c r="T515" s="118"/>
      <c r="U515" s="141"/>
      <c r="V515" s="141"/>
      <c r="W515" s="141"/>
      <c r="X515"/>
      <c r="Y515"/>
      <c r="Z515"/>
      <c r="AA515"/>
      <c r="AB515"/>
      <c r="AC515"/>
      <c r="AD515"/>
      <c r="AE515"/>
      <c r="AF515"/>
      <c r="AG515"/>
      <c r="AH515"/>
    </row>
    <row r="516" spans="1:34" s="67" customFormat="1">
      <c r="A516"/>
      <c r="B516" s="151" t="s">
        <v>783</v>
      </c>
      <c r="C516" s="191">
        <v>819633075</v>
      </c>
      <c r="D516" s="191"/>
      <c r="E516" s="191">
        <v>989726.61</v>
      </c>
      <c r="F516" s="191"/>
      <c r="G516" s="191"/>
      <c r="H516" s="191"/>
      <c r="I516" s="191"/>
      <c r="J516" s="191"/>
      <c r="K516" s="191"/>
      <c r="L516" s="191"/>
      <c r="M516" s="191"/>
      <c r="N516" s="191"/>
      <c r="O516" s="191"/>
      <c r="P516" s="191"/>
      <c r="Q516" s="191">
        <f t="shared" si="7"/>
        <v>989726.61</v>
      </c>
      <c r="R516" s="3"/>
      <c r="S516" s="7"/>
      <c r="T516" s="118"/>
      <c r="U516" s="141"/>
      <c r="V516" s="141"/>
      <c r="W516" s="141"/>
      <c r="X516"/>
      <c r="Y516"/>
      <c r="Z516"/>
      <c r="AA516"/>
      <c r="AB516"/>
      <c r="AC516"/>
      <c r="AD516"/>
      <c r="AE516"/>
      <c r="AF516"/>
      <c r="AG516"/>
      <c r="AH516"/>
    </row>
    <row r="517" spans="1:34">
      <c r="B517" s="150" t="s">
        <v>784</v>
      </c>
      <c r="C517" s="192">
        <v>796625653</v>
      </c>
      <c r="D517" s="192"/>
      <c r="E517" s="192">
        <v>591666</v>
      </c>
      <c r="F517" s="192"/>
      <c r="G517" s="192"/>
      <c r="H517" s="192"/>
      <c r="I517" s="192"/>
      <c r="J517" s="192"/>
      <c r="K517" s="192"/>
      <c r="L517" s="192"/>
      <c r="M517" s="192"/>
      <c r="N517" s="192"/>
      <c r="O517" s="192"/>
      <c r="P517" s="192"/>
      <c r="Q517" s="192">
        <f t="shared" si="7"/>
        <v>591666</v>
      </c>
      <c r="R517" s="3"/>
      <c r="S517" s="7"/>
      <c r="T517" s="118"/>
      <c r="U517" s="118"/>
      <c r="V517" s="118"/>
      <c r="W517" s="118"/>
    </row>
    <row r="518" spans="1:34" s="67" customFormat="1">
      <c r="A518"/>
      <c r="B518" s="151" t="s">
        <v>785</v>
      </c>
      <c r="C518" s="191">
        <v>796625653</v>
      </c>
      <c r="D518" s="191"/>
      <c r="E518" s="191">
        <v>591666</v>
      </c>
      <c r="F518" s="191"/>
      <c r="G518" s="191"/>
      <c r="H518" s="191"/>
      <c r="I518" s="191"/>
      <c r="J518" s="191"/>
      <c r="K518" s="191"/>
      <c r="L518" s="191"/>
      <c r="M518" s="191"/>
      <c r="N518" s="191"/>
      <c r="O518" s="191"/>
      <c r="P518" s="191"/>
      <c r="Q518" s="191">
        <f t="shared" si="7"/>
        <v>591666</v>
      </c>
      <c r="R518" s="3"/>
      <c r="S518" s="7"/>
      <c r="T518" s="118"/>
      <c r="U518" s="141"/>
      <c r="V518" s="141"/>
      <c r="W518" s="141"/>
      <c r="X518"/>
      <c r="Y518"/>
      <c r="Z518"/>
      <c r="AA518"/>
      <c r="AB518"/>
      <c r="AC518"/>
      <c r="AD518"/>
      <c r="AE518"/>
      <c r="AF518"/>
      <c r="AG518"/>
      <c r="AH518"/>
    </row>
    <row r="519" spans="1:34">
      <c r="B519" s="150" t="s">
        <v>786</v>
      </c>
      <c r="C519" s="192">
        <v>356779045</v>
      </c>
      <c r="D519" s="192"/>
      <c r="E519" s="192">
        <v>2068242.32</v>
      </c>
      <c r="F519" s="192"/>
      <c r="G519" s="192"/>
      <c r="H519" s="192"/>
      <c r="I519" s="192"/>
      <c r="J519" s="192"/>
      <c r="K519" s="192"/>
      <c r="L519" s="192"/>
      <c r="M519" s="192"/>
      <c r="N519" s="192"/>
      <c r="O519" s="192"/>
      <c r="P519" s="192"/>
      <c r="Q519" s="192">
        <f t="shared" si="7"/>
        <v>2068242.32</v>
      </c>
      <c r="R519" s="3"/>
      <c r="S519" s="7"/>
      <c r="T519" s="118"/>
      <c r="U519" s="118"/>
      <c r="V519" s="118"/>
      <c r="W519" s="118"/>
    </row>
    <row r="520" spans="1:34" s="67" customFormat="1">
      <c r="A520"/>
      <c r="B520" s="151" t="s">
        <v>787</v>
      </c>
      <c r="C520" s="191">
        <v>356779045</v>
      </c>
      <c r="D520" s="191"/>
      <c r="E520" s="191">
        <v>2068242.32</v>
      </c>
      <c r="F520" s="191"/>
      <c r="G520" s="191"/>
      <c r="H520" s="191"/>
      <c r="I520" s="191"/>
      <c r="J520" s="191"/>
      <c r="K520" s="191"/>
      <c r="L520" s="191"/>
      <c r="M520" s="191"/>
      <c r="N520" s="191"/>
      <c r="O520" s="191"/>
      <c r="P520" s="191"/>
      <c r="Q520" s="191">
        <f t="shared" si="7"/>
        <v>2068242.32</v>
      </c>
      <c r="R520" s="3"/>
      <c r="S520" s="7"/>
      <c r="T520" s="118"/>
      <c r="U520" s="141"/>
      <c r="V520" s="141"/>
      <c r="W520" s="141"/>
      <c r="X520"/>
      <c r="Y520"/>
      <c r="Z520"/>
      <c r="AA520"/>
      <c r="AB520"/>
      <c r="AC520"/>
      <c r="AD520"/>
      <c r="AE520"/>
      <c r="AF520"/>
      <c r="AG520"/>
      <c r="AH520"/>
    </row>
    <row r="521" spans="1:34" s="67" customFormat="1">
      <c r="A521"/>
      <c r="B521" s="150" t="s">
        <v>788</v>
      </c>
      <c r="C521" s="192">
        <v>8374085299</v>
      </c>
      <c r="D521" s="192"/>
      <c r="E521" s="192">
        <v>233333</v>
      </c>
      <c r="F521" s="192"/>
      <c r="G521" s="192"/>
      <c r="H521" s="192"/>
      <c r="I521" s="192"/>
      <c r="J521" s="192"/>
      <c r="K521" s="192"/>
      <c r="L521" s="192"/>
      <c r="M521" s="192"/>
      <c r="N521" s="192"/>
      <c r="O521" s="192"/>
      <c r="P521" s="192"/>
      <c r="Q521" s="192">
        <f t="shared" si="7"/>
        <v>233333</v>
      </c>
      <c r="R521" s="3"/>
      <c r="S521" s="7"/>
      <c r="T521" s="118"/>
      <c r="U521" s="141"/>
      <c r="V521" s="141"/>
      <c r="W521" s="141"/>
      <c r="X521"/>
      <c r="Y521"/>
      <c r="Z521"/>
      <c r="AA521"/>
      <c r="AB521"/>
      <c r="AC521"/>
      <c r="AD521"/>
      <c r="AE521"/>
      <c r="AF521"/>
      <c r="AG521"/>
      <c r="AH521"/>
    </row>
    <row r="522" spans="1:34">
      <c r="B522" s="151" t="s">
        <v>789</v>
      </c>
      <c r="C522" s="191">
        <v>8374085299</v>
      </c>
      <c r="D522" s="191"/>
      <c r="E522" s="191">
        <v>233333</v>
      </c>
      <c r="F522" s="191"/>
      <c r="G522" s="191"/>
      <c r="H522" s="191"/>
      <c r="I522" s="191"/>
      <c r="J522" s="191"/>
      <c r="K522" s="191"/>
      <c r="L522" s="191"/>
      <c r="M522" s="191"/>
      <c r="N522" s="191"/>
      <c r="O522" s="191"/>
      <c r="P522" s="191"/>
      <c r="Q522" s="191">
        <f t="shared" ref="Q522:Q585" si="8">SUM(E522:P522)</f>
        <v>233333</v>
      </c>
      <c r="R522" s="3"/>
      <c r="S522" s="7"/>
      <c r="T522" s="118"/>
      <c r="U522" s="118"/>
      <c r="V522" s="118"/>
      <c r="W522" s="118"/>
    </row>
    <row r="523" spans="1:34">
      <c r="B523" s="138" t="s">
        <v>186</v>
      </c>
      <c r="C523" s="192">
        <v>2479828116</v>
      </c>
      <c r="D523" s="192"/>
      <c r="E523" s="192">
        <v>260807</v>
      </c>
      <c r="F523" s="192"/>
      <c r="G523" s="192"/>
      <c r="H523" s="192"/>
      <c r="I523" s="192"/>
      <c r="J523" s="192"/>
      <c r="K523" s="192"/>
      <c r="L523" s="192"/>
      <c r="M523" s="192"/>
      <c r="N523" s="192"/>
      <c r="O523" s="192"/>
      <c r="P523" s="192"/>
      <c r="Q523" s="192">
        <f t="shared" si="8"/>
        <v>260807</v>
      </c>
      <c r="R523" s="3"/>
      <c r="S523" s="7"/>
      <c r="T523" s="118"/>
      <c r="U523" s="118"/>
      <c r="V523" s="118"/>
      <c r="W523" s="118"/>
    </row>
    <row r="524" spans="1:34">
      <c r="B524" s="150" t="s">
        <v>790</v>
      </c>
      <c r="C524" s="192">
        <v>1484524365</v>
      </c>
      <c r="D524" s="192"/>
      <c r="E524" s="192">
        <v>62500</v>
      </c>
      <c r="F524" s="192"/>
      <c r="G524" s="192"/>
      <c r="H524" s="192"/>
      <c r="I524" s="192"/>
      <c r="J524" s="192"/>
      <c r="K524" s="192"/>
      <c r="L524" s="192"/>
      <c r="M524" s="192"/>
      <c r="N524" s="192"/>
      <c r="O524" s="192"/>
      <c r="P524" s="192"/>
      <c r="Q524" s="192">
        <f t="shared" si="8"/>
        <v>62500</v>
      </c>
      <c r="R524" s="3"/>
      <c r="S524" s="7"/>
      <c r="T524" s="118"/>
      <c r="U524" s="118"/>
      <c r="V524" s="118"/>
      <c r="W524" s="118"/>
    </row>
    <row r="525" spans="1:34">
      <c r="B525" s="151" t="s">
        <v>791</v>
      </c>
      <c r="C525" s="193">
        <v>1484524365</v>
      </c>
      <c r="D525" s="193"/>
      <c r="E525" s="193">
        <v>62500</v>
      </c>
      <c r="F525" s="193"/>
      <c r="G525" s="193"/>
      <c r="H525" s="193"/>
      <c r="I525" s="193"/>
      <c r="J525" s="193"/>
      <c r="K525" s="193"/>
      <c r="L525" s="193"/>
      <c r="M525" s="193"/>
      <c r="N525" s="193"/>
      <c r="O525" s="193"/>
      <c r="P525" s="193"/>
      <c r="Q525" s="193">
        <f t="shared" si="8"/>
        <v>62500</v>
      </c>
      <c r="R525" s="3"/>
      <c r="S525" s="7"/>
      <c r="T525" s="118"/>
      <c r="U525" s="118"/>
      <c r="V525" s="118"/>
      <c r="W525" s="118"/>
    </row>
    <row r="526" spans="1:34">
      <c r="B526" s="150" t="s">
        <v>792</v>
      </c>
      <c r="C526" s="192">
        <v>995303751</v>
      </c>
      <c r="D526" s="192"/>
      <c r="E526" s="192">
        <v>198307</v>
      </c>
      <c r="F526" s="192"/>
      <c r="G526" s="192"/>
      <c r="H526" s="192"/>
      <c r="I526" s="192"/>
      <c r="J526" s="192"/>
      <c r="K526" s="192"/>
      <c r="L526" s="192"/>
      <c r="M526" s="192"/>
      <c r="N526" s="192"/>
      <c r="O526" s="192"/>
      <c r="P526" s="192"/>
      <c r="Q526" s="192">
        <f t="shared" si="8"/>
        <v>198307</v>
      </c>
      <c r="R526" s="3"/>
      <c r="S526" s="7"/>
      <c r="T526" s="118"/>
      <c r="U526" s="118"/>
      <c r="V526" s="118"/>
      <c r="W526" s="118"/>
    </row>
    <row r="527" spans="1:34" s="67" customFormat="1">
      <c r="A527"/>
      <c r="B527" s="151" t="s">
        <v>793</v>
      </c>
      <c r="C527" s="193">
        <v>995303751</v>
      </c>
      <c r="D527" s="193"/>
      <c r="E527" s="193">
        <v>198307</v>
      </c>
      <c r="F527" s="193"/>
      <c r="G527" s="193"/>
      <c r="H527" s="193"/>
      <c r="I527" s="193"/>
      <c r="J527" s="193"/>
      <c r="K527" s="193"/>
      <c r="L527" s="193"/>
      <c r="M527" s="193"/>
      <c r="N527" s="193"/>
      <c r="O527" s="193"/>
      <c r="P527" s="193"/>
      <c r="Q527" s="193">
        <f t="shared" si="8"/>
        <v>198307</v>
      </c>
      <c r="R527" s="3"/>
      <c r="S527" s="7"/>
      <c r="T527" s="118"/>
      <c r="U527" s="141"/>
      <c r="V527" s="141"/>
      <c r="W527" s="141"/>
      <c r="X527"/>
      <c r="Y527"/>
      <c r="Z527"/>
      <c r="AA527"/>
      <c r="AB527"/>
      <c r="AC527"/>
      <c r="AD527"/>
      <c r="AE527"/>
      <c r="AF527"/>
      <c r="AG527"/>
      <c r="AH527"/>
    </row>
    <row r="528" spans="1:34">
      <c r="B528" s="138" t="s">
        <v>794</v>
      </c>
      <c r="C528" s="192">
        <v>696384278</v>
      </c>
      <c r="D528" s="192"/>
      <c r="E528" s="192">
        <v>0</v>
      </c>
      <c r="F528" s="192"/>
      <c r="G528" s="192"/>
      <c r="H528" s="192"/>
      <c r="I528" s="192"/>
      <c r="J528" s="192"/>
      <c r="K528" s="192"/>
      <c r="L528" s="192"/>
      <c r="M528" s="192"/>
      <c r="N528" s="192"/>
      <c r="O528" s="192"/>
      <c r="P528" s="192"/>
      <c r="Q528" s="192">
        <f t="shared" si="8"/>
        <v>0</v>
      </c>
      <c r="R528" s="3"/>
      <c r="S528" s="7"/>
      <c r="T528" s="118"/>
      <c r="U528" s="118"/>
      <c r="V528" s="118"/>
      <c r="W528" s="118"/>
    </row>
    <row r="529" spans="1:34" s="67" customFormat="1">
      <c r="A529"/>
      <c r="B529" s="150" t="s">
        <v>795</v>
      </c>
      <c r="C529" s="192">
        <v>2000000</v>
      </c>
      <c r="D529" s="192"/>
      <c r="E529" s="191">
        <v>0</v>
      </c>
      <c r="F529" s="191"/>
      <c r="G529" s="191"/>
      <c r="H529" s="191"/>
      <c r="I529" s="191"/>
      <c r="J529" s="191"/>
      <c r="K529" s="191"/>
      <c r="L529" s="191"/>
      <c r="M529" s="191"/>
      <c r="N529" s="192"/>
      <c r="O529" s="192"/>
      <c r="P529" s="192"/>
      <c r="Q529" s="192">
        <f t="shared" si="8"/>
        <v>0</v>
      </c>
      <c r="R529" s="3"/>
      <c r="S529" s="7"/>
      <c r="T529" s="118"/>
      <c r="U529" s="141"/>
      <c r="V529" s="141"/>
      <c r="W529" s="141"/>
      <c r="X529"/>
      <c r="Y529"/>
      <c r="Z529"/>
      <c r="AA529"/>
      <c r="AB529"/>
      <c r="AC529"/>
      <c r="AD529"/>
      <c r="AE529"/>
      <c r="AF529"/>
      <c r="AG529"/>
      <c r="AH529"/>
    </row>
    <row r="530" spans="1:34">
      <c r="B530" s="151" t="s">
        <v>796</v>
      </c>
      <c r="C530" s="191">
        <v>2000000</v>
      </c>
      <c r="D530" s="191"/>
      <c r="E530" s="191">
        <v>0</v>
      </c>
      <c r="F530" s="191"/>
      <c r="G530" s="191"/>
      <c r="H530" s="191"/>
      <c r="I530" s="191"/>
      <c r="J530" s="191"/>
      <c r="K530" s="191"/>
      <c r="L530" s="191"/>
      <c r="M530" s="191"/>
      <c r="N530" s="191"/>
      <c r="O530" s="191"/>
      <c r="P530" s="191"/>
      <c r="Q530" s="192">
        <f t="shared" si="8"/>
        <v>0</v>
      </c>
      <c r="R530" s="3"/>
      <c r="S530" s="7"/>
      <c r="T530" s="118"/>
      <c r="U530" s="118"/>
      <c r="V530" s="118"/>
      <c r="W530" s="118"/>
    </row>
    <row r="531" spans="1:34">
      <c r="B531" s="150" t="s">
        <v>799</v>
      </c>
      <c r="C531" s="191">
        <v>288500</v>
      </c>
      <c r="D531" s="191"/>
      <c r="E531" s="191">
        <v>0</v>
      </c>
      <c r="F531" s="191"/>
      <c r="G531" s="191"/>
      <c r="H531" s="191"/>
      <c r="I531" s="191"/>
      <c r="J531" s="191"/>
      <c r="K531" s="191"/>
      <c r="L531" s="191"/>
      <c r="M531" s="191"/>
      <c r="N531" s="191"/>
      <c r="O531" s="191"/>
      <c r="P531" s="191"/>
      <c r="Q531" s="192">
        <f t="shared" si="8"/>
        <v>0</v>
      </c>
      <c r="R531" s="3"/>
      <c r="S531" s="7"/>
      <c r="T531" s="118"/>
      <c r="U531" s="118"/>
      <c r="V531" s="118"/>
      <c r="W531" s="118"/>
    </row>
    <row r="532" spans="1:34">
      <c r="B532" s="151" t="s">
        <v>800</v>
      </c>
      <c r="C532" s="191">
        <v>288500</v>
      </c>
      <c r="D532" s="191"/>
      <c r="E532" s="191">
        <v>0</v>
      </c>
      <c r="F532" s="191"/>
      <c r="G532" s="191"/>
      <c r="H532" s="191"/>
      <c r="I532" s="191"/>
      <c r="J532" s="191"/>
      <c r="K532" s="191"/>
      <c r="L532" s="191"/>
      <c r="M532" s="191"/>
      <c r="N532" s="191"/>
      <c r="O532" s="191"/>
      <c r="P532" s="191"/>
      <c r="Q532" s="192">
        <f t="shared" si="8"/>
        <v>0</v>
      </c>
      <c r="R532" s="3"/>
      <c r="S532" s="7"/>
      <c r="T532" s="118"/>
      <c r="U532" s="118"/>
      <c r="V532" s="118"/>
      <c r="W532" s="118"/>
    </row>
    <row r="533" spans="1:34">
      <c r="B533" s="150" t="s">
        <v>801</v>
      </c>
      <c r="C533" s="192">
        <v>2791383</v>
      </c>
      <c r="D533" s="192"/>
      <c r="E533" s="191">
        <v>0</v>
      </c>
      <c r="F533" s="192"/>
      <c r="G533" s="192"/>
      <c r="H533" s="192"/>
      <c r="I533" s="192"/>
      <c r="J533" s="192"/>
      <c r="K533" s="192"/>
      <c r="L533" s="192"/>
      <c r="M533" s="192"/>
      <c r="N533" s="192"/>
      <c r="O533" s="192"/>
      <c r="P533" s="192"/>
      <c r="Q533" s="192">
        <f t="shared" si="8"/>
        <v>0</v>
      </c>
      <c r="R533" s="3"/>
      <c r="S533" s="7"/>
      <c r="T533" s="118"/>
      <c r="U533" s="118"/>
      <c r="V533" s="118"/>
      <c r="W533" s="118"/>
    </row>
    <row r="534" spans="1:34">
      <c r="B534" s="151" t="s">
        <v>802</v>
      </c>
      <c r="C534" s="191">
        <v>2791383</v>
      </c>
      <c r="D534" s="191"/>
      <c r="E534" s="191">
        <v>0</v>
      </c>
      <c r="F534" s="191"/>
      <c r="G534" s="191"/>
      <c r="H534" s="191"/>
      <c r="I534" s="191"/>
      <c r="J534" s="191"/>
      <c r="K534" s="191"/>
      <c r="L534" s="191"/>
      <c r="M534" s="191"/>
      <c r="N534" s="191"/>
      <c r="O534" s="191"/>
      <c r="P534" s="191"/>
      <c r="Q534" s="192">
        <f t="shared" si="8"/>
        <v>0</v>
      </c>
      <c r="R534" s="3"/>
      <c r="S534" s="7"/>
      <c r="T534" s="118"/>
      <c r="U534" s="118"/>
      <c r="V534" s="118"/>
      <c r="W534" s="118"/>
    </row>
    <row r="535" spans="1:34" s="144" customFormat="1">
      <c r="A535"/>
      <c r="B535" s="150" t="s">
        <v>803</v>
      </c>
      <c r="C535" s="192">
        <v>700000</v>
      </c>
      <c r="D535" s="192"/>
      <c r="E535" s="191">
        <v>0</v>
      </c>
      <c r="F535" s="191"/>
      <c r="G535" s="191"/>
      <c r="H535" s="191"/>
      <c r="I535" s="191"/>
      <c r="J535" s="191"/>
      <c r="K535" s="191"/>
      <c r="L535" s="191"/>
      <c r="M535" s="191"/>
      <c r="N535" s="192"/>
      <c r="O535" s="192"/>
      <c r="P535" s="192"/>
      <c r="Q535" s="192">
        <f t="shared" si="8"/>
        <v>0</v>
      </c>
      <c r="R535" s="3"/>
      <c r="S535" s="7"/>
      <c r="T535" s="118"/>
      <c r="U535" s="147"/>
      <c r="V535" s="147"/>
      <c r="W535" s="147"/>
      <c r="X535"/>
      <c r="Y535"/>
      <c r="Z535"/>
      <c r="AA535"/>
      <c r="AB535"/>
      <c r="AC535"/>
      <c r="AD535"/>
      <c r="AE535"/>
      <c r="AF535"/>
      <c r="AG535"/>
      <c r="AH535"/>
    </row>
    <row r="536" spans="1:34" s="144" customFormat="1">
      <c r="A536"/>
      <c r="B536" s="151" t="s">
        <v>804</v>
      </c>
      <c r="C536" s="191">
        <v>700000</v>
      </c>
      <c r="D536" s="191"/>
      <c r="E536" s="191">
        <v>0</v>
      </c>
      <c r="F536" s="191"/>
      <c r="G536" s="191"/>
      <c r="H536" s="191"/>
      <c r="I536" s="191"/>
      <c r="J536" s="191"/>
      <c r="K536" s="191"/>
      <c r="L536" s="191"/>
      <c r="M536" s="191"/>
      <c r="N536" s="191"/>
      <c r="O536" s="191"/>
      <c r="P536" s="191"/>
      <c r="Q536" s="192">
        <f t="shared" si="8"/>
        <v>0</v>
      </c>
      <c r="R536" s="3"/>
      <c r="S536" s="7"/>
      <c r="T536" s="118"/>
      <c r="U536" s="147"/>
      <c r="V536" s="147"/>
      <c r="W536" s="147"/>
      <c r="X536"/>
      <c r="Y536"/>
      <c r="Z536"/>
      <c r="AA536"/>
      <c r="AB536"/>
      <c r="AC536"/>
      <c r="AD536"/>
      <c r="AE536"/>
      <c r="AF536"/>
      <c r="AG536"/>
      <c r="AH536"/>
    </row>
    <row r="537" spans="1:34" s="144" customFormat="1">
      <c r="A537"/>
      <c r="B537" s="150" t="s">
        <v>805</v>
      </c>
      <c r="C537" s="191">
        <v>2480000</v>
      </c>
      <c r="D537" s="191"/>
      <c r="E537" s="191">
        <v>0</v>
      </c>
      <c r="F537" s="191"/>
      <c r="G537" s="191"/>
      <c r="H537" s="191"/>
      <c r="I537" s="191"/>
      <c r="J537" s="191"/>
      <c r="K537" s="191"/>
      <c r="L537" s="191"/>
      <c r="M537" s="191"/>
      <c r="N537" s="191"/>
      <c r="O537" s="191"/>
      <c r="P537" s="191"/>
      <c r="Q537" s="192">
        <f t="shared" si="8"/>
        <v>0</v>
      </c>
      <c r="R537" s="3"/>
      <c r="S537" s="7"/>
      <c r="T537" s="118"/>
      <c r="U537" s="147"/>
      <c r="V537" s="147"/>
      <c r="W537" s="147"/>
      <c r="X537"/>
      <c r="Y537"/>
      <c r="Z537"/>
      <c r="AA537"/>
      <c r="AB537"/>
      <c r="AC537"/>
      <c r="AD537"/>
      <c r="AE537"/>
      <c r="AF537"/>
      <c r="AG537"/>
      <c r="AH537"/>
    </row>
    <row r="538" spans="1:34" s="144" customFormat="1">
      <c r="A538"/>
      <c r="B538" s="151" t="s">
        <v>806</v>
      </c>
      <c r="C538" s="191">
        <v>2480000</v>
      </c>
      <c r="D538" s="191"/>
      <c r="E538" s="191">
        <v>0</v>
      </c>
      <c r="F538" s="191"/>
      <c r="G538" s="191"/>
      <c r="H538" s="191"/>
      <c r="I538" s="191"/>
      <c r="J538" s="191"/>
      <c r="K538" s="191"/>
      <c r="L538" s="191"/>
      <c r="M538" s="191"/>
      <c r="N538" s="191"/>
      <c r="O538" s="191"/>
      <c r="P538" s="191"/>
      <c r="Q538" s="192">
        <f t="shared" si="8"/>
        <v>0</v>
      </c>
      <c r="R538" s="3"/>
      <c r="S538" s="7"/>
      <c r="T538" s="118"/>
      <c r="U538" s="147"/>
      <c r="V538" s="147"/>
      <c r="W538" s="147"/>
      <c r="X538"/>
      <c r="Y538"/>
      <c r="Z538"/>
      <c r="AA538"/>
      <c r="AB538"/>
      <c r="AC538"/>
      <c r="AD538"/>
      <c r="AE538"/>
      <c r="AF538"/>
      <c r="AG538"/>
      <c r="AH538"/>
    </row>
    <row r="539" spans="1:34">
      <c r="B539" s="150" t="s">
        <v>807</v>
      </c>
      <c r="C539" s="192">
        <v>1800000</v>
      </c>
      <c r="D539" s="192"/>
      <c r="E539" s="191">
        <v>0</v>
      </c>
      <c r="F539" s="191"/>
      <c r="G539" s="191"/>
      <c r="H539" s="191"/>
      <c r="I539" s="191"/>
      <c r="J539" s="192"/>
      <c r="K539" s="192"/>
      <c r="L539" s="192"/>
      <c r="M539" s="192"/>
      <c r="N539" s="192"/>
      <c r="O539" s="192"/>
      <c r="P539" s="192"/>
      <c r="Q539" s="192">
        <f t="shared" si="8"/>
        <v>0</v>
      </c>
      <c r="R539" s="3"/>
      <c r="S539" s="7"/>
      <c r="T539" s="118"/>
      <c r="U539" s="118"/>
      <c r="V539" s="118"/>
      <c r="W539" s="118"/>
    </row>
    <row r="540" spans="1:34">
      <c r="B540" s="151" t="s">
        <v>808</v>
      </c>
      <c r="C540" s="191">
        <v>1800000</v>
      </c>
      <c r="D540" s="191"/>
      <c r="E540" s="191">
        <v>0</v>
      </c>
      <c r="F540" s="191"/>
      <c r="G540" s="191"/>
      <c r="H540" s="191"/>
      <c r="I540" s="191"/>
      <c r="J540" s="191"/>
      <c r="K540" s="191"/>
      <c r="L540" s="191"/>
      <c r="M540" s="191"/>
      <c r="N540" s="191"/>
      <c r="O540" s="191"/>
      <c r="P540" s="191"/>
      <c r="Q540" s="192">
        <f t="shared" si="8"/>
        <v>0</v>
      </c>
      <c r="R540" s="3"/>
      <c r="S540" s="7"/>
      <c r="T540" s="118"/>
      <c r="U540" s="118"/>
      <c r="V540" s="118"/>
      <c r="W540" s="118"/>
    </row>
    <row r="541" spans="1:34">
      <c r="B541" s="150" t="s">
        <v>946</v>
      </c>
      <c r="C541" s="192">
        <v>1650000</v>
      </c>
      <c r="D541" s="192"/>
      <c r="E541" s="191">
        <v>0</v>
      </c>
      <c r="F541" s="191"/>
      <c r="G541" s="191"/>
      <c r="H541" s="191"/>
      <c r="I541" s="191"/>
      <c r="J541" s="192"/>
      <c r="K541" s="192"/>
      <c r="L541" s="192"/>
      <c r="M541" s="192"/>
      <c r="N541" s="192"/>
      <c r="O541" s="192"/>
      <c r="P541" s="192"/>
      <c r="Q541" s="192">
        <f t="shared" si="8"/>
        <v>0</v>
      </c>
      <c r="R541" s="3"/>
      <c r="S541" s="7"/>
      <c r="T541" s="118"/>
      <c r="U541" s="118"/>
      <c r="V541" s="118"/>
      <c r="W541" s="118"/>
    </row>
    <row r="542" spans="1:34" s="144" customFormat="1">
      <c r="A542"/>
      <c r="B542" s="151" t="s">
        <v>947</v>
      </c>
      <c r="C542" s="191">
        <v>1650000</v>
      </c>
      <c r="D542" s="191"/>
      <c r="E542" s="191">
        <v>0</v>
      </c>
      <c r="F542" s="191"/>
      <c r="G542" s="191"/>
      <c r="H542" s="191"/>
      <c r="I542" s="191"/>
      <c r="J542" s="191"/>
      <c r="K542" s="191"/>
      <c r="L542" s="191"/>
      <c r="M542" s="191"/>
      <c r="N542" s="191"/>
      <c r="O542" s="191"/>
      <c r="P542" s="191"/>
      <c r="Q542" s="192">
        <f t="shared" si="8"/>
        <v>0</v>
      </c>
      <c r="R542" s="3"/>
      <c r="S542" s="7"/>
      <c r="T542" s="118"/>
      <c r="U542" s="147"/>
      <c r="V542" s="147"/>
      <c r="W542" s="147"/>
      <c r="X542"/>
      <c r="Y542"/>
      <c r="Z542"/>
      <c r="AA542"/>
      <c r="AB542"/>
      <c r="AC542"/>
      <c r="AD542"/>
      <c r="AE542"/>
      <c r="AF542"/>
      <c r="AG542"/>
      <c r="AH542"/>
    </row>
    <row r="543" spans="1:34">
      <c r="B543" s="150" t="s">
        <v>809</v>
      </c>
      <c r="C543" s="192">
        <v>684674395</v>
      </c>
      <c r="D543" s="192"/>
      <c r="E543" s="192">
        <v>0</v>
      </c>
      <c r="F543" s="192"/>
      <c r="G543" s="192"/>
      <c r="H543" s="192"/>
      <c r="I543" s="192"/>
      <c r="J543" s="192"/>
      <c r="K543" s="192"/>
      <c r="L543" s="192"/>
      <c r="M543" s="192"/>
      <c r="N543" s="192"/>
      <c r="O543" s="192"/>
      <c r="P543" s="192"/>
      <c r="Q543" s="192">
        <f t="shared" si="8"/>
        <v>0</v>
      </c>
      <c r="R543" s="3"/>
      <c r="S543" s="7"/>
      <c r="T543" s="118"/>
      <c r="U543" s="118"/>
      <c r="V543" s="118"/>
      <c r="W543" s="118"/>
    </row>
    <row r="544" spans="1:34">
      <c r="B544" s="151" t="s">
        <v>810</v>
      </c>
      <c r="C544" s="191">
        <v>684674395</v>
      </c>
      <c r="D544" s="191"/>
      <c r="E544" s="191">
        <v>0</v>
      </c>
      <c r="F544" s="191"/>
      <c r="G544" s="191"/>
      <c r="H544" s="191"/>
      <c r="I544" s="191"/>
      <c r="J544" s="191"/>
      <c r="K544" s="191"/>
      <c r="L544" s="191"/>
      <c r="M544" s="191"/>
      <c r="N544" s="191"/>
      <c r="O544" s="191"/>
      <c r="P544" s="191"/>
      <c r="Q544" s="191">
        <f t="shared" si="8"/>
        <v>0</v>
      </c>
      <c r="R544" s="3"/>
      <c r="S544" s="7"/>
      <c r="T544" s="118"/>
      <c r="U544" s="118"/>
      <c r="V544" s="118"/>
      <c r="W544" s="118"/>
    </row>
    <row r="545" spans="1:34" s="144" customFormat="1">
      <c r="A545"/>
      <c r="B545" s="138" t="s">
        <v>188</v>
      </c>
      <c r="C545" s="331">
        <v>1450384039</v>
      </c>
      <c r="D545" s="331"/>
      <c r="E545" s="331">
        <v>2353058.31</v>
      </c>
      <c r="F545" s="331"/>
      <c r="G545" s="331"/>
      <c r="H545" s="331"/>
      <c r="I545" s="331"/>
      <c r="J545" s="331"/>
      <c r="K545" s="331"/>
      <c r="L545" s="331"/>
      <c r="M545" s="331"/>
      <c r="N545" s="331"/>
      <c r="O545" s="331"/>
      <c r="P545" s="331"/>
      <c r="Q545" s="331">
        <f t="shared" si="8"/>
        <v>2353058.31</v>
      </c>
      <c r="R545" s="3"/>
      <c r="S545" s="7"/>
      <c r="T545" s="118"/>
      <c r="U545" s="147"/>
      <c r="V545" s="147"/>
      <c r="W545" s="147"/>
      <c r="X545"/>
      <c r="Y545"/>
      <c r="Z545"/>
      <c r="AA545"/>
      <c r="AB545"/>
      <c r="AC545"/>
      <c r="AD545"/>
      <c r="AE545"/>
      <c r="AF545"/>
      <c r="AG545"/>
      <c r="AH545"/>
    </row>
    <row r="546" spans="1:34">
      <c r="B546" s="150" t="s">
        <v>811</v>
      </c>
      <c r="C546" s="192">
        <v>0</v>
      </c>
      <c r="D546" s="192"/>
      <c r="E546" s="192">
        <v>0</v>
      </c>
      <c r="F546" s="192"/>
      <c r="G546" s="338"/>
      <c r="H546" s="338"/>
      <c r="I546" s="338"/>
      <c r="J546" s="338"/>
      <c r="K546" s="192"/>
      <c r="L546" s="338"/>
      <c r="M546" s="331"/>
      <c r="N546" s="331"/>
      <c r="O546" s="331"/>
      <c r="P546" s="331"/>
      <c r="Q546" s="331">
        <f t="shared" si="8"/>
        <v>0</v>
      </c>
      <c r="R546" s="3"/>
      <c r="S546" s="7"/>
      <c r="T546" s="118"/>
      <c r="U546" s="118"/>
      <c r="V546" s="118"/>
      <c r="W546" s="118"/>
    </row>
    <row r="547" spans="1:34" s="144" customFormat="1">
      <c r="A547"/>
      <c r="B547" s="151" t="s">
        <v>812</v>
      </c>
      <c r="C547" s="191">
        <v>0</v>
      </c>
      <c r="D547" s="191"/>
      <c r="E547" s="192">
        <v>0</v>
      </c>
      <c r="F547" s="191"/>
      <c r="G547" s="337"/>
      <c r="H547" s="337"/>
      <c r="I547" s="337"/>
      <c r="J547" s="337"/>
      <c r="K547" s="191"/>
      <c r="L547" s="337"/>
      <c r="M547" s="191"/>
      <c r="N547" s="191"/>
      <c r="O547" s="191"/>
      <c r="P547" s="191"/>
      <c r="Q547" s="331">
        <f t="shared" si="8"/>
        <v>0</v>
      </c>
      <c r="R547" s="3"/>
      <c r="S547" s="7"/>
      <c r="T547" s="118"/>
      <c r="U547" s="147"/>
      <c r="V547" s="147"/>
      <c r="W547" s="147"/>
      <c r="X547"/>
      <c r="Y547"/>
      <c r="Z547"/>
      <c r="AA547"/>
      <c r="AB547"/>
      <c r="AC547"/>
      <c r="AD547"/>
      <c r="AE547"/>
      <c r="AF547"/>
      <c r="AG547"/>
      <c r="AH547"/>
    </row>
    <row r="548" spans="1:34">
      <c r="B548" s="150" t="s">
        <v>815</v>
      </c>
      <c r="C548" s="192">
        <v>1430134039</v>
      </c>
      <c r="D548" s="192"/>
      <c r="E548" s="192">
        <v>1510481.67</v>
      </c>
      <c r="F548" s="192"/>
      <c r="G548" s="192"/>
      <c r="H548" s="192"/>
      <c r="I548" s="192"/>
      <c r="J548" s="192"/>
      <c r="K548" s="192"/>
      <c r="L548" s="192"/>
      <c r="M548" s="192"/>
      <c r="N548" s="192"/>
      <c r="O548" s="192"/>
      <c r="P548" s="331"/>
      <c r="Q548" s="331">
        <f t="shared" si="8"/>
        <v>1510481.67</v>
      </c>
      <c r="R548" s="3"/>
      <c r="S548" s="7"/>
      <c r="T548" s="118"/>
      <c r="U548" s="118"/>
      <c r="V548" s="118"/>
      <c r="W548" s="118"/>
    </row>
    <row r="549" spans="1:34" s="144" customFormat="1">
      <c r="A549"/>
      <c r="B549" s="151" t="s">
        <v>816</v>
      </c>
      <c r="C549" s="191">
        <v>1425703928</v>
      </c>
      <c r="D549" s="191"/>
      <c r="E549" s="191">
        <v>1510481.67</v>
      </c>
      <c r="F549" s="191"/>
      <c r="G549" s="191"/>
      <c r="H549" s="191"/>
      <c r="I549" s="191"/>
      <c r="J549" s="191"/>
      <c r="K549" s="191"/>
      <c r="L549" s="191"/>
      <c r="M549" s="191"/>
      <c r="N549" s="191"/>
      <c r="O549" s="191"/>
      <c r="P549" s="191"/>
      <c r="Q549" s="191">
        <f t="shared" si="8"/>
        <v>1510481.67</v>
      </c>
      <c r="R549" s="3"/>
      <c r="S549" s="7"/>
      <c r="T549" s="118"/>
      <c r="U549" s="147"/>
      <c r="V549" s="147"/>
      <c r="W549" s="147"/>
      <c r="X549"/>
      <c r="Y549"/>
      <c r="Z549"/>
      <c r="AA549"/>
      <c r="AB549"/>
      <c r="AC549"/>
      <c r="AD549"/>
      <c r="AE549"/>
      <c r="AF549"/>
      <c r="AG549"/>
      <c r="AH549"/>
    </row>
    <row r="550" spans="1:34">
      <c r="B550" s="151" t="s">
        <v>817</v>
      </c>
      <c r="C550" s="191">
        <v>4430111</v>
      </c>
      <c r="D550" s="191"/>
      <c r="E550" s="337">
        <v>0</v>
      </c>
      <c r="F550" s="337"/>
      <c r="G550" s="191"/>
      <c r="H550" s="191"/>
      <c r="I550" s="191"/>
      <c r="J550" s="191"/>
      <c r="K550" s="191"/>
      <c r="L550" s="191"/>
      <c r="M550" s="191"/>
      <c r="N550" s="191"/>
      <c r="O550" s="191"/>
      <c r="P550" s="191"/>
      <c r="Q550" s="191">
        <f t="shared" si="8"/>
        <v>0</v>
      </c>
      <c r="R550" s="3"/>
      <c r="S550" s="7"/>
      <c r="T550" s="118"/>
      <c r="U550" s="118"/>
      <c r="V550" s="118"/>
      <c r="W550" s="118"/>
    </row>
    <row r="551" spans="1:34" s="144" customFormat="1">
      <c r="A551"/>
      <c r="B551" s="150" t="s">
        <v>820</v>
      </c>
      <c r="C551" s="192">
        <v>20000000</v>
      </c>
      <c r="D551" s="192"/>
      <c r="E551" s="192">
        <v>842576.64</v>
      </c>
      <c r="F551" s="192"/>
      <c r="G551" s="192"/>
      <c r="H551" s="192"/>
      <c r="I551" s="192"/>
      <c r="J551" s="192"/>
      <c r="K551" s="337"/>
      <c r="L551" s="337"/>
      <c r="M551" s="337"/>
      <c r="N551" s="339"/>
      <c r="O551" s="331"/>
      <c r="P551" s="331"/>
      <c r="Q551" s="331">
        <f t="shared" si="8"/>
        <v>842576.64</v>
      </c>
      <c r="R551" s="3"/>
      <c r="S551" s="7"/>
      <c r="T551" s="118"/>
      <c r="U551" s="147"/>
      <c r="V551" s="147"/>
      <c r="W551" s="147"/>
      <c r="X551"/>
      <c r="Y551"/>
      <c r="Z551"/>
      <c r="AA551"/>
      <c r="AB551"/>
      <c r="AC551"/>
      <c r="AD551"/>
      <c r="AE551"/>
      <c r="AF551"/>
      <c r="AG551"/>
      <c r="AH551"/>
    </row>
    <row r="552" spans="1:34">
      <c r="B552" s="151" t="s">
        <v>821</v>
      </c>
      <c r="C552" s="191">
        <v>20000000</v>
      </c>
      <c r="D552" s="191"/>
      <c r="E552" s="192">
        <v>842576.64</v>
      </c>
      <c r="F552" s="191"/>
      <c r="G552" s="191"/>
      <c r="H552" s="191"/>
      <c r="I552" s="191"/>
      <c r="J552" s="191"/>
      <c r="K552" s="337"/>
      <c r="L552" s="337"/>
      <c r="M552" s="337"/>
      <c r="N552" s="337"/>
      <c r="O552" s="191"/>
      <c r="P552" s="191"/>
      <c r="Q552" s="331">
        <f t="shared" si="8"/>
        <v>842576.64</v>
      </c>
      <c r="R552" s="3"/>
      <c r="S552" s="7"/>
      <c r="T552" s="118"/>
      <c r="U552" s="118"/>
      <c r="V552" s="118"/>
      <c r="W552" s="118"/>
    </row>
    <row r="553" spans="1:34" s="67" customFormat="1">
      <c r="A553"/>
      <c r="B553" s="150" t="s">
        <v>822</v>
      </c>
      <c r="C553" s="192">
        <v>100000</v>
      </c>
      <c r="D553" s="192"/>
      <c r="E553" s="192">
        <v>0</v>
      </c>
      <c r="F553" s="337"/>
      <c r="G553" s="337"/>
      <c r="H553" s="337"/>
      <c r="I553" s="337"/>
      <c r="J553" s="337"/>
      <c r="K553" s="337"/>
      <c r="L553" s="337"/>
      <c r="M553" s="337"/>
      <c r="N553" s="339"/>
      <c r="O553" s="331"/>
      <c r="P553" s="331"/>
      <c r="Q553" s="331">
        <f t="shared" si="8"/>
        <v>0</v>
      </c>
      <c r="R553" s="3"/>
      <c r="S553" s="7"/>
      <c r="T553" s="118"/>
      <c r="U553" s="141"/>
      <c r="V553" s="141"/>
      <c r="W553" s="141"/>
      <c r="X553"/>
      <c r="Y553"/>
      <c r="Z553"/>
      <c r="AA553"/>
      <c r="AB553"/>
      <c r="AC553"/>
      <c r="AD553"/>
      <c r="AE553"/>
      <c r="AF553"/>
      <c r="AG553"/>
      <c r="AH553"/>
    </row>
    <row r="554" spans="1:34">
      <c r="B554" s="151" t="s">
        <v>823</v>
      </c>
      <c r="C554" s="191">
        <v>100000</v>
      </c>
      <c r="D554" s="191"/>
      <c r="E554" s="192">
        <v>0</v>
      </c>
      <c r="F554" s="337"/>
      <c r="G554" s="337"/>
      <c r="H554" s="337"/>
      <c r="I554" s="337"/>
      <c r="J554" s="337"/>
      <c r="K554" s="337"/>
      <c r="L554" s="337"/>
      <c r="M554" s="337"/>
      <c r="N554" s="337"/>
      <c r="O554" s="191"/>
      <c r="P554" s="191"/>
      <c r="Q554" s="331">
        <f t="shared" si="8"/>
        <v>0</v>
      </c>
      <c r="R554" s="3"/>
      <c r="S554" s="7"/>
      <c r="T554" s="118"/>
      <c r="U554" s="118"/>
      <c r="V554" s="118"/>
      <c r="W554" s="118"/>
    </row>
    <row r="555" spans="1:34">
      <c r="B555" s="150" t="s">
        <v>824</v>
      </c>
      <c r="C555" s="191">
        <v>100000</v>
      </c>
      <c r="D555" s="191"/>
      <c r="E555" s="192">
        <v>0</v>
      </c>
      <c r="F555" s="337"/>
      <c r="G555" s="337"/>
      <c r="H555" s="337"/>
      <c r="I555" s="337"/>
      <c r="J555" s="337"/>
      <c r="K555" s="337"/>
      <c r="L555" s="337"/>
      <c r="M555" s="337"/>
      <c r="N555" s="337"/>
      <c r="O555" s="191"/>
      <c r="P555" s="191"/>
      <c r="Q555" s="331">
        <f t="shared" si="8"/>
        <v>0</v>
      </c>
      <c r="R555" s="3"/>
      <c r="S555" s="7"/>
      <c r="T555" s="118"/>
      <c r="U555" s="118"/>
      <c r="V555" s="118"/>
      <c r="W555" s="118"/>
    </row>
    <row r="556" spans="1:34">
      <c r="B556" s="151" t="s">
        <v>826</v>
      </c>
      <c r="C556" s="191">
        <v>100000</v>
      </c>
      <c r="D556" s="191"/>
      <c r="E556" s="192">
        <v>0</v>
      </c>
      <c r="F556" s="337"/>
      <c r="G556" s="337"/>
      <c r="H556" s="337"/>
      <c r="I556" s="337"/>
      <c r="J556" s="337"/>
      <c r="K556" s="337"/>
      <c r="L556" s="337"/>
      <c r="M556" s="337"/>
      <c r="N556" s="337"/>
      <c r="O556" s="191"/>
      <c r="P556" s="191"/>
      <c r="Q556" s="331">
        <f t="shared" si="8"/>
        <v>0</v>
      </c>
      <c r="R556" s="3"/>
      <c r="S556" s="7"/>
      <c r="T556" s="118"/>
      <c r="U556" s="118"/>
      <c r="V556" s="118"/>
      <c r="W556" s="118"/>
    </row>
    <row r="557" spans="1:34">
      <c r="B557" s="150" t="s">
        <v>828</v>
      </c>
      <c r="C557" s="192">
        <v>50000</v>
      </c>
      <c r="D557" s="192"/>
      <c r="E557" s="192">
        <v>0</v>
      </c>
      <c r="F557" s="337"/>
      <c r="G557" s="337"/>
      <c r="H557" s="337"/>
      <c r="I557" s="337"/>
      <c r="J557" s="337"/>
      <c r="K557" s="337"/>
      <c r="L557" s="337"/>
      <c r="M557" s="337"/>
      <c r="N557" s="339"/>
      <c r="O557" s="331"/>
      <c r="P557" s="331"/>
      <c r="Q557" s="331">
        <f t="shared" si="8"/>
        <v>0</v>
      </c>
      <c r="R557" s="3"/>
      <c r="S557" s="7"/>
      <c r="T557" s="118"/>
      <c r="U557" s="118"/>
      <c r="V557" s="118"/>
      <c r="W557" s="118"/>
    </row>
    <row r="558" spans="1:34">
      <c r="B558" s="151" t="s">
        <v>829</v>
      </c>
      <c r="C558" s="191">
        <v>50000</v>
      </c>
      <c r="D558" s="191"/>
      <c r="E558" s="192">
        <v>0</v>
      </c>
      <c r="F558" s="337"/>
      <c r="G558" s="337"/>
      <c r="H558" s="337"/>
      <c r="I558" s="337"/>
      <c r="J558" s="337"/>
      <c r="K558" s="337"/>
      <c r="L558" s="337"/>
      <c r="M558" s="337"/>
      <c r="N558" s="337"/>
      <c r="O558" s="191"/>
      <c r="P558" s="191"/>
      <c r="Q558" s="331">
        <f t="shared" si="8"/>
        <v>0</v>
      </c>
      <c r="R558" s="3"/>
      <c r="S558" s="7"/>
      <c r="T558" s="118"/>
      <c r="U558" s="118"/>
      <c r="V558" s="118"/>
      <c r="W558" s="118"/>
    </row>
    <row r="559" spans="1:34" s="67" customFormat="1">
      <c r="A559"/>
      <c r="B559" s="138" t="s">
        <v>189</v>
      </c>
      <c r="C559" s="192">
        <v>2974051183</v>
      </c>
      <c r="D559" s="192"/>
      <c r="E559" s="192">
        <v>60882821.720000006</v>
      </c>
      <c r="F559" s="192"/>
      <c r="G559" s="192"/>
      <c r="H559" s="192"/>
      <c r="I559" s="192"/>
      <c r="J559" s="192"/>
      <c r="K559" s="192"/>
      <c r="L559" s="192"/>
      <c r="M559" s="192"/>
      <c r="N559" s="192"/>
      <c r="O559" s="192"/>
      <c r="P559" s="192"/>
      <c r="Q559" s="192">
        <f t="shared" si="8"/>
        <v>60882821.720000006</v>
      </c>
      <c r="R559" s="3"/>
      <c r="S559" s="7"/>
      <c r="T559" s="118"/>
      <c r="U559" s="141"/>
      <c r="V559" s="141"/>
      <c r="W559" s="141"/>
      <c r="X559"/>
      <c r="Y559"/>
      <c r="Z559"/>
      <c r="AA559"/>
      <c r="AB559"/>
      <c r="AC559"/>
      <c r="AD559"/>
      <c r="AE559"/>
      <c r="AF559"/>
      <c r="AG559"/>
      <c r="AH559"/>
    </row>
    <row r="560" spans="1:34">
      <c r="B560" s="150" t="s">
        <v>832</v>
      </c>
      <c r="C560" s="192">
        <v>130343589</v>
      </c>
      <c r="D560" s="192"/>
      <c r="E560" s="192">
        <v>0</v>
      </c>
      <c r="F560" s="192"/>
      <c r="G560" s="192"/>
      <c r="H560" s="192"/>
      <c r="I560" s="192"/>
      <c r="J560" s="192"/>
      <c r="K560" s="192"/>
      <c r="L560" s="192"/>
      <c r="M560" s="192"/>
      <c r="N560" s="192"/>
      <c r="O560" s="192"/>
      <c r="P560" s="192"/>
      <c r="Q560" s="192">
        <f t="shared" si="8"/>
        <v>0</v>
      </c>
      <c r="R560" s="3"/>
      <c r="S560" s="7"/>
      <c r="T560" s="118"/>
      <c r="U560" s="118"/>
      <c r="V560" s="118"/>
      <c r="W560" s="118"/>
    </row>
    <row r="561" spans="1:34">
      <c r="B561" s="151" t="s">
        <v>833</v>
      </c>
      <c r="C561" s="191">
        <v>80343589</v>
      </c>
      <c r="D561" s="191"/>
      <c r="E561" s="192">
        <v>0</v>
      </c>
      <c r="F561" s="191"/>
      <c r="G561" s="191"/>
      <c r="H561" s="191"/>
      <c r="I561" s="191"/>
      <c r="J561" s="191"/>
      <c r="K561" s="191"/>
      <c r="L561" s="191"/>
      <c r="M561" s="191"/>
      <c r="N561" s="191"/>
      <c r="O561" s="191"/>
      <c r="P561" s="191"/>
      <c r="Q561" s="192">
        <f t="shared" si="8"/>
        <v>0</v>
      </c>
      <c r="R561" s="3"/>
      <c r="S561" s="7"/>
      <c r="T561" s="118"/>
      <c r="U561" s="118"/>
      <c r="V561" s="118"/>
      <c r="W561" s="118"/>
    </row>
    <row r="562" spans="1:34" s="67" customFormat="1">
      <c r="A562"/>
      <c r="B562" s="151" t="s">
        <v>949</v>
      </c>
      <c r="C562" s="191">
        <v>50000000</v>
      </c>
      <c r="D562" s="191"/>
      <c r="E562" s="192">
        <v>0</v>
      </c>
      <c r="F562" s="191"/>
      <c r="G562" s="191"/>
      <c r="H562" s="191"/>
      <c r="I562" s="191"/>
      <c r="J562" s="191"/>
      <c r="K562" s="191"/>
      <c r="L562" s="191"/>
      <c r="M562" s="191"/>
      <c r="N562" s="191"/>
      <c r="O562" s="191"/>
      <c r="P562" s="191"/>
      <c r="Q562" s="192">
        <f t="shared" si="8"/>
        <v>0</v>
      </c>
      <c r="R562" s="3"/>
      <c r="S562" s="7"/>
      <c r="T562" s="118"/>
      <c r="U562" s="141"/>
      <c r="V562" s="141"/>
      <c r="W562" s="141"/>
      <c r="X562"/>
      <c r="Y562"/>
      <c r="Z562"/>
      <c r="AA562"/>
      <c r="AB562"/>
      <c r="AC562"/>
      <c r="AD562"/>
      <c r="AE562"/>
      <c r="AF562"/>
      <c r="AG562"/>
      <c r="AH562"/>
    </row>
    <row r="563" spans="1:34">
      <c r="B563" s="150" t="s">
        <v>834</v>
      </c>
      <c r="C563" s="192">
        <v>2687837785</v>
      </c>
      <c r="D563" s="192"/>
      <c r="E563" s="332">
        <v>59822821.700000003</v>
      </c>
      <c r="F563" s="332"/>
      <c r="G563" s="332"/>
      <c r="H563" s="332"/>
      <c r="I563" s="332"/>
      <c r="J563" s="332"/>
      <c r="K563" s="332"/>
      <c r="L563" s="332"/>
      <c r="M563" s="332"/>
      <c r="N563" s="332"/>
      <c r="O563" s="332"/>
      <c r="P563" s="332"/>
      <c r="Q563" s="332">
        <f t="shared" si="8"/>
        <v>59822821.700000003</v>
      </c>
      <c r="R563" s="3"/>
      <c r="S563" s="7"/>
      <c r="T563" s="118"/>
      <c r="U563" s="118"/>
      <c r="V563" s="118"/>
      <c r="W563" s="118"/>
    </row>
    <row r="564" spans="1:34">
      <c r="B564" s="151" t="s">
        <v>835</v>
      </c>
      <c r="C564" s="191">
        <v>742429642</v>
      </c>
      <c r="D564" s="191"/>
      <c r="E564" s="191">
        <v>15987362</v>
      </c>
      <c r="F564" s="191"/>
      <c r="G564" s="191"/>
      <c r="H564" s="191"/>
      <c r="I564" s="191"/>
      <c r="J564" s="191"/>
      <c r="K564" s="191"/>
      <c r="L564" s="191"/>
      <c r="M564" s="191"/>
      <c r="N564" s="191"/>
      <c r="O564" s="191"/>
      <c r="P564" s="191"/>
      <c r="Q564" s="191">
        <f t="shared" si="8"/>
        <v>15987362</v>
      </c>
      <c r="R564" s="3"/>
      <c r="S564" s="7"/>
      <c r="T564" s="118"/>
      <c r="U564" s="118"/>
      <c r="V564" s="118"/>
      <c r="W564" s="118"/>
    </row>
    <row r="565" spans="1:34">
      <c r="B565" s="151" t="s">
        <v>836</v>
      </c>
      <c r="C565" s="191">
        <v>1830225671</v>
      </c>
      <c r="D565" s="191"/>
      <c r="E565" s="191">
        <v>8727482.1999999993</v>
      </c>
      <c r="F565" s="191"/>
      <c r="G565" s="191"/>
      <c r="H565" s="191"/>
      <c r="I565" s="191"/>
      <c r="J565" s="191"/>
      <c r="K565" s="191"/>
      <c r="L565" s="191"/>
      <c r="M565" s="191"/>
      <c r="N565" s="191"/>
      <c r="O565" s="191"/>
      <c r="P565" s="191"/>
      <c r="Q565" s="191">
        <f t="shared" si="8"/>
        <v>8727482.1999999993</v>
      </c>
      <c r="R565" s="3"/>
      <c r="S565" s="7"/>
      <c r="T565" s="118"/>
      <c r="U565" s="118"/>
      <c r="V565" s="118"/>
      <c r="W565" s="118"/>
    </row>
    <row r="566" spans="1:34" s="67" customFormat="1">
      <c r="A566"/>
      <c r="B566" s="151" t="s">
        <v>950</v>
      </c>
      <c r="C566" s="191">
        <v>115182472</v>
      </c>
      <c r="D566" s="191"/>
      <c r="E566" s="191">
        <v>35107977.5</v>
      </c>
      <c r="F566" s="191"/>
      <c r="G566" s="191"/>
      <c r="H566" s="191"/>
      <c r="I566" s="191"/>
      <c r="J566" s="191"/>
      <c r="K566" s="191"/>
      <c r="L566" s="191"/>
      <c r="M566" s="191"/>
      <c r="N566" s="191"/>
      <c r="O566" s="191"/>
      <c r="P566" s="191"/>
      <c r="Q566" s="191">
        <f t="shared" si="8"/>
        <v>35107977.5</v>
      </c>
      <c r="R566" s="3"/>
      <c r="S566" s="7"/>
      <c r="T566" s="118"/>
      <c r="U566" s="141"/>
      <c r="V566" s="141"/>
      <c r="W566" s="141"/>
      <c r="X566"/>
      <c r="Y566"/>
      <c r="Z566"/>
      <c r="AA566"/>
      <c r="AB566"/>
      <c r="AC566"/>
      <c r="AD566"/>
      <c r="AE566"/>
      <c r="AF566"/>
      <c r="AG566"/>
      <c r="AH566"/>
    </row>
    <row r="567" spans="1:34">
      <c r="B567" s="150" t="s">
        <v>837</v>
      </c>
      <c r="C567" s="192">
        <v>82134435</v>
      </c>
      <c r="D567" s="192"/>
      <c r="E567" s="332">
        <v>0</v>
      </c>
      <c r="F567" s="332"/>
      <c r="G567" s="332"/>
      <c r="H567" s="332"/>
      <c r="I567" s="332"/>
      <c r="J567" s="332"/>
      <c r="K567" s="332"/>
      <c r="L567" s="332"/>
      <c r="M567" s="332"/>
      <c r="N567" s="332"/>
      <c r="O567" s="332"/>
      <c r="P567" s="192"/>
      <c r="Q567" s="192">
        <f t="shared" si="8"/>
        <v>0</v>
      </c>
      <c r="R567" s="3"/>
      <c r="S567" s="7"/>
      <c r="T567" s="118"/>
      <c r="U567" s="118"/>
      <c r="V567" s="118"/>
      <c r="W567" s="118"/>
    </row>
    <row r="568" spans="1:34" s="67" customFormat="1">
      <c r="A568"/>
      <c r="B568" s="151" t="s">
        <v>838</v>
      </c>
      <c r="C568" s="191">
        <v>5010000</v>
      </c>
      <c r="D568" s="191"/>
      <c r="E568" s="191">
        <v>0</v>
      </c>
      <c r="F568" s="191"/>
      <c r="G568" s="191"/>
      <c r="H568" s="191"/>
      <c r="I568" s="191"/>
      <c r="J568" s="191"/>
      <c r="K568" s="191"/>
      <c r="L568" s="191"/>
      <c r="M568" s="191"/>
      <c r="N568" s="191"/>
      <c r="O568" s="191"/>
      <c r="P568" s="191"/>
      <c r="Q568" s="191">
        <f t="shared" si="8"/>
        <v>0</v>
      </c>
      <c r="R568" s="3"/>
      <c r="S568" s="7"/>
      <c r="T568" s="118"/>
      <c r="U568" s="141"/>
      <c r="V568" s="141"/>
      <c r="W568" s="141"/>
      <c r="X568"/>
      <c r="Y568"/>
      <c r="Z568"/>
      <c r="AA568"/>
      <c r="AB568"/>
      <c r="AC568"/>
      <c r="AD568"/>
      <c r="AE568"/>
      <c r="AF568"/>
      <c r="AG568"/>
      <c r="AH568"/>
    </row>
    <row r="569" spans="1:34">
      <c r="B569" s="151" t="s">
        <v>839</v>
      </c>
      <c r="C569" s="191">
        <v>77124435</v>
      </c>
      <c r="D569" s="191"/>
      <c r="E569" s="191">
        <v>0</v>
      </c>
      <c r="F569" s="191"/>
      <c r="G569" s="193"/>
      <c r="H569" s="191"/>
      <c r="I569" s="191"/>
      <c r="J569" s="191"/>
      <c r="K569" s="191"/>
      <c r="L569" s="191"/>
      <c r="M569" s="191"/>
      <c r="N569" s="191"/>
      <c r="O569" s="191"/>
      <c r="P569" s="191"/>
      <c r="Q569" s="191">
        <f t="shared" si="8"/>
        <v>0</v>
      </c>
      <c r="R569" s="3"/>
      <c r="S569" s="7"/>
      <c r="T569" s="118"/>
      <c r="U569" s="118"/>
      <c r="V569" s="118"/>
      <c r="W569" s="118"/>
    </row>
    <row r="570" spans="1:34">
      <c r="B570" s="150" t="s">
        <v>840</v>
      </c>
      <c r="C570" s="192">
        <v>8411726</v>
      </c>
      <c r="D570" s="192"/>
      <c r="E570" s="192">
        <v>0</v>
      </c>
      <c r="F570" s="192"/>
      <c r="G570" s="192"/>
      <c r="H570" s="192"/>
      <c r="I570" s="192"/>
      <c r="J570" s="192"/>
      <c r="K570" s="192"/>
      <c r="L570" s="192"/>
      <c r="M570" s="192"/>
      <c r="N570" s="192"/>
      <c r="O570" s="192"/>
      <c r="P570" s="192"/>
      <c r="Q570" s="192">
        <f t="shared" si="8"/>
        <v>0</v>
      </c>
      <c r="R570" s="3"/>
      <c r="S570" s="7"/>
      <c r="T570" s="118"/>
      <c r="U570" s="118"/>
      <c r="V570" s="118"/>
      <c r="W570" s="118"/>
    </row>
    <row r="571" spans="1:34" s="67" customFormat="1">
      <c r="A571"/>
      <c r="B571" s="151" t="s">
        <v>841</v>
      </c>
      <c r="C571" s="191">
        <v>4591878</v>
      </c>
      <c r="D571" s="191"/>
      <c r="E571" s="192">
        <v>0</v>
      </c>
      <c r="F571" s="191"/>
      <c r="G571" s="191"/>
      <c r="H571" s="191"/>
      <c r="I571" s="191"/>
      <c r="J571" s="191"/>
      <c r="K571" s="191"/>
      <c r="L571" s="191"/>
      <c r="M571" s="191"/>
      <c r="N571" s="191"/>
      <c r="O571" s="191"/>
      <c r="P571" s="191"/>
      <c r="Q571" s="192">
        <f t="shared" si="8"/>
        <v>0</v>
      </c>
      <c r="R571" s="3"/>
      <c r="S571" s="7"/>
      <c r="T571" s="118"/>
      <c r="U571" s="141"/>
      <c r="V571" s="141"/>
      <c r="W571" s="141"/>
      <c r="X571"/>
      <c r="Y571"/>
      <c r="Z571"/>
      <c r="AA571"/>
      <c r="AB571"/>
      <c r="AC571"/>
      <c r="AD571"/>
      <c r="AE571"/>
      <c r="AF571"/>
      <c r="AG571"/>
      <c r="AH571"/>
    </row>
    <row r="572" spans="1:34">
      <c r="B572" s="151" t="s">
        <v>842</v>
      </c>
      <c r="C572" s="191">
        <v>3819848</v>
      </c>
      <c r="D572" s="191"/>
      <c r="E572" s="192">
        <v>0</v>
      </c>
      <c r="F572" s="191"/>
      <c r="G572" s="191"/>
      <c r="H572" s="191"/>
      <c r="I572" s="191"/>
      <c r="J572" s="191"/>
      <c r="K572" s="191"/>
      <c r="L572" s="191"/>
      <c r="M572" s="191"/>
      <c r="N572" s="191"/>
      <c r="O572" s="191"/>
      <c r="P572" s="191"/>
      <c r="Q572" s="192">
        <f t="shared" si="8"/>
        <v>0</v>
      </c>
      <c r="R572" s="3"/>
      <c r="S572" s="7"/>
      <c r="T572" s="118"/>
      <c r="U572" s="118"/>
      <c r="V572" s="118"/>
      <c r="W572" s="118"/>
    </row>
    <row r="573" spans="1:34" s="67" customFormat="1">
      <c r="A573"/>
      <c r="B573" s="150" t="s">
        <v>844</v>
      </c>
      <c r="C573" s="134">
        <v>57286603</v>
      </c>
      <c r="D573" s="134"/>
      <c r="E573" s="192">
        <v>0</v>
      </c>
      <c r="F573" s="128"/>
      <c r="G573" s="128"/>
      <c r="H573" s="128"/>
      <c r="I573" s="128"/>
      <c r="J573" s="128"/>
      <c r="K573" s="128"/>
      <c r="L573" s="128"/>
      <c r="M573" s="128"/>
      <c r="N573" s="128"/>
      <c r="O573" s="128"/>
      <c r="P573" s="134"/>
      <c r="Q573" s="192">
        <f t="shared" si="8"/>
        <v>0</v>
      </c>
      <c r="R573" s="3"/>
      <c r="S573" s="7"/>
      <c r="T573" s="118"/>
      <c r="U573" s="141"/>
      <c r="V573" s="141"/>
      <c r="W573" s="141"/>
      <c r="X573"/>
      <c r="Y573"/>
      <c r="Z573"/>
      <c r="AA573"/>
      <c r="AB573"/>
      <c r="AC573"/>
      <c r="AD573"/>
      <c r="AE573"/>
      <c r="AF573"/>
      <c r="AG573"/>
      <c r="AH573"/>
    </row>
    <row r="574" spans="1:34">
      <c r="B574" s="151" t="s">
        <v>845</v>
      </c>
      <c r="C574" s="125">
        <v>57286603</v>
      </c>
      <c r="D574" s="125"/>
      <c r="E574" s="192">
        <v>0</v>
      </c>
      <c r="F574" s="125"/>
      <c r="G574" s="125"/>
      <c r="H574" s="125"/>
      <c r="I574" s="125"/>
      <c r="J574" s="125"/>
      <c r="K574" s="125"/>
      <c r="L574" s="125"/>
      <c r="M574" s="125"/>
      <c r="N574" s="125"/>
      <c r="O574" s="125"/>
      <c r="P574" s="125"/>
      <c r="Q574" s="192">
        <f t="shared" si="8"/>
        <v>0</v>
      </c>
      <c r="R574" s="3"/>
      <c r="S574" s="7"/>
      <c r="T574" s="118"/>
      <c r="U574" s="118"/>
      <c r="V574" s="118"/>
      <c r="W574" s="118"/>
    </row>
    <row r="575" spans="1:34" s="67" customFormat="1">
      <c r="A575"/>
      <c r="B575" s="150" t="s">
        <v>846</v>
      </c>
      <c r="C575" s="134">
        <v>8037045</v>
      </c>
      <c r="D575" s="134"/>
      <c r="E575" s="192">
        <v>1060000.02</v>
      </c>
      <c r="F575" s="128"/>
      <c r="G575" s="128"/>
      <c r="H575" s="128"/>
      <c r="I575" s="128"/>
      <c r="J575" s="128"/>
      <c r="K575" s="128"/>
      <c r="L575" s="128"/>
      <c r="M575" s="128"/>
      <c r="N575" s="128"/>
      <c r="O575" s="128"/>
      <c r="P575" s="134"/>
      <c r="Q575" s="192">
        <f t="shared" si="8"/>
        <v>1060000.02</v>
      </c>
      <c r="R575" s="3"/>
      <c r="S575" s="7"/>
      <c r="T575" s="118"/>
      <c r="U575" s="141"/>
      <c r="V575" s="141"/>
      <c r="W575" s="141"/>
      <c r="X575"/>
      <c r="Y575"/>
      <c r="Z575"/>
      <c r="AA575"/>
      <c r="AB575"/>
      <c r="AC575"/>
      <c r="AD575"/>
      <c r="AE575"/>
      <c r="AF575"/>
      <c r="AG575"/>
      <c r="AH575"/>
    </row>
    <row r="576" spans="1:34">
      <c r="B576" s="151" t="s">
        <v>847</v>
      </c>
      <c r="C576" s="125">
        <v>8037045</v>
      </c>
      <c r="D576" s="125"/>
      <c r="E576" s="192">
        <v>1060000.02</v>
      </c>
      <c r="F576" s="125"/>
      <c r="G576" s="125"/>
      <c r="H576" s="125"/>
      <c r="I576" s="125"/>
      <c r="J576" s="125"/>
      <c r="K576" s="125"/>
      <c r="L576" s="125"/>
      <c r="M576" s="125"/>
      <c r="N576" s="125"/>
      <c r="O576" s="125"/>
      <c r="P576" s="125"/>
      <c r="Q576" s="192">
        <f t="shared" si="8"/>
        <v>1060000.02</v>
      </c>
      <c r="R576" s="3"/>
      <c r="S576" s="7"/>
      <c r="T576" s="118"/>
      <c r="U576" s="118"/>
      <c r="V576" s="118"/>
      <c r="W576" s="118"/>
    </row>
    <row r="577" spans="1:34" s="67" customFormat="1">
      <c r="A577"/>
      <c r="B577" s="23" t="s">
        <v>190</v>
      </c>
      <c r="C577" s="124">
        <v>98223319456</v>
      </c>
      <c r="D577" s="124"/>
      <c r="E577" s="124">
        <v>3827439660.3600001</v>
      </c>
      <c r="F577" s="124"/>
      <c r="G577" s="124"/>
      <c r="H577" s="124"/>
      <c r="I577" s="124"/>
      <c r="J577" s="124"/>
      <c r="K577" s="124"/>
      <c r="L577" s="124"/>
      <c r="M577" s="124"/>
      <c r="N577" s="124"/>
      <c r="O577" s="124"/>
      <c r="P577" s="124"/>
      <c r="Q577" s="124">
        <f t="shared" si="8"/>
        <v>3827439660.3600001</v>
      </c>
      <c r="R577" s="3"/>
      <c r="S577" s="7"/>
      <c r="T577" s="118"/>
      <c r="U577" s="141"/>
      <c r="V577" s="141"/>
      <c r="W577" s="141"/>
      <c r="X577"/>
      <c r="Y577"/>
      <c r="Z577"/>
      <c r="AA577"/>
      <c r="AB577"/>
      <c r="AC577"/>
      <c r="AD577"/>
      <c r="AE577"/>
      <c r="AF577"/>
      <c r="AG577"/>
      <c r="AH577"/>
    </row>
    <row r="578" spans="1:34">
      <c r="B578" s="149" t="s">
        <v>191</v>
      </c>
      <c r="C578" s="134">
        <v>40520299875</v>
      </c>
      <c r="D578" s="134"/>
      <c r="E578" s="134">
        <v>892495577.38</v>
      </c>
      <c r="F578" s="134"/>
      <c r="G578" s="134"/>
      <c r="H578" s="134"/>
      <c r="I578" s="134"/>
      <c r="J578" s="134"/>
      <c r="K578" s="134"/>
      <c r="L578" s="134"/>
      <c r="M578" s="134"/>
      <c r="N578" s="134"/>
      <c r="O578" s="134"/>
      <c r="P578" s="134"/>
      <c r="Q578" s="134">
        <f t="shared" si="8"/>
        <v>892495577.38</v>
      </c>
      <c r="R578" s="3"/>
      <c r="S578" s="7"/>
      <c r="T578" s="118"/>
      <c r="U578" s="118"/>
      <c r="V578" s="118"/>
      <c r="W578" s="118"/>
    </row>
    <row r="579" spans="1:34" s="67" customFormat="1">
      <c r="A579"/>
      <c r="B579" s="150" t="s">
        <v>848</v>
      </c>
      <c r="C579" s="134">
        <v>4449850173</v>
      </c>
      <c r="D579" s="134"/>
      <c r="E579" s="134">
        <v>15358241.51</v>
      </c>
      <c r="F579" s="134"/>
      <c r="G579" s="134"/>
      <c r="H579" s="134"/>
      <c r="I579" s="134"/>
      <c r="J579" s="134"/>
      <c r="K579" s="134"/>
      <c r="L579" s="134"/>
      <c r="M579" s="134"/>
      <c r="N579" s="134"/>
      <c r="O579" s="134"/>
      <c r="P579" s="134"/>
      <c r="Q579" s="134">
        <f t="shared" si="8"/>
        <v>15358241.51</v>
      </c>
      <c r="R579" s="3"/>
      <c r="S579" s="7"/>
      <c r="T579" s="118"/>
      <c r="U579" s="141"/>
      <c r="V579" s="141"/>
      <c r="W579" s="141"/>
      <c r="X579"/>
      <c r="Y579"/>
      <c r="Z579"/>
      <c r="AA579"/>
      <c r="AB579"/>
      <c r="AC579"/>
      <c r="AD579"/>
      <c r="AE579"/>
      <c r="AF579"/>
      <c r="AG579"/>
      <c r="AH579"/>
    </row>
    <row r="580" spans="1:34">
      <c r="B580" s="151" t="s">
        <v>849</v>
      </c>
      <c r="C580" s="125">
        <v>4449850173</v>
      </c>
      <c r="D580" s="125"/>
      <c r="E580" s="125">
        <v>15358241.51</v>
      </c>
      <c r="F580" s="125"/>
      <c r="G580" s="125"/>
      <c r="H580" s="125"/>
      <c r="I580" s="125"/>
      <c r="J580" s="125"/>
      <c r="K580" s="125"/>
      <c r="L580" s="125"/>
      <c r="M580" s="125"/>
      <c r="N580" s="125"/>
      <c r="O580" s="125"/>
      <c r="P580" s="125"/>
      <c r="Q580" s="125">
        <f t="shared" si="8"/>
        <v>15358241.51</v>
      </c>
      <c r="R580" s="3"/>
      <c r="S580" s="7"/>
      <c r="T580" s="118"/>
      <c r="U580" s="118"/>
      <c r="V580" s="118"/>
      <c r="W580" s="118"/>
    </row>
    <row r="581" spans="1:34" s="67" customFormat="1">
      <c r="A581"/>
      <c r="B581" s="150" t="s">
        <v>850</v>
      </c>
      <c r="C581" s="134">
        <v>34265776152</v>
      </c>
      <c r="D581" s="134"/>
      <c r="E581" s="134">
        <v>877137335.87</v>
      </c>
      <c r="F581" s="134"/>
      <c r="G581" s="134"/>
      <c r="H581" s="134"/>
      <c r="I581" s="134"/>
      <c r="J581" s="134"/>
      <c r="K581" s="134"/>
      <c r="L581" s="134"/>
      <c r="M581" s="134"/>
      <c r="N581" s="134"/>
      <c r="O581" s="134"/>
      <c r="P581" s="134"/>
      <c r="Q581" s="134">
        <f t="shared" si="8"/>
        <v>877137335.87</v>
      </c>
      <c r="R581" s="3"/>
      <c r="S581" s="7"/>
      <c r="T581" s="118"/>
      <c r="U581" s="141"/>
      <c r="V581" s="141"/>
      <c r="W581" s="141"/>
      <c r="X581"/>
      <c r="Y581"/>
      <c r="Z581"/>
      <c r="AA581"/>
      <c r="AB581"/>
      <c r="AC581"/>
      <c r="AD581"/>
      <c r="AE581"/>
      <c r="AF581"/>
      <c r="AG581"/>
      <c r="AH581"/>
    </row>
    <row r="582" spans="1:34" s="67" customFormat="1">
      <c r="A582"/>
      <c r="B582" s="151" t="s">
        <v>851</v>
      </c>
      <c r="C582" s="125">
        <v>34265776152</v>
      </c>
      <c r="D582" s="125"/>
      <c r="E582" s="125">
        <v>877137335.87</v>
      </c>
      <c r="F582" s="125"/>
      <c r="G582" s="125"/>
      <c r="H582" s="125"/>
      <c r="I582" s="125"/>
      <c r="J582" s="125"/>
      <c r="K582" s="125"/>
      <c r="L582" s="125"/>
      <c r="M582" s="125"/>
      <c r="N582" s="125"/>
      <c r="O582" s="125"/>
      <c r="P582" s="125"/>
      <c r="Q582" s="125">
        <f t="shared" si="8"/>
        <v>877137335.87</v>
      </c>
      <c r="R582" s="3"/>
      <c r="S582" s="7"/>
      <c r="T582" s="118"/>
      <c r="U582" s="141"/>
      <c r="V582" s="141"/>
      <c r="W582" s="141"/>
      <c r="X582"/>
      <c r="Y582"/>
      <c r="Z582"/>
      <c r="AA582"/>
      <c r="AB582"/>
      <c r="AC582"/>
      <c r="AD582"/>
      <c r="AE582"/>
      <c r="AF582"/>
      <c r="AG582"/>
      <c r="AH582"/>
    </row>
    <row r="583" spans="1:34">
      <c r="B583" s="150" t="s">
        <v>852</v>
      </c>
      <c r="C583" s="134">
        <v>1247930700</v>
      </c>
      <c r="D583" s="134"/>
      <c r="E583" s="134">
        <v>0</v>
      </c>
      <c r="F583" s="134"/>
      <c r="G583" s="134"/>
      <c r="H583" s="134"/>
      <c r="I583" s="134"/>
      <c r="J583" s="134"/>
      <c r="K583" s="134"/>
      <c r="L583" s="134"/>
      <c r="M583" s="134"/>
      <c r="N583" s="134"/>
      <c r="O583" s="134"/>
      <c r="P583" s="134"/>
      <c r="Q583" s="134">
        <f t="shared" si="8"/>
        <v>0</v>
      </c>
      <c r="R583" s="3"/>
      <c r="S583" s="7"/>
      <c r="T583" s="118"/>
      <c r="U583" s="118"/>
      <c r="V583" s="118"/>
      <c r="W583" s="118"/>
    </row>
    <row r="584" spans="1:34">
      <c r="B584" s="151" t="s">
        <v>853</v>
      </c>
      <c r="C584" s="125">
        <v>1247930700</v>
      </c>
      <c r="D584" s="125"/>
      <c r="E584" s="134">
        <v>0</v>
      </c>
      <c r="F584" s="125"/>
      <c r="G584" s="125"/>
      <c r="H584" s="125"/>
      <c r="I584" s="125"/>
      <c r="J584" s="125"/>
      <c r="K584" s="125"/>
      <c r="L584" s="125"/>
      <c r="M584" s="125"/>
      <c r="N584" s="125"/>
      <c r="O584" s="125"/>
      <c r="P584" s="125"/>
      <c r="Q584" s="134">
        <f t="shared" si="8"/>
        <v>0</v>
      </c>
      <c r="R584" s="3"/>
      <c r="S584" s="7"/>
      <c r="T584" s="118"/>
      <c r="U584" s="118"/>
      <c r="V584" s="118"/>
      <c r="W584" s="118"/>
    </row>
    <row r="585" spans="1:34" s="67" customFormat="1">
      <c r="A585"/>
      <c r="B585" s="150" t="s">
        <v>854</v>
      </c>
      <c r="C585" s="134">
        <v>6635424</v>
      </c>
      <c r="D585" s="134"/>
      <c r="E585" s="134">
        <v>0</v>
      </c>
      <c r="F585" s="134"/>
      <c r="G585" s="134"/>
      <c r="H585" s="134"/>
      <c r="I585" s="134"/>
      <c r="J585" s="134"/>
      <c r="K585" s="134"/>
      <c r="L585" s="134"/>
      <c r="M585" s="134"/>
      <c r="N585" s="134"/>
      <c r="O585" s="134"/>
      <c r="P585" s="134"/>
      <c r="Q585" s="134">
        <f t="shared" si="8"/>
        <v>0</v>
      </c>
      <c r="R585" s="3"/>
      <c r="S585" s="7"/>
      <c r="T585" s="118"/>
      <c r="U585" s="141"/>
      <c r="V585" s="141"/>
      <c r="W585" s="141"/>
      <c r="X585"/>
      <c r="Y585"/>
      <c r="Z585"/>
      <c r="AA585"/>
      <c r="AB585"/>
      <c r="AC585"/>
      <c r="AD585"/>
      <c r="AE585"/>
      <c r="AF585"/>
      <c r="AG585"/>
      <c r="AH585"/>
    </row>
    <row r="586" spans="1:34">
      <c r="B586" s="151" t="s">
        <v>855</v>
      </c>
      <c r="C586" s="125">
        <v>6635424</v>
      </c>
      <c r="D586" s="125"/>
      <c r="E586" s="134">
        <v>0</v>
      </c>
      <c r="F586" s="125"/>
      <c r="G586" s="125"/>
      <c r="H586" s="125"/>
      <c r="I586" s="125"/>
      <c r="J586" s="125"/>
      <c r="K586" s="125"/>
      <c r="L586" s="125"/>
      <c r="M586" s="125"/>
      <c r="N586" s="125"/>
      <c r="O586" s="125"/>
      <c r="P586" s="125"/>
      <c r="Q586" s="134">
        <f t="shared" ref="Q586:Q627" si="9">SUM(E586:P586)</f>
        <v>0</v>
      </c>
      <c r="R586" s="3"/>
      <c r="S586" s="7"/>
      <c r="T586" s="118"/>
      <c r="U586" s="118"/>
      <c r="V586" s="118"/>
      <c r="W586" s="118"/>
    </row>
    <row r="587" spans="1:34">
      <c r="B587" s="150" t="s">
        <v>856</v>
      </c>
      <c r="C587" s="134">
        <v>550107426</v>
      </c>
      <c r="D587" s="134"/>
      <c r="E587" s="134">
        <v>0</v>
      </c>
      <c r="F587" s="134"/>
      <c r="G587" s="134"/>
      <c r="H587" s="134"/>
      <c r="I587" s="134"/>
      <c r="J587" s="134"/>
      <c r="K587" s="134"/>
      <c r="L587" s="134"/>
      <c r="M587" s="134"/>
      <c r="N587" s="134"/>
      <c r="O587" s="134"/>
      <c r="P587" s="134"/>
      <c r="Q587" s="134">
        <f t="shared" si="9"/>
        <v>0</v>
      </c>
      <c r="R587" s="3"/>
      <c r="S587" s="7"/>
      <c r="T587" s="118"/>
      <c r="U587" s="118"/>
      <c r="V587" s="118"/>
      <c r="W587" s="118"/>
    </row>
    <row r="588" spans="1:34">
      <c r="B588" s="151" t="s">
        <v>857</v>
      </c>
      <c r="C588" s="125">
        <v>550107426</v>
      </c>
      <c r="D588" s="125"/>
      <c r="E588" s="125">
        <v>0</v>
      </c>
      <c r="F588" s="125"/>
      <c r="G588" s="125"/>
      <c r="H588" s="125"/>
      <c r="I588" s="125"/>
      <c r="J588" s="125"/>
      <c r="K588" s="125"/>
      <c r="L588" s="125"/>
      <c r="M588" s="125"/>
      <c r="N588" s="125"/>
      <c r="O588" s="125"/>
      <c r="P588" s="125"/>
      <c r="Q588" s="125">
        <f t="shared" si="9"/>
        <v>0</v>
      </c>
      <c r="R588" s="3"/>
      <c r="S588" s="7"/>
      <c r="T588" s="118"/>
      <c r="U588" s="118"/>
      <c r="V588" s="118"/>
      <c r="W588" s="118"/>
    </row>
    <row r="589" spans="1:34" s="67" customFormat="1">
      <c r="A589"/>
      <c r="B589" s="149" t="s">
        <v>192</v>
      </c>
      <c r="C589" s="134">
        <v>55104645921</v>
      </c>
      <c r="D589" s="134"/>
      <c r="E589" s="134">
        <v>2934944082.98</v>
      </c>
      <c r="F589" s="134"/>
      <c r="G589" s="134"/>
      <c r="H589" s="134"/>
      <c r="I589" s="134"/>
      <c r="J589" s="134"/>
      <c r="K589" s="134"/>
      <c r="L589" s="134"/>
      <c r="M589" s="134"/>
      <c r="N589" s="134"/>
      <c r="O589" s="134"/>
      <c r="P589" s="134"/>
      <c r="Q589" s="134">
        <f t="shared" si="9"/>
        <v>2934944082.98</v>
      </c>
      <c r="R589" s="3"/>
      <c r="S589" s="7"/>
      <c r="T589" s="118"/>
      <c r="U589" s="141"/>
      <c r="V589" s="141"/>
      <c r="W589" s="141"/>
      <c r="X589"/>
      <c r="Y589"/>
      <c r="Z589"/>
      <c r="AA589"/>
      <c r="AB589"/>
      <c r="AC589"/>
      <c r="AD589"/>
      <c r="AE589"/>
      <c r="AF589"/>
      <c r="AG589"/>
      <c r="AH589"/>
    </row>
    <row r="590" spans="1:34">
      <c r="B590" s="150" t="s">
        <v>858</v>
      </c>
      <c r="C590" s="134">
        <v>989964937</v>
      </c>
      <c r="D590" s="134"/>
      <c r="E590" s="134">
        <v>0</v>
      </c>
      <c r="F590" s="134"/>
      <c r="G590" s="134"/>
      <c r="H590" s="134"/>
      <c r="I590" s="134"/>
      <c r="J590" s="134"/>
      <c r="K590" s="134"/>
      <c r="L590" s="134"/>
      <c r="M590" s="134"/>
      <c r="N590" s="134"/>
      <c r="O590" s="134"/>
      <c r="P590" s="134"/>
      <c r="Q590" s="134">
        <f t="shared" si="9"/>
        <v>0</v>
      </c>
      <c r="R590" s="3"/>
      <c r="S590" s="7"/>
      <c r="T590" s="118"/>
      <c r="U590" s="118"/>
      <c r="V590" s="118"/>
      <c r="W590" s="118"/>
    </row>
    <row r="591" spans="1:34">
      <c r="B591" s="151" t="s">
        <v>859</v>
      </c>
      <c r="C591" s="125">
        <v>963383818</v>
      </c>
      <c r="D591" s="125"/>
      <c r="E591" s="134">
        <v>0</v>
      </c>
      <c r="F591" s="125"/>
      <c r="G591" s="125"/>
      <c r="H591" s="125"/>
      <c r="I591" s="125"/>
      <c r="J591" s="125"/>
      <c r="K591" s="125"/>
      <c r="L591" s="125"/>
      <c r="M591" s="125"/>
      <c r="N591" s="125"/>
      <c r="O591" s="125"/>
      <c r="P591" s="125"/>
      <c r="Q591" s="134">
        <f t="shared" si="9"/>
        <v>0</v>
      </c>
      <c r="R591" s="3"/>
      <c r="S591" s="7"/>
      <c r="T591" s="118"/>
      <c r="U591" s="118"/>
      <c r="V591" s="118"/>
      <c r="W591" s="118"/>
    </row>
    <row r="592" spans="1:34" s="67" customFormat="1">
      <c r="A592"/>
      <c r="B592" s="190" t="s">
        <v>1010</v>
      </c>
      <c r="C592" s="125">
        <v>26581119</v>
      </c>
      <c r="D592" s="125"/>
      <c r="E592" s="134">
        <v>0</v>
      </c>
      <c r="F592" s="125"/>
      <c r="G592" s="125"/>
      <c r="H592" s="125"/>
      <c r="I592" s="125"/>
      <c r="J592" s="125"/>
      <c r="K592" s="125"/>
      <c r="L592" s="125"/>
      <c r="M592" s="125"/>
      <c r="N592" s="125"/>
      <c r="O592" s="125"/>
      <c r="P592" s="125"/>
      <c r="Q592" s="134">
        <f t="shared" si="9"/>
        <v>0</v>
      </c>
      <c r="R592" s="3"/>
      <c r="S592" s="7"/>
      <c r="T592" s="118"/>
      <c r="U592" s="141"/>
      <c r="V592" s="141"/>
      <c r="W592" s="141"/>
      <c r="X592"/>
      <c r="Y592"/>
      <c r="Z592"/>
      <c r="AA592"/>
      <c r="AB592"/>
      <c r="AC592"/>
      <c r="AD592"/>
      <c r="AE592"/>
      <c r="AF592"/>
      <c r="AG592"/>
      <c r="AH592"/>
    </row>
    <row r="593" spans="1:34">
      <c r="B593" s="150" t="s">
        <v>860</v>
      </c>
      <c r="C593" s="134">
        <v>3037048576</v>
      </c>
      <c r="D593" s="134"/>
      <c r="E593" s="134">
        <v>83334</v>
      </c>
      <c r="F593" s="134"/>
      <c r="G593" s="134"/>
      <c r="H593" s="134"/>
      <c r="I593" s="134"/>
      <c r="J593" s="134"/>
      <c r="K593" s="134"/>
      <c r="L593" s="134"/>
      <c r="M593" s="134"/>
      <c r="N593" s="134"/>
      <c r="O593" s="134"/>
      <c r="P593" s="134"/>
      <c r="Q593" s="134">
        <f t="shared" si="9"/>
        <v>83334</v>
      </c>
      <c r="R593" s="3"/>
      <c r="S593" s="7"/>
      <c r="T593" s="118"/>
      <c r="U593" s="118"/>
      <c r="V593" s="118"/>
      <c r="W593" s="118"/>
    </row>
    <row r="594" spans="1:34" s="67" customFormat="1">
      <c r="A594"/>
      <c r="B594" s="151" t="s">
        <v>861</v>
      </c>
      <c r="C594" s="125">
        <v>3037048576</v>
      </c>
      <c r="D594" s="125"/>
      <c r="E594" s="125">
        <v>83334</v>
      </c>
      <c r="F594" s="125"/>
      <c r="G594" s="125"/>
      <c r="H594" s="125"/>
      <c r="I594" s="125"/>
      <c r="J594" s="125"/>
      <c r="K594" s="125"/>
      <c r="L594" s="125"/>
      <c r="M594" s="125"/>
      <c r="N594" s="125"/>
      <c r="O594" s="125"/>
      <c r="P594" s="125"/>
      <c r="Q594" s="125">
        <f t="shared" si="9"/>
        <v>83334</v>
      </c>
      <c r="R594" s="3"/>
      <c r="S594" s="7"/>
      <c r="T594" s="118"/>
      <c r="U594" s="141"/>
      <c r="V594" s="141"/>
      <c r="W594" s="141"/>
      <c r="X594"/>
      <c r="Y594"/>
      <c r="Z594"/>
      <c r="AA594"/>
      <c r="AB594"/>
      <c r="AC594"/>
      <c r="AD594"/>
      <c r="AE594"/>
      <c r="AF594"/>
      <c r="AG594"/>
      <c r="AH594"/>
    </row>
    <row r="595" spans="1:34">
      <c r="B595" s="150" t="s">
        <v>864</v>
      </c>
      <c r="C595" s="134">
        <v>48238456311</v>
      </c>
      <c r="D595" s="134"/>
      <c r="E595" s="134">
        <v>2934860748.98</v>
      </c>
      <c r="F595" s="134"/>
      <c r="G595" s="134"/>
      <c r="H595" s="134"/>
      <c r="I595" s="134"/>
      <c r="J595" s="134"/>
      <c r="K595" s="134"/>
      <c r="L595" s="134"/>
      <c r="M595" s="134"/>
      <c r="N595" s="134"/>
      <c r="O595" s="134"/>
      <c r="P595" s="134"/>
      <c r="Q595" s="134">
        <f t="shared" si="9"/>
        <v>2934860748.98</v>
      </c>
      <c r="R595" s="3"/>
      <c r="S595" s="7"/>
      <c r="T595" s="118"/>
      <c r="U595" s="118"/>
      <c r="V595" s="118"/>
      <c r="W595" s="118"/>
    </row>
    <row r="596" spans="1:34">
      <c r="B596" s="151" t="s">
        <v>865</v>
      </c>
      <c r="C596" s="125">
        <v>46364370682</v>
      </c>
      <c r="D596" s="125"/>
      <c r="E596" s="125">
        <v>2933336226.3200002</v>
      </c>
      <c r="F596" s="125"/>
      <c r="G596" s="125"/>
      <c r="H596" s="125"/>
      <c r="I596" s="125"/>
      <c r="J596" s="125"/>
      <c r="K596" s="125"/>
      <c r="L596" s="125"/>
      <c r="M596" s="125"/>
      <c r="N596" s="125"/>
      <c r="O596" s="125"/>
      <c r="P596" s="125"/>
      <c r="Q596" s="125">
        <f t="shared" si="9"/>
        <v>2933336226.3200002</v>
      </c>
      <c r="R596" s="3"/>
      <c r="S596" s="7"/>
      <c r="T596" s="118"/>
      <c r="U596" s="118"/>
      <c r="V596" s="118"/>
      <c r="W596" s="118"/>
    </row>
    <row r="597" spans="1:34">
      <c r="B597" s="151" t="s">
        <v>866</v>
      </c>
      <c r="C597" s="125">
        <v>1874085629</v>
      </c>
      <c r="D597" s="125"/>
      <c r="E597" s="125">
        <v>1524522.66</v>
      </c>
      <c r="F597" s="125"/>
      <c r="G597" s="125"/>
      <c r="H597" s="125"/>
      <c r="I597" s="125"/>
      <c r="J597" s="125"/>
      <c r="K597" s="125"/>
      <c r="L597" s="125"/>
      <c r="M597" s="125"/>
      <c r="N597" s="125"/>
      <c r="O597" s="125"/>
      <c r="P597" s="125"/>
      <c r="Q597" s="125">
        <f t="shared" si="9"/>
        <v>1524522.66</v>
      </c>
      <c r="R597" s="3"/>
      <c r="S597" s="7"/>
      <c r="T597" s="118"/>
      <c r="U597" s="118"/>
      <c r="V597" s="118"/>
      <c r="W597" s="118"/>
    </row>
    <row r="598" spans="1:34">
      <c r="B598" s="150" t="s">
        <v>867</v>
      </c>
      <c r="C598" s="134">
        <v>20220001</v>
      </c>
      <c r="D598" s="134"/>
      <c r="E598" s="125">
        <v>0</v>
      </c>
      <c r="F598" s="134"/>
      <c r="G598" s="134"/>
      <c r="H598" s="134"/>
      <c r="I598" s="134"/>
      <c r="J598" s="134"/>
      <c r="K598" s="134"/>
      <c r="L598" s="134"/>
      <c r="M598" s="134"/>
      <c r="N598" s="134"/>
      <c r="O598" s="134"/>
      <c r="P598" s="134"/>
      <c r="Q598" s="125">
        <f t="shared" si="9"/>
        <v>0</v>
      </c>
      <c r="R598" s="3"/>
      <c r="S598" s="7"/>
      <c r="T598" s="118"/>
      <c r="U598" s="118"/>
      <c r="V598" s="118"/>
      <c r="W598" s="118"/>
    </row>
    <row r="599" spans="1:34">
      <c r="B599" s="151" t="s">
        <v>868</v>
      </c>
      <c r="C599" s="125">
        <v>20220001</v>
      </c>
      <c r="D599" s="125"/>
      <c r="E599" s="125">
        <v>0</v>
      </c>
      <c r="F599" s="125"/>
      <c r="G599" s="125"/>
      <c r="H599" s="125"/>
      <c r="I599" s="125"/>
      <c r="J599" s="125"/>
      <c r="K599" s="125"/>
      <c r="L599" s="125"/>
      <c r="M599" s="125"/>
      <c r="N599" s="125"/>
      <c r="O599" s="125"/>
      <c r="P599" s="125"/>
      <c r="Q599" s="125">
        <f t="shared" si="9"/>
        <v>0</v>
      </c>
      <c r="R599" s="3"/>
      <c r="S599" s="7"/>
      <c r="T599" s="118"/>
      <c r="U599" s="118"/>
      <c r="V599" s="118"/>
      <c r="W599" s="118"/>
    </row>
    <row r="600" spans="1:34">
      <c r="B600" s="150" t="s">
        <v>869</v>
      </c>
      <c r="C600" s="134">
        <v>267661889</v>
      </c>
      <c r="D600" s="134"/>
      <c r="E600" s="125">
        <v>0</v>
      </c>
      <c r="F600" s="134"/>
      <c r="G600" s="134"/>
      <c r="H600" s="134"/>
      <c r="I600" s="134"/>
      <c r="J600" s="134"/>
      <c r="K600" s="134"/>
      <c r="L600" s="134"/>
      <c r="M600" s="134"/>
      <c r="N600" s="134"/>
      <c r="O600" s="134"/>
      <c r="P600" s="134"/>
      <c r="Q600" s="125">
        <f t="shared" si="9"/>
        <v>0</v>
      </c>
      <c r="R600" s="3"/>
      <c r="S600" s="7"/>
      <c r="T600" s="118"/>
      <c r="U600" s="118"/>
      <c r="V600" s="118"/>
      <c r="W600" s="118"/>
    </row>
    <row r="601" spans="1:34">
      <c r="B601" s="151" t="s">
        <v>870</v>
      </c>
      <c r="C601" s="125">
        <v>267661889</v>
      </c>
      <c r="D601" s="125"/>
      <c r="E601" s="125">
        <v>0</v>
      </c>
      <c r="F601" s="125"/>
      <c r="G601" s="125"/>
      <c r="H601" s="125"/>
      <c r="I601" s="125"/>
      <c r="J601" s="125"/>
      <c r="K601" s="125"/>
      <c r="L601" s="125"/>
      <c r="M601" s="125"/>
      <c r="N601" s="125"/>
      <c r="O601" s="125"/>
      <c r="P601" s="125"/>
      <c r="Q601" s="125">
        <f t="shared" si="9"/>
        <v>0</v>
      </c>
      <c r="R601" s="3"/>
      <c r="S601" s="7"/>
      <c r="T601" s="118"/>
      <c r="U601" s="118"/>
      <c r="V601" s="118"/>
      <c r="W601" s="118"/>
    </row>
    <row r="602" spans="1:34" s="67" customFormat="1">
      <c r="A602"/>
      <c r="B602" s="150" t="s">
        <v>871</v>
      </c>
      <c r="C602" s="134">
        <v>2551294207</v>
      </c>
      <c r="D602" s="134"/>
      <c r="E602" s="134">
        <v>0</v>
      </c>
      <c r="F602" s="134"/>
      <c r="G602" s="134"/>
      <c r="H602" s="134"/>
      <c r="I602" s="134"/>
      <c r="J602" s="134"/>
      <c r="K602" s="134"/>
      <c r="L602" s="134"/>
      <c r="M602" s="134"/>
      <c r="N602" s="134"/>
      <c r="O602" s="134"/>
      <c r="P602" s="134"/>
      <c r="Q602" s="134">
        <f t="shared" si="9"/>
        <v>0</v>
      </c>
      <c r="R602" s="3"/>
      <c r="S602" s="7"/>
      <c r="T602" s="118"/>
      <c r="U602" s="141"/>
      <c r="V602" s="141"/>
      <c r="W602" s="141"/>
      <c r="X602"/>
      <c r="Y602"/>
      <c r="Z602"/>
      <c r="AA602"/>
      <c r="AB602"/>
      <c r="AC602"/>
      <c r="AD602"/>
      <c r="AE602"/>
      <c r="AF602"/>
      <c r="AG602"/>
      <c r="AH602"/>
    </row>
    <row r="603" spans="1:34" s="67" customFormat="1">
      <c r="A603"/>
      <c r="B603" s="151" t="s">
        <v>872</v>
      </c>
      <c r="C603" s="191">
        <v>2551294207</v>
      </c>
      <c r="D603" s="191"/>
      <c r="E603" s="191">
        <v>0</v>
      </c>
      <c r="F603" s="191"/>
      <c r="G603" s="191"/>
      <c r="H603" s="191"/>
      <c r="I603" s="191"/>
      <c r="J603" s="191"/>
      <c r="K603" s="191"/>
      <c r="L603" s="191"/>
      <c r="M603" s="191"/>
      <c r="N603" s="191"/>
      <c r="O603" s="191"/>
      <c r="P603" s="191"/>
      <c r="Q603" s="191">
        <f t="shared" si="9"/>
        <v>0</v>
      </c>
      <c r="R603" s="3"/>
      <c r="S603" s="7"/>
      <c r="T603" s="118"/>
      <c r="U603" s="141"/>
      <c r="V603" s="141"/>
      <c r="W603" s="141"/>
      <c r="X603"/>
      <c r="Y603"/>
      <c r="Z603"/>
      <c r="AA603"/>
      <c r="AB603"/>
      <c r="AC603"/>
      <c r="AD603"/>
      <c r="AE603"/>
      <c r="AF603"/>
      <c r="AG603"/>
      <c r="AH603"/>
    </row>
    <row r="604" spans="1:34" s="67" customFormat="1">
      <c r="A604"/>
      <c r="B604" s="149" t="s">
        <v>193</v>
      </c>
      <c r="C604" s="191">
        <v>152089385</v>
      </c>
      <c r="D604" s="191"/>
      <c r="E604" s="191">
        <v>0</v>
      </c>
      <c r="F604" s="191"/>
      <c r="G604" s="191"/>
      <c r="H604" s="191"/>
      <c r="I604" s="191"/>
      <c r="J604" s="191"/>
      <c r="K604" s="191"/>
      <c r="L604" s="191"/>
      <c r="M604" s="191"/>
      <c r="N604" s="191"/>
      <c r="O604" s="191"/>
      <c r="P604" s="191"/>
      <c r="Q604" s="191">
        <f t="shared" si="9"/>
        <v>0</v>
      </c>
      <c r="R604" s="3"/>
      <c r="S604" s="7"/>
      <c r="T604" s="118"/>
      <c r="U604" s="141"/>
      <c r="V604" s="141"/>
      <c r="W604" s="141"/>
      <c r="X604"/>
      <c r="Y604"/>
      <c r="Z604"/>
      <c r="AA604"/>
      <c r="AB604"/>
      <c r="AC604"/>
      <c r="AD604"/>
      <c r="AE604"/>
      <c r="AF604"/>
      <c r="AG604"/>
      <c r="AH604"/>
    </row>
    <row r="605" spans="1:34" s="67" customFormat="1">
      <c r="A605"/>
      <c r="B605" s="150" t="s">
        <v>951</v>
      </c>
      <c r="C605" s="191">
        <v>152089385</v>
      </c>
      <c r="D605" s="191"/>
      <c r="E605" s="191">
        <v>0</v>
      </c>
      <c r="F605" s="191"/>
      <c r="G605" s="191"/>
      <c r="H605" s="191"/>
      <c r="I605" s="191"/>
      <c r="J605" s="191"/>
      <c r="K605" s="191"/>
      <c r="L605" s="191"/>
      <c r="M605" s="191"/>
      <c r="N605" s="191"/>
      <c r="O605" s="191"/>
      <c r="P605" s="191"/>
      <c r="Q605" s="191">
        <f t="shared" si="9"/>
        <v>0</v>
      </c>
      <c r="R605" s="3"/>
      <c r="S605" s="7"/>
      <c r="T605" s="118"/>
      <c r="U605" s="141"/>
      <c r="V605" s="141"/>
      <c r="W605" s="141"/>
      <c r="X605"/>
      <c r="Y605"/>
      <c r="Z605"/>
      <c r="AA605"/>
      <c r="AB605"/>
      <c r="AC605"/>
      <c r="AD605"/>
      <c r="AE605"/>
      <c r="AF605"/>
      <c r="AG605"/>
      <c r="AH605"/>
    </row>
    <row r="606" spans="1:34" s="67" customFormat="1">
      <c r="A606"/>
      <c r="B606" s="151" t="s">
        <v>952</v>
      </c>
      <c r="C606" s="191">
        <v>152089385</v>
      </c>
      <c r="D606" s="191"/>
      <c r="E606" s="191">
        <v>0</v>
      </c>
      <c r="F606" s="191"/>
      <c r="G606" s="191"/>
      <c r="H606" s="191"/>
      <c r="I606" s="191"/>
      <c r="J606" s="191"/>
      <c r="K606" s="191"/>
      <c r="L606" s="191"/>
      <c r="M606" s="191"/>
      <c r="N606" s="191"/>
      <c r="O606" s="191"/>
      <c r="P606" s="191"/>
      <c r="Q606" s="191">
        <f t="shared" si="9"/>
        <v>0</v>
      </c>
      <c r="R606" s="3"/>
      <c r="S606" s="7"/>
      <c r="T606" s="118"/>
      <c r="U606" s="141"/>
      <c r="V606" s="141"/>
      <c r="W606" s="141"/>
      <c r="X606"/>
      <c r="Y606"/>
      <c r="Z606"/>
      <c r="AA606"/>
      <c r="AB606"/>
      <c r="AC606"/>
      <c r="AD606"/>
      <c r="AE606"/>
      <c r="AF606"/>
      <c r="AG606"/>
      <c r="AH606"/>
    </row>
    <row r="607" spans="1:34">
      <c r="B607" s="138" t="s">
        <v>194</v>
      </c>
      <c r="C607" s="192">
        <v>2446284275</v>
      </c>
      <c r="D607" s="192"/>
      <c r="E607" s="192">
        <v>0</v>
      </c>
      <c r="F607" s="192"/>
      <c r="G607" s="192"/>
      <c r="H607" s="192"/>
      <c r="I607" s="192"/>
      <c r="J607" s="192"/>
      <c r="K607" s="192"/>
      <c r="L607" s="192"/>
      <c r="M607" s="192"/>
      <c r="N607" s="192"/>
      <c r="O607" s="192"/>
      <c r="P607" s="192"/>
      <c r="Q607" s="192">
        <f t="shared" si="9"/>
        <v>0</v>
      </c>
      <c r="R607" s="3"/>
      <c r="S607" s="7"/>
      <c r="T607" s="118"/>
      <c r="U607" s="118"/>
      <c r="V607" s="118"/>
      <c r="W607" s="118"/>
    </row>
    <row r="608" spans="1:34">
      <c r="B608" s="150" t="s">
        <v>877</v>
      </c>
      <c r="C608" s="191">
        <v>2267847984</v>
      </c>
      <c r="D608" s="191"/>
      <c r="E608" s="192">
        <v>0</v>
      </c>
      <c r="F608" s="192"/>
      <c r="G608" s="192"/>
      <c r="H608" s="192"/>
      <c r="I608" s="192"/>
      <c r="J608" s="192"/>
      <c r="K608" s="192"/>
      <c r="L608" s="192"/>
      <c r="M608" s="192"/>
      <c r="N608" s="192"/>
      <c r="O608" s="192"/>
      <c r="P608" s="192"/>
      <c r="Q608" s="192">
        <f t="shared" si="9"/>
        <v>0</v>
      </c>
      <c r="R608" s="3"/>
      <c r="S608" s="7"/>
      <c r="T608" s="118"/>
      <c r="U608" s="118"/>
      <c r="V608" s="118"/>
      <c r="W608" s="118"/>
    </row>
    <row r="609" spans="1:34" s="67" customFormat="1">
      <c r="A609"/>
      <c r="B609" s="151" t="s">
        <v>878</v>
      </c>
      <c r="C609" s="192">
        <v>2267847984</v>
      </c>
      <c r="D609" s="192"/>
      <c r="E609" s="192">
        <v>0</v>
      </c>
      <c r="F609" s="330"/>
      <c r="G609" s="192"/>
      <c r="H609" s="192"/>
      <c r="I609" s="192"/>
      <c r="J609" s="192"/>
      <c r="K609" s="192"/>
      <c r="L609" s="192"/>
      <c r="M609" s="192"/>
      <c r="N609" s="192"/>
      <c r="O609" s="192"/>
      <c r="P609" s="192"/>
      <c r="Q609" s="192">
        <f t="shared" si="9"/>
        <v>0</v>
      </c>
      <c r="R609" s="3"/>
      <c r="S609" s="7"/>
      <c r="T609" s="118"/>
      <c r="U609" s="140"/>
      <c r="V609" s="140"/>
      <c r="W609" s="140"/>
      <c r="X609"/>
      <c r="Y609"/>
      <c r="Z609"/>
      <c r="AA609"/>
      <c r="AB609"/>
      <c r="AC609"/>
      <c r="AD609"/>
      <c r="AE609"/>
      <c r="AF609"/>
      <c r="AG609"/>
      <c r="AH609"/>
    </row>
    <row r="610" spans="1:34" s="67" customFormat="1">
      <c r="A610"/>
      <c r="B610" s="150" t="s">
        <v>879</v>
      </c>
      <c r="C610" s="192">
        <v>178436291</v>
      </c>
      <c r="D610" s="192"/>
      <c r="E610" s="192">
        <v>0</v>
      </c>
      <c r="F610" s="192"/>
      <c r="G610" s="192"/>
      <c r="H610" s="192"/>
      <c r="I610" s="192"/>
      <c r="J610" s="192"/>
      <c r="K610" s="192"/>
      <c r="L610" s="192"/>
      <c r="M610" s="192"/>
      <c r="N610" s="192"/>
      <c r="O610" s="192"/>
      <c r="P610" s="192"/>
      <c r="Q610" s="192">
        <f t="shared" si="9"/>
        <v>0</v>
      </c>
      <c r="R610" s="3"/>
      <c r="S610" s="7"/>
      <c r="T610" s="118"/>
      <c r="U610" s="140"/>
      <c r="V610" s="140"/>
      <c r="W610" s="140"/>
      <c r="X610"/>
      <c r="Y610"/>
      <c r="Z610"/>
      <c r="AA610"/>
      <c r="AB610"/>
      <c r="AC610"/>
      <c r="AD610"/>
      <c r="AE610"/>
      <c r="AF610"/>
      <c r="AG610"/>
      <c r="AH610"/>
    </row>
    <row r="611" spans="1:34">
      <c r="B611" s="151" t="s">
        <v>880</v>
      </c>
      <c r="C611" s="191">
        <v>178436291</v>
      </c>
      <c r="D611" s="191"/>
      <c r="E611" s="192">
        <v>0</v>
      </c>
      <c r="F611" s="192"/>
      <c r="G611" s="192"/>
      <c r="H611" s="192"/>
      <c r="I611" s="192"/>
      <c r="J611" s="192"/>
      <c r="K611" s="192"/>
      <c r="L611" s="192"/>
      <c r="M611" s="192"/>
      <c r="N611" s="192"/>
      <c r="O611" s="192"/>
      <c r="P611" s="192"/>
      <c r="Q611" s="192">
        <f t="shared" si="9"/>
        <v>0</v>
      </c>
      <c r="R611" s="3"/>
      <c r="S611" s="7"/>
      <c r="T611" s="118"/>
      <c r="U611" s="140"/>
      <c r="V611" s="140"/>
      <c r="W611" s="140"/>
    </row>
    <row r="612" spans="1:34" s="67" customFormat="1">
      <c r="A612"/>
      <c r="B612" s="23" t="s">
        <v>195</v>
      </c>
      <c r="C612" s="195">
        <v>324257115564</v>
      </c>
      <c r="D612" s="195"/>
      <c r="E612" s="195">
        <v>55646423796.650002</v>
      </c>
      <c r="F612" s="195"/>
      <c r="G612" s="195"/>
      <c r="H612" s="195"/>
      <c r="I612" s="195"/>
      <c r="J612" s="195"/>
      <c r="K612" s="195"/>
      <c r="L612" s="195"/>
      <c r="M612" s="195"/>
      <c r="N612" s="195"/>
      <c r="O612" s="195"/>
      <c r="P612" s="195"/>
      <c r="Q612" s="195">
        <f t="shared" si="9"/>
        <v>55646423796.650002</v>
      </c>
      <c r="R612" s="3"/>
      <c r="S612" s="7"/>
      <c r="T612" s="118"/>
      <c r="U612" s="140"/>
      <c r="V612" s="140"/>
      <c r="W612" s="140"/>
      <c r="X612"/>
      <c r="Y612"/>
      <c r="Z612"/>
      <c r="AA612"/>
      <c r="AB612"/>
      <c r="AC612"/>
      <c r="AD612"/>
      <c r="AE612"/>
      <c r="AF612"/>
      <c r="AG612"/>
      <c r="AH612"/>
    </row>
    <row r="613" spans="1:34" s="67" customFormat="1">
      <c r="A613"/>
      <c r="B613" s="149" t="s">
        <v>196</v>
      </c>
      <c r="C613" s="192">
        <v>115480602004</v>
      </c>
      <c r="D613" s="192"/>
      <c r="E613" s="192">
        <v>16757633218.309999</v>
      </c>
      <c r="F613" s="192"/>
      <c r="G613" s="192"/>
      <c r="H613" s="192"/>
      <c r="I613" s="192"/>
      <c r="J613" s="192"/>
      <c r="K613" s="192"/>
      <c r="L613" s="192"/>
      <c r="M613" s="192"/>
      <c r="N613" s="192"/>
      <c r="O613" s="192"/>
      <c r="P613" s="192"/>
      <c r="Q613" s="192">
        <f t="shared" si="9"/>
        <v>16757633218.309999</v>
      </c>
      <c r="R613" s="3"/>
      <c r="S613" s="7"/>
      <c r="T613" s="118"/>
      <c r="U613" s="140"/>
      <c r="V613" s="140"/>
      <c r="W613" s="140"/>
      <c r="X613"/>
      <c r="Y613"/>
      <c r="Z613"/>
      <c r="AA613"/>
      <c r="AB613"/>
      <c r="AC613"/>
      <c r="AD613"/>
      <c r="AE613"/>
      <c r="AF613"/>
      <c r="AG613"/>
      <c r="AH613"/>
    </row>
    <row r="614" spans="1:34">
      <c r="B614" s="150" t="s">
        <v>883</v>
      </c>
      <c r="C614" s="192">
        <v>115480602004</v>
      </c>
      <c r="D614" s="192"/>
      <c r="E614" s="192">
        <v>16757633218.309999</v>
      </c>
      <c r="F614" s="192"/>
      <c r="G614" s="192"/>
      <c r="H614" s="192"/>
      <c r="I614" s="192"/>
      <c r="J614" s="192"/>
      <c r="K614" s="192"/>
      <c r="L614" s="192"/>
      <c r="M614" s="192"/>
      <c r="N614" s="192"/>
      <c r="O614" s="192"/>
      <c r="P614" s="192"/>
      <c r="Q614" s="192">
        <f t="shared" si="9"/>
        <v>16757633218.309999</v>
      </c>
      <c r="R614" s="3"/>
      <c r="S614" s="7"/>
      <c r="T614" s="118"/>
      <c r="U614" s="140"/>
      <c r="V614" s="140"/>
      <c r="W614" s="140"/>
    </row>
    <row r="615" spans="1:34" s="67" customFormat="1">
      <c r="A615"/>
      <c r="B615" s="151" t="s">
        <v>884</v>
      </c>
      <c r="C615" s="191">
        <v>101815124873</v>
      </c>
      <c r="D615" s="191"/>
      <c r="E615" s="191">
        <v>16757633218.309999</v>
      </c>
      <c r="F615" s="191"/>
      <c r="G615" s="191"/>
      <c r="H615" s="191"/>
      <c r="I615" s="191"/>
      <c r="J615" s="191"/>
      <c r="K615" s="191"/>
      <c r="L615" s="191"/>
      <c r="M615" s="191"/>
      <c r="N615" s="191"/>
      <c r="O615" s="191"/>
      <c r="P615" s="191"/>
      <c r="Q615" s="191">
        <f t="shared" si="9"/>
        <v>16757633218.309999</v>
      </c>
      <c r="R615" s="3"/>
      <c r="S615" s="7"/>
      <c r="T615" s="118"/>
      <c r="U615" s="140"/>
      <c r="V615" s="140"/>
      <c r="W615" s="140"/>
      <c r="X615"/>
      <c r="Y615"/>
      <c r="Z615"/>
      <c r="AA615"/>
      <c r="AB615"/>
      <c r="AC615"/>
      <c r="AD615"/>
      <c r="AE615"/>
      <c r="AF615"/>
      <c r="AG615"/>
      <c r="AH615"/>
    </row>
    <row r="616" spans="1:34">
      <c r="B616" s="151" t="s">
        <v>885</v>
      </c>
      <c r="C616" s="191">
        <v>13665477131</v>
      </c>
      <c r="D616" s="191"/>
      <c r="E616" s="191">
        <v>0</v>
      </c>
      <c r="F616" s="191"/>
      <c r="G616" s="191"/>
      <c r="H616" s="191"/>
      <c r="I616" s="191"/>
      <c r="J616" s="191"/>
      <c r="K616" s="191"/>
      <c r="L616" s="191"/>
      <c r="M616" s="191"/>
      <c r="N616" s="191"/>
      <c r="O616" s="191"/>
      <c r="P616" s="191"/>
      <c r="Q616" s="191">
        <f t="shared" si="9"/>
        <v>0</v>
      </c>
      <c r="R616" s="3"/>
      <c r="S616" s="7"/>
      <c r="T616" s="118"/>
      <c r="U616" s="140"/>
      <c r="V616" s="140"/>
      <c r="W616" s="140"/>
    </row>
    <row r="617" spans="1:34">
      <c r="B617" s="149" t="s">
        <v>197</v>
      </c>
      <c r="C617" s="192">
        <v>207303121140</v>
      </c>
      <c r="D617" s="192"/>
      <c r="E617" s="192">
        <v>38845347908.650002</v>
      </c>
      <c r="F617" s="192"/>
      <c r="G617" s="192"/>
      <c r="H617" s="192"/>
      <c r="I617" s="192"/>
      <c r="J617" s="192"/>
      <c r="K617" s="192"/>
      <c r="L617" s="192"/>
      <c r="M617" s="192"/>
      <c r="N617" s="192"/>
      <c r="O617" s="192"/>
      <c r="P617" s="192"/>
      <c r="Q617" s="192">
        <f t="shared" si="9"/>
        <v>38845347908.650002</v>
      </c>
      <c r="R617" s="3"/>
      <c r="S617" s="7"/>
      <c r="T617" s="118"/>
      <c r="U617" s="140"/>
      <c r="V617" s="140"/>
      <c r="W617" s="140"/>
    </row>
    <row r="618" spans="1:34">
      <c r="B618" s="150" t="s">
        <v>886</v>
      </c>
      <c r="C618" s="192">
        <v>207303121140</v>
      </c>
      <c r="D618" s="192"/>
      <c r="E618" s="192">
        <v>38845347908.650002</v>
      </c>
      <c r="F618" s="192"/>
      <c r="G618" s="192"/>
      <c r="H618" s="192"/>
      <c r="I618" s="192"/>
      <c r="J618" s="192"/>
      <c r="K618" s="192"/>
      <c r="L618" s="192"/>
      <c r="M618" s="192"/>
      <c r="N618" s="192"/>
      <c r="O618" s="192"/>
      <c r="P618" s="192"/>
      <c r="Q618" s="192">
        <f t="shared" si="9"/>
        <v>38845347908.650002</v>
      </c>
      <c r="R618" s="3"/>
      <c r="S618" s="7"/>
      <c r="T618" s="118"/>
      <c r="U618" s="140"/>
      <c r="V618" s="140"/>
      <c r="W618" s="140"/>
    </row>
    <row r="619" spans="1:34">
      <c r="B619" s="151" t="s">
        <v>887</v>
      </c>
      <c r="C619" s="191">
        <v>207303121140</v>
      </c>
      <c r="D619" s="191"/>
      <c r="E619" s="191">
        <v>38845347908.650002</v>
      </c>
      <c r="F619" s="191"/>
      <c r="G619" s="191"/>
      <c r="H619" s="191"/>
      <c r="I619" s="191"/>
      <c r="J619" s="191"/>
      <c r="K619" s="191"/>
      <c r="L619" s="191"/>
      <c r="M619" s="191"/>
      <c r="N619" s="191"/>
      <c r="O619" s="191"/>
      <c r="P619" s="191"/>
      <c r="Q619" s="191">
        <f t="shared" si="9"/>
        <v>38845347908.650002</v>
      </c>
      <c r="R619" s="3"/>
      <c r="S619" s="7"/>
      <c r="T619" s="118"/>
      <c r="U619" s="140"/>
      <c r="V619" s="140"/>
      <c r="W619" s="140"/>
    </row>
    <row r="620" spans="1:34">
      <c r="B620" s="149" t="s">
        <v>198</v>
      </c>
      <c r="C620" s="192">
        <v>1473392420</v>
      </c>
      <c r="D620" s="192"/>
      <c r="E620" s="192">
        <v>43442669.689999998</v>
      </c>
      <c r="F620" s="192"/>
      <c r="G620" s="192"/>
      <c r="H620" s="192"/>
      <c r="I620" s="192"/>
      <c r="J620" s="192"/>
      <c r="K620" s="192"/>
      <c r="L620" s="192"/>
      <c r="M620" s="192"/>
      <c r="N620" s="192"/>
      <c r="O620" s="192"/>
      <c r="P620" s="192"/>
      <c r="Q620" s="192">
        <f t="shared" si="9"/>
        <v>43442669.689999998</v>
      </c>
      <c r="R620" s="3"/>
      <c r="S620" s="7"/>
      <c r="T620" s="118"/>
      <c r="U620" s="140"/>
      <c r="V620" s="140"/>
      <c r="W620" s="140"/>
    </row>
    <row r="621" spans="1:34">
      <c r="B621" s="150" t="s">
        <v>888</v>
      </c>
      <c r="C621" s="192">
        <v>89684189</v>
      </c>
      <c r="D621" s="192"/>
      <c r="E621" s="192">
        <v>8378816.6099999994</v>
      </c>
      <c r="F621" s="192"/>
      <c r="G621" s="192"/>
      <c r="H621" s="192"/>
      <c r="I621" s="192"/>
      <c r="J621" s="192"/>
      <c r="K621" s="192"/>
      <c r="L621" s="192"/>
      <c r="M621" s="192"/>
      <c r="N621" s="192"/>
      <c r="O621" s="192"/>
      <c r="P621" s="192"/>
      <c r="Q621" s="192">
        <f t="shared" si="9"/>
        <v>8378816.6099999994</v>
      </c>
      <c r="R621" s="3"/>
      <c r="S621" s="7"/>
      <c r="T621" s="118"/>
      <c r="U621" s="140"/>
      <c r="V621" s="140"/>
      <c r="W621" s="140"/>
    </row>
    <row r="622" spans="1:34">
      <c r="B622" s="151" t="s">
        <v>889</v>
      </c>
      <c r="C622" s="191">
        <v>89684189</v>
      </c>
      <c r="D622" s="191"/>
      <c r="E622" s="191">
        <v>8378816.6099999994</v>
      </c>
      <c r="F622" s="191"/>
      <c r="G622" s="191"/>
      <c r="H622" s="191"/>
      <c r="I622" s="191"/>
      <c r="J622" s="191"/>
      <c r="K622" s="191"/>
      <c r="L622" s="191"/>
      <c r="M622" s="191"/>
      <c r="N622" s="191"/>
      <c r="O622" s="191"/>
      <c r="P622" s="191"/>
      <c r="Q622" s="191">
        <f t="shared" si="9"/>
        <v>8378816.6099999994</v>
      </c>
      <c r="R622" s="3"/>
      <c r="S622" s="7"/>
      <c r="T622" s="118"/>
      <c r="U622" s="140"/>
      <c r="V622" s="140"/>
      <c r="W622" s="140"/>
    </row>
    <row r="623" spans="1:34">
      <c r="B623" s="150" t="s">
        <v>890</v>
      </c>
      <c r="C623" s="192">
        <v>1383708231</v>
      </c>
      <c r="D623" s="192"/>
      <c r="E623" s="192">
        <v>35063853.079999998</v>
      </c>
      <c r="F623" s="192"/>
      <c r="G623" s="192"/>
      <c r="H623" s="192"/>
      <c r="I623" s="192"/>
      <c r="J623" s="192"/>
      <c r="K623" s="192"/>
      <c r="L623" s="192"/>
      <c r="M623" s="192"/>
      <c r="N623" s="192"/>
      <c r="O623" s="192"/>
      <c r="P623" s="192"/>
      <c r="Q623" s="192">
        <f t="shared" si="9"/>
        <v>35063853.079999998</v>
      </c>
      <c r="R623" s="3"/>
      <c r="S623" s="7"/>
      <c r="T623" s="140"/>
      <c r="U623" s="140"/>
      <c r="V623" s="140"/>
      <c r="W623" s="140"/>
    </row>
    <row r="624" spans="1:34">
      <c r="B624" s="151" t="s">
        <v>891</v>
      </c>
      <c r="C624" s="191">
        <v>1383708231</v>
      </c>
      <c r="D624" s="191"/>
      <c r="E624" s="191">
        <v>35063853.079999998</v>
      </c>
      <c r="F624" s="191"/>
      <c r="G624" s="191"/>
      <c r="H624" s="191"/>
      <c r="I624" s="191"/>
      <c r="J624" s="191"/>
      <c r="K624" s="191"/>
      <c r="L624" s="191"/>
      <c r="M624" s="191"/>
      <c r="N624" s="191"/>
      <c r="O624" s="191"/>
      <c r="P624" s="191"/>
      <c r="Q624" s="191">
        <f t="shared" si="9"/>
        <v>35063853.079999998</v>
      </c>
      <c r="R624" s="3"/>
      <c r="S624" s="7"/>
      <c r="T624" s="140"/>
      <c r="U624" s="140"/>
      <c r="V624" s="140"/>
      <c r="W624" s="140"/>
    </row>
    <row r="625" spans="1:34">
      <c r="B625" s="149" t="s">
        <v>953</v>
      </c>
      <c r="C625" s="191">
        <v>0</v>
      </c>
      <c r="D625" s="191"/>
      <c r="E625" s="191">
        <v>0</v>
      </c>
      <c r="F625" s="191"/>
      <c r="G625" s="191"/>
      <c r="H625" s="191"/>
      <c r="I625" s="191"/>
      <c r="J625" s="191"/>
      <c r="K625" s="191"/>
      <c r="L625" s="191"/>
      <c r="M625" s="191"/>
      <c r="N625" s="191"/>
      <c r="O625" s="191"/>
      <c r="P625" s="191"/>
      <c r="Q625" s="191">
        <f t="shared" si="9"/>
        <v>0</v>
      </c>
      <c r="R625" s="3"/>
      <c r="S625" s="7"/>
      <c r="T625" s="140"/>
      <c r="U625" s="140"/>
      <c r="V625" s="140"/>
      <c r="W625" s="140"/>
    </row>
    <row r="626" spans="1:34">
      <c r="B626" s="150" t="s">
        <v>954</v>
      </c>
      <c r="C626" s="191">
        <v>0</v>
      </c>
      <c r="D626" s="191"/>
      <c r="E626" s="191">
        <v>0</v>
      </c>
      <c r="F626" s="191"/>
      <c r="G626" s="191"/>
      <c r="H626" s="191"/>
      <c r="I626" s="191"/>
      <c r="J626" s="191"/>
      <c r="K626" s="191"/>
      <c r="L626" s="191"/>
      <c r="M626" s="191"/>
      <c r="N626" s="191"/>
      <c r="O626" s="191"/>
      <c r="P626" s="191"/>
      <c r="Q626" s="191">
        <f t="shared" si="9"/>
        <v>0</v>
      </c>
      <c r="R626" s="3"/>
      <c r="S626" s="7"/>
      <c r="T626" s="140"/>
      <c r="U626" s="140"/>
      <c r="V626" s="140"/>
      <c r="W626" s="140"/>
    </row>
    <row r="627" spans="1:34">
      <c r="B627" s="151" t="s">
        <v>1013</v>
      </c>
      <c r="C627" s="191">
        <v>0</v>
      </c>
      <c r="D627" s="191"/>
      <c r="E627" s="191">
        <v>0</v>
      </c>
      <c r="F627" s="191"/>
      <c r="G627" s="191"/>
      <c r="H627" s="191"/>
      <c r="I627" s="191"/>
      <c r="J627" s="191"/>
      <c r="K627" s="191"/>
      <c r="L627" s="191"/>
      <c r="M627" s="191"/>
      <c r="N627" s="191"/>
      <c r="O627" s="191"/>
      <c r="P627" s="191"/>
      <c r="Q627" s="191">
        <f t="shared" si="9"/>
        <v>0</v>
      </c>
      <c r="R627" s="3"/>
      <c r="S627" s="7"/>
      <c r="T627" s="140"/>
      <c r="U627" s="140"/>
      <c r="V627" s="140"/>
      <c r="W627" s="140"/>
    </row>
    <row r="628" spans="1:34" s="67" customFormat="1">
      <c r="A628"/>
      <c r="B628" s="155" t="s">
        <v>68</v>
      </c>
      <c r="C628" s="132">
        <f t="shared" ref="C628:P628" si="10">C9+C83+C234+C359+C439+C459+C577+C612</f>
        <v>1622833406287</v>
      </c>
      <c r="D628" s="132">
        <f t="shared" si="10"/>
        <v>0</v>
      </c>
      <c r="E628" s="126">
        <f t="shared" si="10"/>
        <v>138463278741.67999</v>
      </c>
      <c r="F628" s="126">
        <f t="shared" si="10"/>
        <v>0</v>
      </c>
      <c r="G628" s="126">
        <f t="shared" si="10"/>
        <v>0</v>
      </c>
      <c r="H628" s="126">
        <f t="shared" si="10"/>
        <v>0</v>
      </c>
      <c r="I628" s="126">
        <f t="shared" si="10"/>
        <v>0</v>
      </c>
      <c r="J628" s="126">
        <f t="shared" si="10"/>
        <v>0</v>
      </c>
      <c r="K628" s="126">
        <f t="shared" si="10"/>
        <v>0</v>
      </c>
      <c r="L628" s="126">
        <f t="shared" si="10"/>
        <v>0</v>
      </c>
      <c r="M628" s="126">
        <f t="shared" si="10"/>
        <v>0</v>
      </c>
      <c r="N628" s="126">
        <f t="shared" si="10"/>
        <v>0</v>
      </c>
      <c r="O628" s="126">
        <f t="shared" si="10"/>
        <v>0</v>
      </c>
      <c r="P628" s="126">
        <f t="shared" si="10"/>
        <v>0</v>
      </c>
      <c r="Q628" s="126">
        <f>Q612+Q577+Q459+Q439+Q359+Q234+Q83+Q9</f>
        <v>138463278741.68002</v>
      </c>
      <c r="R628"/>
      <c r="S628" s="7"/>
      <c r="T628" s="140"/>
      <c r="U628" s="140"/>
      <c r="V628" s="140"/>
      <c r="W628" s="140"/>
      <c r="X628"/>
      <c r="Y628"/>
      <c r="Z628"/>
      <c r="AA628"/>
      <c r="AB628"/>
      <c r="AC628"/>
      <c r="AD628"/>
      <c r="AE628"/>
      <c r="AF628"/>
      <c r="AG628"/>
      <c r="AH628"/>
    </row>
    <row r="629" spans="1:34" s="67" customFormat="1">
      <c r="B629" s="24"/>
      <c r="C629" s="21"/>
      <c r="D629" s="21"/>
      <c r="E629" s="127"/>
      <c r="F629" s="127"/>
      <c r="G629" s="127"/>
      <c r="H629" s="127"/>
      <c r="I629" s="127"/>
      <c r="J629" s="127"/>
      <c r="K629" s="127"/>
      <c r="L629" s="127"/>
      <c r="M629" s="127"/>
      <c r="N629" s="127"/>
      <c r="O629" s="127"/>
      <c r="P629" s="127"/>
      <c r="Q629" s="127"/>
      <c r="R629"/>
      <c r="S629"/>
      <c r="T629" s="118"/>
      <c r="U629" s="140"/>
      <c r="V629" s="140"/>
      <c r="W629" s="140"/>
      <c r="X629"/>
      <c r="Y629"/>
      <c r="Z629"/>
      <c r="AA629"/>
      <c r="AB629"/>
      <c r="AC629"/>
      <c r="AD629"/>
      <c r="AE629"/>
      <c r="AF629"/>
      <c r="AG629"/>
      <c r="AH629"/>
    </row>
    <row r="630" spans="1:34">
      <c r="B630" s="155"/>
      <c r="C630" s="22"/>
      <c r="D630" s="22"/>
      <c r="E630" s="131" t="str">
        <f t="shared" ref="E630:Q630" si="11">+E8</f>
        <v>ENERO</v>
      </c>
      <c r="F630" s="131" t="str">
        <f t="shared" si="11"/>
        <v>FEBRERO</v>
      </c>
      <c r="G630" s="131" t="str">
        <f t="shared" si="11"/>
        <v>MARZO</v>
      </c>
      <c r="H630" s="131" t="str">
        <f t="shared" si="11"/>
        <v>ABRIL</v>
      </c>
      <c r="I630" s="131" t="str">
        <f t="shared" si="11"/>
        <v>MAYO</v>
      </c>
      <c r="J630" s="131" t="str">
        <f t="shared" si="11"/>
        <v>JUNIO</v>
      </c>
      <c r="K630" s="131" t="str">
        <f t="shared" si="11"/>
        <v>JULIO</v>
      </c>
      <c r="L630" s="131" t="str">
        <f t="shared" si="11"/>
        <v>AGOSTO</v>
      </c>
      <c r="M630" s="131" t="str">
        <f t="shared" si="11"/>
        <v>SEPTIEMBRE</v>
      </c>
      <c r="N630" s="131" t="str">
        <f t="shared" si="11"/>
        <v>OCTUBRE</v>
      </c>
      <c r="O630" s="131" t="str">
        <f t="shared" si="11"/>
        <v>NOVIEMBRE</v>
      </c>
      <c r="P630" s="131" t="str">
        <f t="shared" si="11"/>
        <v>DICIEMBRE</v>
      </c>
      <c r="Q630" s="131" t="str">
        <f t="shared" si="11"/>
        <v>TOTAL</v>
      </c>
      <c r="T630" s="118"/>
      <c r="U630" s="140"/>
      <c r="V630" s="140"/>
      <c r="W630" s="140"/>
    </row>
    <row r="631" spans="1:34">
      <c r="B631" s="23" t="s">
        <v>199</v>
      </c>
      <c r="C631" s="124">
        <v>5117721882</v>
      </c>
      <c r="D631" s="124"/>
      <c r="E631" s="124">
        <v>0</v>
      </c>
      <c r="F631" s="124"/>
      <c r="G631" s="124"/>
      <c r="H631" s="124"/>
      <c r="I631" s="124"/>
      <c r="J631" s="124"/>
      <c r="K631" s="124"/>
      <c r="L631" s="124"/>
      <c r="M631" s="124"/>
      <c r="N631" s="124"/>
      <c r="O631" s="124"/>
      <c r="P631" s="124"/>
      <c r="Q631" s="124" t="str">
        <f t="shared" ref="Q631:Q644" si="12">IF(SUM(E631,F631,G631,H631,I631,J631,K631,L631,M631,N631,O631,P631)=0, "-", SUM(E631,F631,G631,H631,I631,J631,K631,L631,M631,N631,O631,P631))</f>
        <v>-</v>
      </c>
      <c r="T631" s="141"/>
      <c r="U631" s="140"/>
      <c r="V631" s="140"/>
      <c r="W631" s="140"/>
    </row>
    <row r="632" spans="1:34" s="67" customFormat="1">
      <c r="A632"/>
      <c r="B632" s="149" t="s">
        <v>200</v>
      </c>
      <c r="C632" s="128">
        <v>5117721882</v>
      </c>
      <c r="D632" s="128"/>
      <c r="E632" s="128">
        <v>0</v>
      </c>
      <c r="F632" s="128"/>
      <c r="G632" s="128"/>
      <c r="H632" s="128"/>
      <c r="I632" s="128"/>
      <c r="J632" s="128"/>
      <c r="K632" s="128"/>
      <c r="L632" s="128"/>
      <c r="M632" s="128"/>
      <c r="N632" s="128"/>
      <c r="O632" s="128"/>
      <c r="P632" s="128"/>
      <c r="Q632" s="128" t="str">
        <f t="shared" si="12"/>
        <v>-</v>
      </c>
      <c r="R632"/>
      <c r="S632"/>
      <c r="T632" s="118"/>
      <c r="U632" s="140"/>
      <c r="V632" s="140"/>
      <c r="W632" s="140"/>
      <c r="X632"/>
      <c r="Y632"/>
      <c r="Z632"/>
      <c r="AA632"/>
      <c r="AB632"/>
      <c r="AC632"/>
      <c r="AD632"/>
      <c r="AE632"/>
      <c r="AF632"/>
      <c r="AG632"/>
      <c r="AH632"/>
    </row>
    <row r="633" spans="1:34" ht="15" customHeight="1">
      <c r="B633" s="150" t="s">
        <v>212</v>
      </c>
      <c r="C633" s="134">
        <v>5117721882</v>
      </c>
      <c r="D633" s="134"/>
      <c r="E633" s="134">
        <v>0</v>
      </c>
      <c r="F633" s="134"/>
      <c r="G633" s="134"/>
      <c r="H633" s="134"/>
      <c r="I633" s="134"/>
      <c r="J633" s="134"/>
      <c r="K633" s="134"/>
      <c r="L633" s="134"/>
      <c r="M633" s="134"/>
      <c r="N633" s="134"/>
      <c r="O633" s="134"/>
      <c r="P633" s="134"/>
      <c r="Q633" s="134" t="str">
        <f t="shared" si="12"/>
        <v>-</v>
      </c>
      <c r="T633" s="118"/>
      <c r="U633" s="118"/>
      <c r="V633" s="118"/>
      <c r="W633" s="118"/>
    </row>
    <row r="634" spans="1:34">
      <c r="B634" s="151" t="s">
        <v>214</v>
      </c>
      <c r="C634" s="125">
        <v>5117721882</v>
      </c>
      <c r="D634" s="125"/>
      <c r="E634" s="125">
        <v>0</v>
      </c>
      <c r="F634" s="125"/>
      <c r="G634" s="125"/>
      <c r="H634" s="125"/>
      <c r="I634" s="125"/>
      <c r="J634" s="125"/>
      <c r="K634" s="125"/>
      <c r="L634" s="125"/>
      <c r="M634" s="125"/>
      <c r="N634" s="125"/>
      <c r="O634" s="125"/>
      <c r="P634" s="125"/>
      <c r="Q634" s="125" t="str">
        <f t="shared" si="12"/>
        <v>-</v>
      </c>
      <c r="T634" s="118"/>
      <c r="U634" s="118"/>
      <c r="V634" s="118"/>
      <c r="W634" s="118"/>
    </row>
    <row r="635" spans="1:34">
      <c r="B635" s="23" t="s">
        <v>201</v>
      </c>
      <c r="C635" s="124">
        <v>116074840107</v>
      </c>
      <c r="D635" s="124"/>
      <c r="E635" s="124">
        <v>18325477529.639999</v>
      </c>
      <c r="F635" s="124"/>
      <c r="G635" s="124"/>
      <c r="H635" s="124"/>
      <c r="I635" s="124"/>
      <c r="J635" s="124"/>
      <c r="K635" s="124"/>
      <c r="L635" s="124"/>
      <c r="M635" s="124"/>
      <c r="N635" s="124"/>
      <c r="O635" s="124"/>
      <c r="P635" s="124"/>
      <c r="Q635" s="124">
        <f t="shared" si="12"/>
        <v>18325477529.639999</v>
      </c>
      <c r="T635" s="118"/>
      <c r="U635" s="118"/>
      <c r="V635" s="118"/>
      <c r="W635" s="118"/>
    </row>
    <row r="636" spans="1:34">
      <c r="B636" s="149" t="s">
        <v>202</v>
      </c>
      <c r="C636" s="128">
        <v>116074840107</v>
      </c>
      <c r="D636" s="128"/>
      <c r="E636" s="128">
        <v>18325477529.639999</v>
      </c>
      <c r="F636" s="128"/>
      <c r="G636" s="128"/>
      <c r="H636" s="128"/>
      <c r="I636" s="128"/>
      <c r="J636" s="128"/>
      <c r="K636" s="128"/>
      <c r="L636" s="128"/>
      <c r="M636" s="128"/>
      <c r="N636" s="128"/>
      <c r="O636" s="128"/>
      <c r="P636" s="128"/>
      <c r="Q636" s="128">
        <f t="shared" si="12"/>
        <v>18325477529.639999</v>
      </c>
      <c r="U636" s="118"/>
      <c r="V636" s="118"/>
      <c r="W636" s="118"/>
    </row>
    <row r="637" spans="1:34">
      <c r="B637" s="150" t="s">
        <v>217</v>
      </c>
      <c r="C637" s="128">
        <v>20000000000</v>
      </c>
      <c r="D637" s="128"/>
      <c r="E637" s="128">
        <v>0</v>
      </c>
      <c r="F637" s="128"/>
      <c r="G637" s="128"/>
      <c r="H637" s="128"/>
      <c r="I637" s="128"/>
      <c r="J637" s="128"/>
      <c r="K637" s="128"/>
      <c r="L637" s="128"/>
      <c r="M637" s="128"/>
      <c r="N637" s="128"/>
      <c r="O637" s="128"/>
      <c r="P637" s="128"/>
      <c r="Q637" s="128" t="str">
        <f t="shared" si="12"/>
        <v>-</v>
      </c>
      <c r="T637" s="118"/>
      <c r="U637" s="118"/>
      <c r="V637" s="118"/>
      <c r="W637" s="118"/>
    </row>
    <row r="638" spans="1:34">
      <c r="B638" s="151" t="s">
        <v>893</v>
      </c>
      <c r="C638" s="125">
        <v>6000000000</v>
      </c>
      <c r="D638" s="125"/>
      <c r="E638" s="125">
        <v>0</v>
      </c>
      <c r="F638" s="125"/>
      <c r="G638" s="125"/>
      <c r="H638" s="125"/>
      <c r="I638" s="125"/>
      <c r="J638" s="125"/>
      <c r="K638" s="125"/>
      <c r="L638" s="125"/>
      <c r="M638" s="130"/>
      <c r="N638" s="130"/>
      <c r="O638" s="130"/>
      <c r="P638" s="130"/>
      <c r="Q638" s="130" t="str">
        <f t="shared" si="12"/>
        <v>-</v>
      </c>
      <c r="T638" s="118"/>
      <c r="U638" s="118"/>
      <c r="V638" s="118"/>
      <c r="W638" s="118"/>
    </row>
    <row r="639" spans="1:34">
      <c r="B639" s="151" t="s">
        <v>271</v>
      </c>
      <c r="C639" s="130">
        <v>14000000000</v>
      </c>
      <c r="D639" s="130"/>
      <c r="E639" s="129">
        <v>0</v>
      </c>
      <c r="F639" s="129"/>
      <c r="G639" s="125"/>
      <c r="H639" s="125"/>
      <c r="I639" s="125"/>
      <c r="J639" s="125"/>
      <c r="K639" s="125"/>
      <c r="L639" s="125"/>
      <c r="M639" s="125"/>
      <c r="N639" s="125"/>
      <c r="O639" s="125"/>
      <c r="P639" s="125"/>
      <c r="Q639" s="125" t="str">
        <f t="shared" si="12"/>
        <v>-</v>
      </c>
      <c r="T639" s="118"/>
      <c r="V639" s="118"/>
      <c r="W639" s="118"/>
    </row>
    <row r="640" spans="1:34">
      <c r="B640" s="150" t="s">
        <v>222</v>
      </c>
      <c r="C640" s="128">
        <v>57288226500</v>
      </c>
      <c r="D640" s="128"/>
      <c r="E640" s="128">
        <v>17208818989.200001</v>
      </c>
      <c r="F640" s="128"/>
      <c r="G640" s="128"/>
      <c r="H640" s="128"/>
      <c r="I640" s="128"/>
      <c r="J640" s="128"/>
      <c r="K640" s="128"/>
      <c r="L640" s="128"/>
      <c r="M640" s="128"/>
      <c r="N640" s="128"/>
      <c r="O640" s="128"/>
      <c r="P640" s="128"/>
      <c r="Q640" s="128">
        <f t="shared" si="12"/>
        <v>17208818989.200001</v>
      </c>
      <c r="R640" s="197"/>
      <c r="S640" s="140"/>
      <c r="U640" s="118"/>
      <c r="V640" s="118"/>
      <c r="W640" s="118"/>
    </row>
    <row r="641" spans="2:19">
      <c r="B641" s="151" t="s">
        <v>223</v>
      </c>
      <c r="C641" s="130">
        <v>24440840000</v>
      </c>
      <c r="D641" s="130"/>
      <c r="E641" s="130">
        <v>0</v>
      </c>
      <c r="F641" s="130"/>
      <c r="G641" s="129"/>
      <c r="H641" s="129"/>
      <c r="I641" s="129"/>
      <c r="J641" s="129"/>
      <c r="K641" s="129"/>
      <c r="L641" s="129"/>
      <c r="M641" s="129"/>
      <c r="N641" s="129"/>
      <c r="O641" s="129"/>
      <c r="P641" s="129"/>
      <c r="Q641" s="129" t="str">
        <f t="shared" si="12"/>
        <v>-</v>
      </c>
      <c r="R641" s="197"/>
      <c r="S641" s="140"/>
    </row>
    <row r="642" spans="2:19">
      <c r="B642" s="151" t="s">
        <v>224</v>
      </c>
      <c r="C642" s="129">
        <v>32847386500</v>
      </c>
      <c r="D642" s="129"/>
      <c r="E642" s="129">
        <v>17208818989.200001</v>
      </c>
      <c r="F642" s="129"/>
      <c r="G642" s="129"/>
      <c r="H642" s="129"/>
      <c r="I642" s="129"/>
      <c r="J642" s="129"/>
      <c r="K642" s="129"/>
      <c r="L642" s="129"/>
      <c r="M642" s="129"/>
      <c r="N642" s="129"/>
      <c r="O642" s="129"/>
      <c r="P642" s="129"/>
      <c r="Q642" s="129">
        <f t="shared" si="12"/>
        <v>17208818989.200001</v>
      </c>
    </row>
    <row r="643" spans="2:19">
      <c r="B643" s="150" t="s">
        <v>225</v>
      </c>
      <c r="C643" s="128">
        <v>38786613607</v>
      </c>
      <c r="D643" s="128"/>
      <c r="E643" s="128">
        <v>1116658540.4400001</v>
      </c>
      <c r="F643" s="128"/>
      <c r="G643" s="128"/>
      <c r="H643" s="128"/>
      <c r="I643" s="128"/>
      <c r="J643" s="128"/>
      <c r="K643" s="128"/>
      <c r="L643" s="128"/>
      <c r="M643" s="128"/>
      <c r="N643" s="128"/>
      <c r="O643" s="128"/>
      <c r="P643" s="128"/>
      <c r="Q643" s="128">
        <f t="shared" si="12"/>
        <v>1116658540.4400001</v>
      </c>
      <c r="S643" s="140"/>
    </row>
    <row r="644" spans="2:19">
      <c r="B644" s="151" t="s">
        <v>227</v>
      </c>
      <c r="C644" s="129">
        <v>38786613607</v>
      </c>
      <c r="D644" s="129"/>
      <c r="E644" s="129">
        <v>1116658540.4400001</v>
      </c>
      <c r="F644" s="129"/>
      <c r="G644" s="129"/>
      <c r="H644" s="129"/>
      <c r="I644" s="129"/>
      <c r="J644" s="129"/>
      <c r="K644" s="129"/>
      <c r="L644" s="129"/>
      <c r="M644" s="129"/>
      <c r="N644" s="129"/>
      <c r="O644" s="129"/>
      <c r="P644" s="129"/>
      <c r="Q644" s="129">
        <f t="shared" si="12"/>
        <v>1116658540.4400001</v>
      </c>
    </row>
    <row r="645" spans="2:19">
      <c r="B645" s="155" t="s">
        <v>77</v>
      </c>
      <c r="C645" s="132">
        <f t="shared" ref="C645:P645" si="13">C631+C635</f>
        <v>121192561989</v>
      </c>
      <c r="D645" s="132">
        <f t="shared" si="13"/>
        <v>0</v>
      </c>
      <c r="E645" s="126">
        <f t="shared" si="13"/>
        <v>18325477529.639999</v>
      </c>
      <c r="F645" s="126">
        <f t="shared" si="13"/>
        <v>0</v>
      </c>
      <c r="G645" s="126">
        <f t="shared" si="13"/>
        <v>0</v>
      </c>
      <c r="H645" s="126">
        <f t="shared" si="13"/>
        <v>0</v>
      </c>
      <c r="I645" s="126">
        <f t="shared" si="13"/>
        <v>0</v>
      </c>
      <c r="J645" s="126">
        <f t="shared" si="13"/>
        <v>0</v>
      </c>
      <c r="K645" s="126">
        <f t="shared" si="13"/>
        <v>0</v>
      </c>
      <c r="L645" s="126">
        <f t="shared" si="13"/>
        <v>0</v>
      </c>
      <c r="M645" s="126">
        <f t="shared" si="13"/>
        <v>0</v>
      </c>
      <c r="N645" s="126">
        <f t="shared" si="13"/>
        <v>0</v>
      </c>
      <c r="O645" s="126">
        <f t="shared" si="13"/>
        <v>0</v>
      </c>
      <c r="P645" s="126">
        <f t="shared" si="13"/>
        <v>0</v>
      </c>
      <c r="Q645" s="126">
        <f>+E645+F645+G645+H645+I645+J645+K645+L645+M645+N645+O645</f>
        <v>18325477529.639999</v>
      </c>
    </row>
    <row r="646" spans="2:19">
      <c r="B646" s="24"/>
      <c r="C646" s="133"/>
      <c r="D646" s="133"/>
      <c r="E646" s="154"/>
      <c r="F646" s="154"/>
      <c r="G646" s="154"/>
      <c r="H646" s="154"/>
      <c r="I646" s="154"/>
      <c r="J646" s="154"/>
      <c r="K646" s="154"/>
      <c r="L646" s="154"/>
      <c r="M646" s="154"/>
      <c r="N646" s="154"/>
      <c r="O646" s="154"/>
      <c r="P646" s="154"/>
      <c r="Q646" s="154"/>
    </row>
    <row r="647" spans="2:19">
      <c r="B647" s="155" t="s">
        <v>78</v>
      </c>
      <c r="C647" s="132">
        <f t="shared" ref="C647:P647" si="14">C628+C645</f>
        <v>1744025968276</v>
      </c>
      <c r="D647" s="132">
        <f t="shared" si="14"/>
        <v>0</v>
      </c>
      <c r="E647" s="126">
        <f t="shared" si="14"/>
        <v>156788756271.32001</v>
      </c>
      <c r="F647" s="126">
        <f t="shared" si="14"/>
        <v>0</v>
      </c>
      <c r="G647" s="126">
        <f t="shared" si="14"/>
        <v>0</v>
      </c>
      <c r="H647" s="126">
        <f t="shared" si="14"/>
        <v>0</v>
      </c>
      <c r="I647" s="126">
        <f t="shared" si="14"/>
        <v>0</v>
      </c>
      <c r="J647" s="126">
        <f t="shared" si="14"/>
        <v>0</v>
      </c>
      <c r="K647" s="126">
        <f t="shared" si="14"/>
        <v>0</v>
      </c>
      <c r="L647" s="126">
        <f t="shared" si="14"/>
        <v>0</v>
      </c>
      <c r="M647" s="126">
        <f t="shared" si="14"/>
        <v>0</v>
      </c>
      <c r="N647" s="126">
        <f t="shared" si="14"/>
        <v>0</v>
      </c>
      <c r="O647" s="126">
        <f t="shared" si="14"/>
        <v>0</v>
      </c>
      <c r="P647" s="126">
        <f t="shared" si="14"/>
        <v>0</v>
      </c>
      <c r="Q647" s="126">
        <f>E647+F647+G647+H647+I647+J647+K647+L647+M647+O647+N647+P647</f>
        <v>156788756271.32001</v>
      </c>
    </row>
    <row r="648" spans="2:19">
      <c r="B648" s="10" t="s">
        <v>909</v>
      </c>
      <c r="C648" s="137"/>
      <c r="D648" s="137"/>
      <c r="E648" s="117"/>
      <c r="Q648"/>
    </row>
    <row r="649" spans="2:19">
      <c r="B649" s="10" t="s">
        <v>275</v>
      </c>
      <c r="C649" s="137"/>
      <c r="D649" s="137"/>
      <c r="E649" s="117"/>
      <c r="Q649"/>
    </row>
    <row r="650" spans="2:19">
      <c r="B650" s="10" t="s">
        <v>1039</v>
      </c>
      <c r="D650" s="117"/>
      <c r="E650" s="342"/>
      <c r="F650" s="342"/>
      <c r="G650" s="342"/>
      <c r="H650" s="342"/>
      <c r="I650" s="342"/>
      <c r="J650" s="342"/>
      <c r="K650" s="342"/>
      <c r="L650" s="342"/>
      <c r="M650" s="342"/>
      <c r="N650" s="342"/>
      <c r="O650" s="342"/>
      <c r="P650" s="117"/>
      <c r="Q650" s="117"/>
    </row>
    <row r="651" spans="2:19">
      <c r="B651" s="10" t="s">
        <v>238</v>
      </c>
      <c r="D651" s="117"/>
      <c r="E651" s="117"/>
      <c r="F651" s="117"/>
      <c r="G651" s="117"/>
      <c r="H651" s="117"/>
      <c r="I651" s="117"/>
      <c r="J651" s="117"/>
      <c r="K651" s="117"/>
      <c r="L651" s="117"/>
      <c r="M651" s="117"/>
      <c r="N651" s="117"/>
      <c r="O651" s="117"/>
      <c r="P651" s="117"/>
      <c r="Q651" s="117"/>
    </row>
    <row r="652" spans="2:19" ht="48" hidden="1">
      <c r="B652" s="343" t="s">
        <v>1036</v>
      </c>
      <c r="D652" s="117"/>
      <c r="E652" s="117"/>
      <c r="F652" s="117"/>
      <c r="G652" s="117"/>
      <c r="H652" s="117"/>
      <c r="I652" s="117"/>
      <c r="J652" s="117"/>
      <c r="K652" s="117"/>
      <c r="L652" s="117"/>
      <c r="M652" s="117"/>
      <c r="N652" s="117"/>
      <c r="O652" s="117"/>
      <c r="P652" s="117"/>
      <c r="Q652" s="117"/>
    </row>
    <row r="653" spans="2:19">
      <c r="E653" s="118"/>
      <c r="F653" s="118"/>
      <c r="G653" s="118"/>
      <c r="H653" s="118"/>
      <c r="I653" s="118"/>
      <c r="J653" s="118"/>
      <c r="K653" s="118"/>
      <c r="L653" s="118"/>
      <c r="M653" s="118"/>
      <c r="N653" s="118"/>
      <c r="O653" s="118"/>
      <c r="P653" s="118"/>
    </row>
    <row r="654" spans="2:19">
      <c r="E654" s="117"/>
      <c r="F654" s="117"/>
      <c r="G654" s="117"/>
      <c r="H654" s="117"/>
      <c r="I654" s="117"/>
      <c r="J654" s="117"/>
      <c r="K654" s="117"/>
      <c r="L654" s="117"/>
      <c r="M654" s="117"/>
      <c r="N654" s="117"/>
      <c r="O654" s="117"/>
      <c r="P654" s="117"/>
      <c r="Q654" s="117"/>
    </row>
    <row r="655" spans="2:19">
      <c r="E655" s="117"/>
      <c r="F655" s="117"/>
      <c r="G655" s="117"/>
      <c r="H655" s="117"/>
      <c r="I655" s="117"/>
      <c r="J655" s="117"/>
      <c r="K655" s="117"/>
      <c r="L655" s="117"/>
      <c r="M655" s="117"/>
      <c r="N655" s="117"/>
      <c r="O655" s="117"/>
      <c r="P655" s="117"/>
      <c r="Q655" s="117"/>
    </row>
    <row r="656" spans="2:19">
      <c r="E656" s="117"/>
      <c r="F656" s="117"/>
      <c r="G656" s="117"/>
      <c r="H656" s="117"/>
      <c r="I656" s="117"/>
      <c r="J656" s="117"/>
      <c r="K656" s="117"/>
      <c r="L656" s="117"/>
      <c r="M656" s="117"/>
      <c r="N656" s="117"/>
      <c r="O656" s="117"/>
      <c r="P656" s="117"/>
      <c r="Q656" s="117"/>
    </row>
    <row r="657" spans="5:17">
      <c r="E657" s="117"/>
      <c r="F657" s="117"/>
      <c r="G657" s="117"/>
      <c r="H657" s="117"/>
      <c r="I657" s="117"/>
      <c r="J657" s="117"/>
      <c r="K657" s="117"/>
      <c r="L657" s="117"/>
      <c r="M657" s="117"/>
      <c r="N657" s="117"/>
      <c r="O657" s="117"/>
      <c r="P657" s="117"/>
      <c r="Q657" s="117"/>
    </row>
    <row r="658" spans="5:17">
      <c r="E658" s="117"/>
      <c r="F658" s="117"/>
      <c r="G658" s="117"/>
      <c r="H658" s="117"/>
      <c r="I658" s="117"/>
      <c r="J658" s="117"/>
      <c r="K658" s="117"/>
      <c r="L658" s="117"/>
      <c r="M658" s="117"/>
      <c r="N658" s="117"/>
      <c r="O658" s="117"/>
      <c r="P658" s="117"/>
      <c r="Q658" s="117"/>
    </row>
    <row r="659" spans="5:17">
      <c r="E659" s="117"/>
      <c r="F659" s="117"/>
      <c r="G659" s="117"/>
      <c r="H659" s="117"/>
      <c r="I659" s="117"/>
      <c r="J659" s="117"/>
      <c r="K659" s="117"/>
      <c r="L659" s="117"/>
      <c r="M659" s="117"/>
      <c r="N659" s="117"/>
      <c r="O659" s="117"/>
      <c r="P659" s="117"/>
      <c r="Q659" s="117"/>
    </row>
    <row r="660" spans="5:17">
      <c r="E660" s="117"/>
      <c r="F660" s="117"/>
      <c r="G660" s="117"/>
      <c r="H660" s="117"/>
      <c r="I660" s="117"/>
      <c r="J660" s="117"/>
      <c r="K660" s="117"/>
      <c r="L660" s="117"/>
      <c r="M660" s="117"/>
      <c r="N660" s="117"/>
      <c r="O660" s="117"/>
      <c r="P660" s="117"/>
      <c r="Q660" s="117"/>
    </row>
    <row r="661" spans="5:17">
      <c r="E661" s="117"/>
      <c r="F661" s="117"/>
      <c r="G661" s="117"/>
      <c r="H661" s="117"/>
      <c r="I661" s="117"/>
      <c r="J661" s="117"/>
      <c r="K661" s="117"/>
      <c r="L661" s="117"/>
      <c r="M661" s="117"/>
      <c r="N661" s="117"/>
      <c r="O661" s="117"/>
      <c r="P661" s="117"/>
      <c r="Q661" s="117"/>
    </row>
    <row r="662" spans="5:17">
      <c r="E662" s="117"/>
      <c r="F662" s="117"/>
      <c r="G662" s="117"/>
      <c r="H662" s="117"/>
      <c r="I662" s="117"/>
      <c r="J662" s="117"/>
      <c r="K662" s="117"/>
      <c r="L662" s="117"/>
      <c r="M662" s="117"/>
      <c r="N662" s="117"/>
      <c r="O662" s="117"/>
      <c r="P662" s="117"/>
      <c r="Q662" s="117"/>
    </row>
    <row r="663" spans="5:17">
      <c r="E663" s="117"/>
      <c r="F663" s="117"/>
      <c r="G663" s="117"/>
      <c r="H663" s="117"/>
      <c r="I663" s="117"/>
      <c r="J663" s="117"/>
      <c r="K663" s="117"/>
      <c r="L663" s="117"/>
      <c r="M663" s="117"/>
      <c r="N663" s="117"/>
      <c r="O663" s="117"/>
      <c r="P663" s="117"/>
      <c r="Q663" s="117"/>
    </row>
    <row r="664" spans="5:17">
      <c r="E664" s="117"/>
      <c r="F664" s="117"/>
      <c r="G664" s="117"/>
      <c r="H664" s="117"/>
      <c r="I664" s="117"/>
      <c r="J664" s="117"/>
      <c r="K664" s="117"/>
      <c r="L664" s="117"/>
      <c r="M664" s="117"/>
      <c r="N664" s="117"/>
      <c r="O664" s="117"/>
      <c r="P664" s="117"/>
      <c r="Q664" s="117"/>
    </row>
    <row r="665" spans="5:17">
      <c r="E665" s="117"/>
      <c r="F665" s="117"/>
      <c r="G665" s="117"/>
      <c r="H665" s="117"/>
      <c r="I665" s="117"/>
      <c r="J665" s="117"/>
      <c r="K665" s="117"/>
      <c r="L665" s="117"/>
      <c r="M665" s="117"/>
      <c r="N665" s="117"/>
      <c r="O665" s="117"/>
      <c r="P665" s="117"/>
      <c r="Q665" s="117"/>
    </row>
    <row r="666" spans="5:17">
      <c r="E666" s="117"/>
      <c r="F666" s="117"/>
      <c r="G666" s="117"/>
      <c r="H666" s="117"/>
      <c r="I666" s="117"/>
      <c r="J666" s="117"/>
      <c r="K666" s="117"/>
      <c r="L666" s="117"/>
      <c r="M666" s="117"/>
      <c r="N666" s="117"/>
      <c r="O666" s="117"/>
      <c r="P666" s="117"/>
      <c r="Q666" s="117"/>
    </row>
    <row r="667" spans="5:17">
      <c r="E667" s="117"/>
      <c r="F667" s="117"/>
      <c r="G667" s="117"/>
      <c r="H667" s="117"/>
      <c r="I667" s="117"/>
      <c r="J667" s="117"/>
      <c r="K667" s="117"/>
      <c r="L667" s="117"/>
      <c r="M667" s="117"/>
      <c r="N667" s="117"/>
      <c r="O667" s="117"/>
      <c r="P667" s="117"/>
      <c r="Q667" s="117"/>
    </row>
    <row r="668" spans="5:17">
      <c r="E668" s="117"/>
      <c r="F668" s="117"/>
      <c r="G668" s="117"/>
      <c r="H668" s="117"/>
      <c r="I668" s="117"/>
      <c r="J668" s="117"/>
      <c r="K668" s="117"/>
      <c r="L668" s="117"/>
      <c r="M668" s="117"/>
      <c r="N668" s="117"/>
      <c r="O668" s="117"/>
      <c r="P668" s="117"/>
      <c r="Q668" s="117"/>
    </row>
    <row r="669" spans="5:17">
      <c r="E669" s="117"/>
      <c r="F669" s="117"/>
      <c r="G669" s="117"/>
      <c r="H669" s="117"/>
      <c r="I669" s="117"/>
      <c r="J669" s="117"/>
      <c r="K669" s="117"/>
      <c r="L669" s="117"/>
      <c r="M669" s="117"/>
      <c r="N669" s="117"/>
      <c r="O669" s="117"/>
      <c r="P669" s="117"/>
      <c r="Q669" s="117"/>
    </row>
    <row r="670" spans="5:17">
      <c r="E670" s="117"/>
    </row>
    <row r="671" spans="5:17">
      <c r="E671" s="117"/>
    </row>
  </sheetData>
  <mergeCells count="7">
    <mergeCell ref="B2:Q2"/>
    <mergeCell ref="B3:Q3"/>
    <mergeCell ref="B4:Q4"/>
    <mergeCell ref="B5:Q5"/>
    <mergeCell ref="B7:B8"/>
    <mergeCell ref="C7:C8"/>
    <mergeCell ref="E7:Q7"/>
  </mergeCells>
  <conditionalFormatting sqref="R1:R8 R640:R1048576">
    <cfRule type="containsText" dxfId="2" priority="2" operator="containsText" text="Missing">
      <formula>NOT(ISERROR(SEARCH("Missing",R1)))</formula>
    </cfRule>
    <cfRule type="containsText" dxfId="1" priority="3" operator="containsText" text="Missing">
      <formula>NOT(ISERROR(SEARCH("Missing",R1)))</formula>
    </cfRule>
  </conditionalFormatting>
  <conditionalFormatting sqref="R1:R627 R640:R1048576">
    <cfRule type="containsText" dxfId="0" priority="1"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cols>
    <col min="1" max="1" width="5.7109375" customWidth="1"/>
    <col min="2" max="2" width="48.28515625" customWidth="1"/>
    <col min="3" max="4" width="16.85546875" customWidth="1"/>
    <col min="19" max="19" width="14" bestFit="1" customWidth="1"/>
  </cols>
  <sheetData>
    <row r="2" spans="2:19" ht="28.5">
      <c r="B2" s="344" t="s">
        <v>0</v>
      </c>
      <c r="C2" s="345"/>
      <c r="D2" s="345"/>
      <c r="E2" s="345"/>
      <c r="F2" s="345"/>
      <c r="G2" s="345"/>
      <c r="H2" s="345"/>
      <c r="I2" s="345"/>
      <c r="J2" s="345"/>
      <c r="K2" s="345"/>
      <c r="L2" s="345"/>
      <c r="M2" s="345"/>
      <c r="N2" s="345"/>
      <c r="O2" s="345"/>
      <c r="P2" s="345"/>
      <c r="Q2" s="345"/>
    </row>
    <row r="3" spans="2:19" ht="21">
      <c r="B3" s="346" t="s">
        <v>1</v>
      </c>
      <c r="C3" s="347"/>
      <c r="D3" s="347"/>
      <c r="E3" s="347"/>
      <c r="F3" s="347"/>
      <c r="G3" s="347"/>
      <c r="H3" s="347"/>
      <c r="I3" s="347"/>
      <c r="J3" s="347"/>
      <c r="K3" s="347"/>
      <c r="L3" s="347"/>
      <c r="M3" s="347"/>
      <c r="N3" s="347"/>
      <c r="O3" s="347"/>
      <c r="P3" s="347"/>
      <c r="Q3" s="347"/>
    </row>
    <row r="4" spans="2:19" ht="15.75">
      <c r="B4" s="348" t="s">
        <v>2</v>
      </c>
      <c r="C4" s="349"/>
      <c r="D4" s="349"/>
      <c r="E4" s="349"/>
      <c r="F4" s="349"/>
      <c r="G4" s="349"/>
      <c r="H4" s="349"/>
      <c r="I4" s="349"/>
      <c r="J4" s="349"/>
      <c r="K4" s="349"/>
      <c r="L4" s="349"/>
      <c r="M4" s="349"/>
      <c r="N4" s="349"/>
      <c r="O4" s="349"/>
      <c r="P4" s="349"/>
      <c r="Q4" s="349"/>
    </row>
    <row r="5" spans="2:19" ht="15.75">
      <c r="B5" s="348" t="s">
        <v>3</v>
      </c>
      <c r="C5" s="349"/>
      <c r="D5" s="349"/>
      <c r="E5" s="349"/>
      <c r="F5" s="349"/>
      <c r="G5" s="349"/>
      <c r="H5" s="349"/>
      <c r="I5" s="349"/>
      <c r="J5" s="349"/>
      <c r="K5" s="349"/>
      <c r="L5" s="349"/>
      <c r="M5" s="349"/>
      <c r="N5" s="349"/>
      <c r="O5" s="349"/>
      <c r="P5" s="349"/>
      <c r="Q5" s="349"/>
    </row>
    <row r="6" spans="2:19">
      <c r="B6" s="44" t="s">
        <v>89</v>
      </c>
      <c r="C6" s="44"/>
      <c r="D6" s="44"/>
      <c r="E6" s="33"/>
      <c r="F6" s="33"/>
      <c r="G6" s="33"/>
      <c r="H6" s="33"/>
      <c r="I6" s="33"/>
      <c r="J6" s="33"/>
      <c r="K6" s="33"/>
      <c r="L6" s="33"/>
      <c r="M6" s="33"/>
      <c r="N6" s="33"/>
      <c r="O6" s="33"/>
      <c r="P6" s="33"/>
      <c r="Q6" s="46" t="s">
        <v>5</v>
      </c>
    </row>
    <row r="7" spans="2:19" ht="20.25" customHeight="1">
      <c r="B7" s="350" t="s">
        <v>6</v>
      </c>
      <c r="C7" s="353" t="s">
        <v>7</v>
      </c>
      <c r="D7" s="353" t="s">
        <v>8</v>
      </c>
      <c r="E7" s="352" t="s">
        <v>9</v>
      </c>
      <c r="F7" s="352"/>
      <c r="G7" s="352"/>
      <c r="H7" s="352"/>
      <c r="I7" s="352"/>
      <c r="J7" s="352"/>
      <c r="K7" s="352"/>
      <c r="L7" s="352"/>
      <c r="M7" s="352"/>
      <c r="N7" s="352"/>
      <c r="O7" s="352"/>
      <c r="P7" s="352"/>
      <c r="Q7" s="352"/>
    </row>
    <row r="8" spans="2:19" ht="21.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c r="C58" s="225"/>
      <c r="D58" s="225"/>
      <c r="E58" s="225"/>
      <c r="F58" s="225"/>
      <c r="G58" s="225"/>
      <c r="H58" s="225"/>
      <c r="I58" s="225"/>
      <c r="J58" s="225"/>
      <c r="K58" s="225"/>
      <c r="L58" s="225"/>
      <c r="M58" s="225"/>
      <c r="N58" s="225"/>
      <c r="O58" s="225"/>
      <c r="P58" s="225"/>
      <c r="Q58" s="225"/>
    </row>
    <row r="59" spans="2:19">
      <c r="B59" s="155" t="s">
        <v>69</v>
      </c>
      <c r="C59" s="227"/>
      <c r="D59" s="228"/>
      <c r="E59" s="229"/>
      <c r="F59" s="230"/>
      <c r="G59" s="231"/>
      <c r="H59" s="229"/>
      <c r="I59" s="230"/>
      <c r="J59" s="231"/>
      <c r="K59" s="229"/>
      <c r="L59" s="230"/>
      <c r="M59" s="231"/>
      <c r="N59" s="229"/>
      <c r="O59" s="230"/>
      <c r="P59" s="231"/>
      <c r="Q59" s="232"/>
      <c r="S59" s="7"/>
    </row>
    <row r="60" spans="2:19">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c r="C70" s="235"/>
      <c r="D70" s="225"/>
      <c r="E70" s="225"/>
      <c r="F70" s="225"/>
      <c r="G70" s="225"/>
      <c r="H70" s="225"/>
      <c r="I70" s="225"/>
      <c r="J70" s="225"/>
      <c r="K70" s="225"/>
      <c r="L70" s="225"/>
      <c r="M70" s="225"/>
      <c r="N70" s="225"/>
      <c r="O70" s="225"/>
      <c r="P70" s="225"/>
      <c r="Q70" s="225"/>
    </row>
    <row r="71" spans="2:19">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c r="B72" s="31" t="s">
        <v>79</v>
      </c>
      <c r="C72" s="31"/>
      <c r="D72" s="31"/>
      <c r="E72" s="34"/>
      <c r="F72" s="34"/>
      <c r="G72" s="34"/>
    </row>
    <row r="73" spans="2:19">
      <c r="B73" s="45" t="s">
        <v>80</v>
      </c>
      <c r="C73" s="45"/>
      <c r="D73" s="45"/>
      <c r="E73" s="34"/>
      <c r="F73" s="34"/>
      <c r="G73" s="34"/>
    </row>
    <row r="74" spans="2:19">
      <c r="B74" s="45" t="s">
        <v>81</v>
      </c>
      <c r="C74" s="45"/>
      <c r="D74" s="45"/>
      <c r="E74" s="34"/>
      <c r="F74" s="34"/>
      <c r="G74" s="34"/>
    </row>
    <row r="75" spans="2:19">
      <c r="B75" s="45" t="s">
        <v>82</v>
      </c>
      <c r="C75" s="45"/>
      <c r="D75" s="45"/>
      <c r="E75" s="34"/>
      <c r="F75" s="34"/>
      <c r="G75" s="34"/>
    </row>
    <row r="76" spans="2:19">
      <c r="B76" s="45" t="s">
        <v>83</v>
      </c>
      <c r="C76" s="45"/>
      <c r="D76" s="45"/>
      <c r="E76" s="33"/>
      <c r="F76" s="33"/>
      <c r="G76" s="33"/>
    </row>
    <row r="77" spans="2:19">
      <c r="B77" s="45" t="s">
        <v>84</v>
      </c>
      <c r="C77" s="45"/>
      <c r="D77" s="45"/>
      <c r="E77" s="32"/>
      <c r="F77" s="32"/>
      <c r="G77" s="32"/>
    </row>
    <row r="78" spans="2:19">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cols>
    <col min="1" max="1" width="6.42578125" customWidth="1"/>
    <col min="2" max="2" width="48.28515625" customWidth="1"/>
    <col min="3" max="4" width="15.85546875" customWidth="1"/>
  </cols>
  <sheetData>
    <row r="1" spans="2:17" ht="28.5">
      <c r="B1" s="344" t="s">
        <v>0</v>
      </c>
      <c r="C1" s="345"/>
      <c r="D1" s="345"/>
      <c r="E1" s="345"/>
      <c r="F1" s="345"/>
      <c r="G1" s="345"/>
      <c r="H1" s="345"/>
      <c r="I1" s="345"/>
      <c r="J1" s="345"/>
      <c r="K1" s="345"/>
      <c r="L1" s="345"/>
      <c r="M1" s="345"/>
      <c r="N1" s="345"/>
      <c r="O1" s="345"/>
      <c r="P1" s="345"/>
      <c r="Q1" s="345"/>
    </row>
    <row r="2" spans="2:17" ht="21">
      <c r="B2" s="346" t="s">
        <v>1</v>
      </c>
      <c r="C2" s="347"/>
      <c r="D2" s="347"/>
      <c r="E2" s="347"/>
      <c r="F2" s="347"/>
      <c r="G2" s="347"/>
      <c r="H2" s="347"/>
      <c r="I2" s="347"/>
      <c r="J2" s="347"/>
      <c r="K2" s="347"/>
      <c r="L2" s="347"/>
      <c r="M2" s="347"/>
      <c r="N2" s="347"/>
      <c r="O2" s="347"/>
      <c r="P2" s="347"/>
      <c r="Q2" s="347"/>
    </row>
    <row r="3" spans="2:17" ht="15.75">
      <c r="B3" s="348" t="s">
        <v>2</v>
      </c>
      <c r="C3" s="349"/>
      <c r="D3" s="349"/>
      <c r="E3" s="349"/>
      <c r="F3" s="349"/>
      <c r="G3" s="349"/>
      <c r="H3" s="349"/>
      <c r="I3" s="349"/>
      <c r="J3" s="349"/>
      <c r="K3" s="349"/>
      <c r="L3" s="349"/>
      <c r="M3" s="349"/>
      <c r="N3" s="349"/>
      <c r="O3" s="349"/>
      <c r="P3" s="349"/>
      <c r="Q3" s="349"/>
    </row>
    <row r="4" spans="2:17" ht="15.75">
      <c r="B4" s="348" t="s">
        <v>3</v>
      </c>
      <c r="C4" s="349"/>
      <c r="D4" s="349"/>
      <c r="E4" s="349"/>
      <c r="F4" s="349"/>
      <c r="G4" s="349"/>
      <c r="H4" s="349"/>
      <c r="I4" s="349"/>
      <c r="J4" s="349"/>
      <c r="K4" s="349"/>
      <c r="L4" s="349"/>
      <c r="M4" s="349"/>
      <c r="N4" s="349"/>
      <c r="O4" s="349"/>
      <c r="P4" s="349"/>
      <c r="Q4" s="349"/>
    </row>
    <row r="5" spans="2:17">
      <c r="B5" s="44" t="s">
        <v>93</v>
      </c>
      <c r="C5" s="44"/>
      <c r="D5" s="44"/>
      <c r="E5" s="33"/>
      <c r="F5" s="33"/>
      <c r="G5" s="33"/>
      <c r="H5" s="33"/>
      <c r="I5" s="33"/>
      <c r="J5" s="33"/>
      <c r="K5" s="33"/>
      <c r="L5" s="33"/>
      <c r="M5" s="33"/>
      <c r="N5" s="33"/>
      <c r="O5" s="33"/>
      <c r="P5" s="33"/>
      <c r="Q5" s="46" t="s">
        <v>5</v>
      </c>
    </row>
    <row r="6" spans="2:17" ht="24" customHeight="1">
      <c r="B6" s="350" t="s">
        <v>6</v>
      </c>
      <c r="C6" s="353" t="s">
        <v>94</v>
      </c>
      <c r="D6" s="353" t="s">
        <v>95</v>
      </c>
      <c r="E6" s="352" t="s">
        <v>9</v>
      </c>
      <c r="F6" s="352"/>
      <c r="G6" s="352"/>
      <c r="H6" s="352"/>
      <c r="I6" s="352"/>
      <c r="J6" s="352"/>
      <c r="K6" s="352"/>
      <c r="L6" s="352"/>
      <c r="M6" s="352"/>
      <c r="N6" s="352"/>
      <c r="O6" s="352"/>
      <c r="P6" s="352"/>
      <c r="Q6" s="352"/>
    </row>
    <row r="7" spans="2:17" ht="24.75" customHeight="1">
      <c r="B7" s="351"/>
      <c r="C7" s="354"/>
      <c r="D7" s="354"/>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c r="C57" s="235"/>
      <c r="D57" s="225"/>
      <c r="E57" s="225"/>
      <c r="F57" s="225"/>
      <c r="G57" s="225"/>
      <c r="H57" s="225"/>
      <c r="I57" s="225"/>
      <c r="J57" s="225"/>
      <c r="K57" s="225"/>
      <c r="L57" s="225"/>
      <c r="M57" s="225"/>
      <c r="N57" s="225"/>
      <c r="O57" s="225"/>
      <c r="P57" s="225"/>
      <c r="Q57" s="225"/>
    </row>
    <row r="58" spans="2:17">
      <c r="B58" s="155" t="s">
        <v>69</v>
      </c>
      <c r="C58" s="227"/>
      <c r="D58" s="228"/>
      <c r="E58" s="229"/>
      <c r="F58" s="230"/>
      <c r="G58" s="231"/>
      <c r="H58" s="229"/>
      <c r="I58" s="230"/>
      <c r="J58" s="231"/>
      <c r="K58" s="229"/>
      <c r="L58" s="230"/>
      <c r="M58" s="231"/>
      <c r="N58" s="229"/>
      <c r="O58" s="230"/>
      <c r="P58" s="231"/>
      <c r="Q58" s="232"/>
    </row>
    <row r="59" spans="2:17">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c r="C68" s="225"/>
      <c r="D68" s="225"/>
      <c r="E68" s="225"/>
      <c r="F68" s="225"/>
      <c r="G68" s="225"/>
      <c r="H68" s="225"/>
      <c r="I68" s="225"/>
      <c r="J68" s="225"/>
      <c r="K68" s="225"/>
      <c r="L68" s="225"/>
      <c r="M68" s="225"/>
      <c r="N68" s="225"/>
      <c r="O68" s="225"/>
      <c r="P68" s="225"/>
      <c r="Q68" s="225"/>
    </row>
    <row r="69" spans="2:17">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c r="B70" s="47" t="s">
        <v>79</v>
      </c>
      <c r="C70" s="47"/>
      <c r="D70" s="47"/>
      <c r="E70" s="34"/>
      <c r="F70" s="34"/>
      <c r="G70" s="34"/>
    </row>
    <row r="71" spans="2:17" ht="15.75">
      <c r="B71" s="47" t="s">
        <v>96</v>
      </c>
      <c r="C71" s="47"/>
      <c r="D71" s="47"/>
      <c r="E71" s="34"/>
      <c r="F71" s="34"/>
      <c r="G71" s="34"/>
    </row>
    <row r="72" spans="2:17" ht="15.75">
      <c r="B72" s="47" t="s">
        <v>81</v>
      </c>
      <c r="C72" s="47"/>
      <c r="D72" s="47"/>
      <c r="E72" s="34"/>
      <c r="F72" s="34"/>
      <c r="G72" s="34"/>
    </row>
    <row r="73" spans="2:17" ht="15.75">
      <c r="B73" s="47" t="s">
        <v>82</v>
      </c>
      <c r="C73" s="47"/>
      <c r="D73" s="47"/>
      <c r="E73" s="34"/>
      <c r="F73" s="34"/>
      <c r="G73" s="34"/>
    </row>
    <row r="74" spans="2:17" ht="15.75">
      <c r="B74" s="47" t="s">
        <v>83</v>
      </c>
      <c r="C74" s="47"/>
      <c r="D74" s="47"/>
      <c r="E74" s="33"/>
      <c r="F74" s="33"/>
      <c r="G74" s="33"/>
    </row>
    <row r="75" spans="2:17" ht="15.75">
      <c r="B75" s="47" t="s">
        <v>84</v>
      </c>
      <c r="C75" s="47"/>
      <c r="D75" s="47"/>
      <c r="E75" s="32"/>
      <c r="F75" s="32"/>
      <c r="G75" s="32"/>
    </row>
    <row r="76" spans="2:17" ht="15.75">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cols>
    <col min="1" max="1" width="6.7109375" customWidth="1"/>
    <col min="2" max="2" width="48.28515625" customWidth="1"/>
    <col min="3" max="4" width="17.42578125" customWidth="1"/>
    <col min="5" max="16" width="11.42578125" bestFit="1" customWidth="1"/>
    <col min="17" max="17" width="12.4257812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ht="23.25" customHeight="1">
      <c r="B6" s="44" t="s">
        <v>97</v>
      </c>
      <c r="C6" s="44"/>
      <c r="D6" s="44"/>
      <c r="E6" s="33"/>
      <c r="F6" s="33"/>
      <c r="G6" s="33"/>
      <c r="H6" s="33"/>
      <c r="I6" s="33"/>
      <c r="J6" s="33"/>
      <c r="K6" s="33"/>
      <c r="L6" s="33"/>
      <c r="M6" s="33"/>
      <c r="N6" s="33"/>
      <c r="O6" s="33"/>
      <c r="P6" s="33"/>
      <c r="Q6" s="46" t="s">
        <v>5</v>
      </c>
    </row>
    <row r="7" spans="2:17" ht="20.25" customHeight="1">
      <c r="B7" s="350" t="s">
        <v>6</v>
      </c>
      <c r="C7" s="353" t="s">
        <v>7</v>
      </c>
      <c r="D7" s="353" t="s">
        <v>8</v>
      </c>
      <c r="E7" s="352" t="s">
        <v>9</v>
      </c>
      <c r="F7" s="352"/>
      <c r="G7" s="352"/>
      <c r="H7" s="352"/>
      <c r="I7" s="352"/>
      <c r="J7" s="352"/>
      <c r="K7" s="352"/>
      <c r="L7" s="352"/>
      <c r="M7" s="352"/>
      <c r="N7" s="352"/>
      <c r="O7" s="352"/>
      <c r="P7" s="352"/>
      <c r="Q7" s="352"/>
    </row>
    <row r="8" spans="2:17" ht="27.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c r="B58" s="48"/>
      <c r="C58" s="225"/>
      <c r="D58" s="225"/>
      <c r="E58" s="225"/>
      <c r="F58" s="225"/>
      <c r="G58" s="225"/>
      <c r="H58" s="225"/>
      <c r="I58" s="225"/>
      <c r="J58" s="225"/>
      <c r="K58" s="225"/>
      <c r="L58" s="225"/>
      <c r="M58" s="225"/>
      <c r="N58" s="225"/>
      <c r="O58" s="225"/>
      <c r="P58" s="225"/>
      <c r="Q58" s="225"/>
    </row>
    <row r="59" spans="2:19">
      <c r="B59" s="155"/>
      <c r="C59" s="227"/>
      <c r="D59" s="228"/>
      <c r="E59" s="229"/>
      <c r="F59" s="230"/>
      <c r="G59" s="231"/>
      <c r="H59" s="229"/>
      <c r="I59" s="230"/>
      <c r="J59" s="231"/>
      <c r="K59" s="229"/>
      <c r="L59" s="230"/>
      <c r="M59" s="231"/>
      <c r="N59" s="229"/>
      <c r="O59" s="230"/>
      <c r="P59" s="231"/>
      <c r="Q59" s="232"/>
      <c r="S59" s="7"/>
    </row>
    <row r="60" spans="2:19">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c r="C67" s="225"/>
      <c r="D67" s="225"/>
      <c r="E67" s="225"/>
      <c r="F67" s="225"/>
      <c r="G67" s="225"/>
      <c r="H67" s="225"/>
      <c r="I67" s="225"/>
      <c r="J67" s="225"/>
      <c r="K67" s="225"/>
      <c r="L67" s="225"/>
      <c r="M67" s="225"/>
      <c r="N67" s="225"/>
      <c r="O67" s="225"/>
      <c r="P67" s="225"/>
      <c r="Q67" s="225"/>
    </row>
    <row r="68" spans="2:19">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c r="B69" s="31" t="s">
        <v>79</v>
      </c>
      <c r="C69" s="31"/>
      <c r="D69" s="31"/>
      <c r="E69" s="34"/>
      <c r="F69" s="34"/>
      <c r="G69" s="34"/>
    </row>
    <row r="70" spans="2:19">
      <c r="B70" s="45" t="s">
        <v>98</v>
      </c>
      <c r="C70" s="45"/>
      <c r="D70" s="45"/>
      <c r="E70" s="34"/>
      <c r="F70" s="34"/>
      <c r="G70" s="34"/>
    </row>
    <row r="71" spans="2:19">
      <c r="B71" s="45" t="s">
        <v>81</v>
      </c>
      <c r="C71" s="45"/>
      <c r="D71" s="45"/>
      <c r="E71" s="34"/>
      <c r="F71" s="34"/>
      <c r="G71" s="34"/>
    </row>
    <row r="72" spans="2:19">
      <c r="B72" s="45" t="s">
        <v>82</v>
      </c>
      <c r="C72" s="45"/>
      <c r="D72" s="45"/>
      <c r="E72" s="34"/>
      <c r="F72" s="34"/>
      <c r="G72" s="34"/>
    </row>
    <row r="73" spans="2:19">
      <c r="B73" s="45" t="s">
        <v>83</v>
      </c>
      <c r="C73" s="45"/>
      <c r="D73" s="45"/>
      <c r="E73" s="33"/>
      <c r="F73" s="33"/>
      <c r="G73" s="33"/>
    </row>
    <row r="74" spans="2:19">
      <c r="B74" s="45" t="s">
        <v>84</v>
      </c>
      <c r="C74" s="45"/>
      <c r="D74" s="45"/>
      <c r="E74" s="32"/>
      <c r="F74" s="32"/>
      <c r="G74" s="32"/>
    </row>
    <row r="75" spans="2:19">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cols>
    <col min="1" max="1" width="6.42578125" customWidth="1"/>
    <col min="2" max="2" width="48.28515625" customWidth="1"/>
    <col min="3" max="4" width="16.7109375"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99</v>
      </c>
      <c r="C6" s="44"/>
      <c r="D6" s="44"/>
      <c r="E6" s="33"/>
      <c r="F6" s="33"/>
      <c r="G6" s="33"/>
      <c r="H6" s="33"/>
      <c r="I6" s="33"/>
      <c r="J6" s="33"/>
      <c r="K6" s="33"/>
      <c r="L6" s="33"/>
      <c r="M6" s="33"/>
      <c r="N6" s="33"/>
      <c r="O6" s="33"/>
      <c r="P6" s="33"/>
      <c r="Q6" s="46" t="s">
        <v>5</v>
      </c>
    </row>
    <row r="7" spans="2:17" ht="24" customHeight="1">
      <c r="B7" s="350" t="s">
        <v>6</v>
      </c>
      <c r="C7" s="353" t="s">
        <v>7</v>
      </c>
      <c r="D7" s="353" t="s">
        <v>8</v>
      </c>
      <c r="E7" s="352" t="s">
        <v>9</v>
      </c>
      <c r="F7" s="352"/>
      <c r="G7" s="352"/>
      <c r="H7" s="352"/>
      <c r="I7" s="352"/>
      <c r="J7" s="352"/>
      <c r="K7" s="352"/>
      <c r="L7" s="352"/>
      <c r="M7" s="352"/>
      <c r="N7" s="352"/>
      <c r="O7" s="352"/>
      <c r="P7" s="352"/>
      <c r="Q7" s="352"/>
    </row>
    <row r="8" spans="2:17" ht="23.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c r="C59" s="225"/>
      <c r="D59" s="225"/>
      <c r="E59" s="225"/>
      <c r="F59" s="225"/>
      <c r="G59" s="225"/>
      <c r="H59" s="225"/>
      <c r="I59" s="225"/>
      <c r="J59" s="225"/>
      <c r="K59" s="225"/>
      <c r="L59" s="225"/>
      <c r="M59" s="225"/>
      <c r="N59" s="225"/>
      <c r="O59" s="225"/>
      <c r="P59" s="225"/>
      <c r="Q59" s="225"/>
    </row>
    <row r="60" spans="2:19">
      <c r="B60" s="155" t="s">
        <v>69</v>
      </c>
      <c r="C60" s="227"/>
      <c r="D60" s="228"/>
      <c r="E60" s="229"/>
      <c r="F60" s="230"/>
      <c r="G60" s="231"/>
      <c r="H60" s="229"/>
      <c r="I60" s="230"/>
      <c r="J60" s="231"/>
      <c r="K60" s="229"/>
      <c r="L60" s="230"/>
      <c r="M60" s="231"/>
      <c r="N60" s="229"/>
      <c r="O60" s="230"/>
      <c r="P60" s="231"/>
      <c r="Q60" s="232"/>
      <c r="S60" s="7"/>
    </row>
    <row r="61" spans="2:19">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c r="C68" s="225"/>
      <c r="D68" s="225"/>
      <c r="E68" s="225"/>
      <c r="F68" s="225"/>
      <c r="G68" s="225"/>
      <c r="H68" s="225"/>
      <c r="I68" s="225"/>
      <c r="J68" s="225"/>
      <c r="K68" s="225"/>
      <c r="L68" s="225"/>
      <c r="M68" s="225"/>
      <c r="N68" s="225"/>
      <c r="O68" s="225"/>
      <c r="P68" s="225"/>
      <c r="Q68" s="225"/>
    </row>
    <row r="69" spans="2:19">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c r="B70" s="31" t="s">
        <v>79</v>
      </c>
      <c r="C70" s="31"/>
      <c r="D70" s="31"/>
      <c r="E70" s="34"/>
      <c r="F70" s="34"/>
      <c r="G70" s="34"/>
    </row>
    <row r="71" spans="2:19">
      <c r="B71" s="45" t="s">
        <v>98</v>
      </c>
      <c r="C71" s="45"/>
      <c r="D71" s="45"/>
      <c r="E71" s="34"/>
      <c r="F71" s="34"/>
      <c r="G71" s="34"/>
    </row>
    <row r="72" spans="2:19">
      <c r="B72" s="45" t="s">
        <v>81</v>
      </c>
      <c r="C72" s="45"/>
      <c r="D72" s="45"/>
      <c r="E72" s="34"/>
      <c r="F72" s="34"/>
      <c r="G72" s="34"/>
    </row>
    <row r="73" spans="2:19">
      <c r="B73" s="45" t="s">
        <v>82</v>
      </c>
      <c r="C73" s="45"/>
      <c r="D73" s="45"/>
      <c r="E73" s="34"/>
      <c r="F73" s="34"/>
      <c r="G73" s="34"/>
    </row>
    <row r="74" spans="2:19">
      <c r="B74" s="45" t="s">
        <v>83</v>
      </c>
      <c r="C74" s="45"/>
      <c r="D74" s="45"/>
      <c r="E74" s="33"/>
      <c r="F74" s="33"/>
      <c r="G74" s="33"/>
    </row>
    <row r="75" spans="2:19">
      <c r="B75" s="45" t="s">
        <v>84</v>
      </c>
      <c r="C75" s="45"/>
      <c r="D75" s="45"/>
      <c r="E75" s="32"/>
      <c r="F75" s="32"/>
      <c r="G75" s="32"/>
    </row>
    <row r="76" spans="2:19">
      <c r="B76" s="45" t="s">
        <v>85</v>
      </c>
      <c r="C76" s="45"/>
      <c r="D76" s="45"/>
    </row>
    <row r="82" spans="2:4">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cols>
    <col min="1" max="1" width="6.42578125" customWidth="1"/>
    <col min="2" max="2" width="48.28515625" customWidth="1"/>
    <col min="3" max="4" width="15.7109375" customWidth="1"/>
    <col min="5" max="16" width="11.42578125" bestFit="1" customWidth="1"/>
    <col min="17" max="17" width="12.4257812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101</v>
      </c>
      <c r="C6" s="44"/>
      <c r="D6" s="44"/>
      <c r="E6" s="33"/>
      <c r="F6" s="33"/>
      <c r="G6" s="33"/>
      <c r="H6" s="33"/>
      <c r="I6" s="33"/>
      <c r="J6" s="33"/>
      <c r="K6" s="33"/>
      <c r="L6" s="33"/>
      <c r="M6" s="33"/>
      <c r="N6" s="33"/>
      <c r="O6" s="33"/>
      <c r="P6" s="33"/>
      <c r="Q6" s="46" t="s">
        <v>5</v>
      </c>
    </row>
    <row r="7" spans="2:17" ht="22.5" customHeight="1">
      <c r="B7" s="350" t="s">
        <v>6</v>
      </c>
      <c r="C7" s="353" t="s">
        <v>7</v>
      </c>
      <c r="D7" s="353" t="s">
        <v>8</v>
      </c>
      <c r="E7" s="352" t="s">
        <v>9</v>
      </c>
      <c r="F7" s="352"/>
      <c r="G7" s="352"/>
      <c r="H7" s="352"/>
      <c r="I7" s="352"/>
      <c r="J7" s="352"/>
      <c r="K7" s="352"/>
      <c r="L7" s="352"/>
      <c r="M7" s="352"/>
      <c r="N7" s="352"/>
      <c r="O7" s="352"/>
      <c r="P7" s="352"/>
      <c r="Q7" s="352"/>
    </row>
    <row r="8" spans="2:17" ht="21.75" customHeight="1">
      <c r="B8" s="350"/>
      <c r="C8" s="353"/>
      <c r="D8" s="353"/>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c r="C59" s="233"/>
      <c r="D59" s="225"/>
      <c r="E59" s="225"/>
      <c r="F59" s="225"/>
      <c r="G59" s="225"/>
      <c r="H59" s="225"/>
      <c r="I59" s="225"/>
      <c r="J59" s="225"/>
      <c r="K59" s="225"/>
      <c r="L59" s="225"/>
      <c r="M59" s="225"/>
      <c r="N59" s="225"/>
      <c r="O59" s="225"/>
      <c r="P59" s="225"/>
      <c r="Q59" s="225"/>
    </row>
    <row r="60" spans="2:19">
      <c r="B60" s="155" t="s">
        <v>69</v>
      </c>
      <c r="C60" s="227"/>
      <c r="D60" s="228"/>
      <c r="E60" s="229"/>
      <c r="F60" s="230"/>
      <c r="G60" s="231"/>
      <c r="H60" s="229"/>
      <c r="I60" s="230"/>
      <c r="J60" s="231"/>
      <c r="K60" s="229"/>
      <c r="L60" s="230"/>
      <c r="M60" s="231"/>
      <c r="N60" s="229"/>
      <c r="O60" s="230"/>
      <c r="P60" s="231"/>
      <c r="Q60" s="232"/>
      <c r="S60" s="7"/>
    </row>
    <row r="61" spans="2:19">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c r="C66" s="225"/>
      <c r="D66" s="225"/>
      <c r="E66" s="225"/>
      <c r="F66" s="225"/>
      <c r="G66" s="225"/>
      <c r="H66" s="225"/>
      <c r="I66" s="225"/>
      <c r="J66" s="225"/>
      <c r="K66" s="225"/>
      <c r="L66" s="225"/>
      <c r="M66" s="225"/>
      <c r="N66" s="225"/>
      <c r="O66" s="225"/>
      <c r="P66" s="225"/>
      <c r="Q66" s="225"/>
    </row>
    <row r="67" spans="2:19">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c r="B68" s="31" t="s">
        <v>79</v>
      </c>
      <c r="C68" s="31"/>
      <c r="D68" s="31"/>
      <c r="E68" s="34"/>
      <c r="F68" s="34"/>
      <c r="G68" s="34"/>
    </row>
    <row r="69" spans="2:19">
      <c r="B69" s="45" t="s">
        <v>98</v>
      </c>
      <c r="C69" s="45"/>
      <c r="D69" s="45"/>
      <c r="E69" s="34"/>
      <c r="F69" s="34"/>
      <c r="G69" s="34"/>
    </row>
    <row r="70" spans="2:19">
      <c r="B70" s="45" t="s">
        <v>81</v>
      </c>
      <c r="C70" s="45"/>
      <c r="D70" s="45"/>
      <c r="E70" s="34"/>
      <c r="F70" s="34"/>
      <c r="G70" s="34"/>
    </row>
    <row r="71" spans="2:19">
      <c r="B71" s="45" t="s">
        <v>82</v>
      </c>
      <c r="C71" s="45"/>
      <c r="D71" s="45"/>
      <c r="E71" s="34"/>
      <c r="F71" s="34"/>
      <c r="G71" s="34"/>
    </row>
    <row r="72" spans="2:19">
      <c r="B72" s="45" t="s">
        <v>83</v>
      </c>
      <c r="C72" s="45"/>
      <c r="D72" s="45"/>
      <c r="E72" s="33"/>
      <c r="F72" s="33"/>
      <c r="G72" s="33"/>
    </row>
    <row r="73" spans="2:19">
      <c r="B73" s="45" t="s">
        <v>84</v>
      </c>
      <c r="C73" s="45"/>
      <c r="D73" s="45"/>
      <c r="E73" s="32"/>
      <c r="F73" s="32"/>
      <c r="G73" s="32"/>
    </row>
    <row r="74" spans="2:19">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cols>
    <col min="1" max="1" width="6.85546875" customWidth="1"/>
    <col min="2" max="2" width="48.28515625" customWidth="1"/>
    <col min="3" max="4" width="15.28515625" customWidth="1"/>
    <col min="5" max="16" width="11.42578125" bestFit="1" customWidth="1"/>
    <col min="17" max="17" width="11.8554687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103</v>
      </c>
      <c r="C6" s="44"/>
      <c r="D6" s="44"/>
      <c r="E6" s="33"/>
      <c r="F6" s="33"/>
      <c r="G6" s="33"/>
      <c r="H6" s="33"/>
      <c r="I6" s="33"/>
      <c r="J6" s="33"/>
      <c r="K6" s="33"/>
      <c r="L6" s="33"/>
      <c r="M6" s="33"/>
      <c r="N6" s="33"/>
      <c r="O6" s="33"/>
      <c r="P6" s="33"/>
      <c r="Q6" s="46" t="s">
        <v>5</v>
      </c>
    </row>
    <row r="7" spans="2:17" ht="24" customHeight="1">
      <c r="B7" s="350" t="s">
        <v>6</v>
      </c>
      <c r="C7" s="353" t="s">
        <v>7</v>
      </c>
      <c r="D7" s="353" t="s">
        <v>8</v>
      </c>
      <c r="E7" s="352" t="s">
        <v>9</v>
      </c>
      <c r="F7" s="352"/>
      <c r="G7" s="352"/>
      <c r="H7" s="352"/>
      <c r="I7" s="352"/>
      <c r="J7" s="352"/>
      <c r="K7" s="352"/>
      <c r="L7" s="352"/>
      <c r="M7" s="352"/>
      <c r="N7" s="352"/>
      <c r="O7" s="352"/>
      <c r="P7" s="352"/>
      <c r="Q7" s="352"/>
    </row>
    <row r="8" spans="2:17" ht="20.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c r="C59" s="249"/>
      <c r="D59" s="75"/>
      <c r="E59" s="75"/>
      <c r="F59" s="75"/>
      <c r="G59" s="75"/>
      <c r="H59" s="75"/>
      <c r="I59" s="75"/>
      <c r="J59" s="75"/>
      <c r="K59" s="75"/>
      <c r="L59" s="75"/>
      <c r="M59" s="75"/>
      <c r="N59" s="75"/>
      <c r="O59" s="75"/>
      <c r="P59" s="75"/>
      <c r="Q59" s="75"/>
    </row>
    <row r="60" spans="2:19">
      <c r="B60" s="155" t="s">
        <v>69</v>
      </c>
      <c r="C60" s="238"/>
      <c r="D60" s="239"/>
      <c r="E60" s="240"/>
      <c r="F60" s="241"/>
      <c r="G60" s="242"/>
      <c r="H60" s="240"/>
      <c r="I60" s="241"/>
      <c r="J60" s="242"/>
      <c r="K60" s="240"/>
      <c r="L60" s="241"/>
      <c r="M60" s="242"/>
      <c r="N60" s="240"/>
      <c r="O60" s="241"/>
      <c r="P60" s="242"/>
      <c r="Q60" s="243"/>
      <c r="S60" s="7"/>
    </row>
    <row r="61" spans="2:19">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c r="C68" s="75"/>
      <c r="D68" s="75"/>
      <c r="E68" s="234"/>
      <c r="F68" s="234"/>
      <c r="G68" s="234"/>
      <c r="H68" s="234"/>
      <c r="I68" s="234"/>
      <c r="J68" s="234"/>
      <c r="K68" s="234"/>
      <c r="L68" s="234"/>
      <c r="M68" s="234"/>
      <c r="N68" s="234"/>
      <c r="O68" s="234"/>
      <c r="P68" s="234"/>
      <c r="Q68" s="234"/>
    </row>
    <row r="69" spans="2:19">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c r="B70" s="31" t="s">
        <v>79</v>
      </c>
      <c r="C70" s="31"/>
      <c r="D70" s="31"/>
      <c r="E70" s="34"/>
      <c r="F70" s="34"/>
      <c r="G70" s="34"/>
    </row>
    <row r="71" spans="2:19">
      <c r="B71" s="45" t="s">
        <v>98</v>
      </c>
      <c r="C71" s="45"/>
      <c r="D71" s="45"/>
      <c r="E71" s="34"/>
      <c r="F71" s="34"/>
      <c r="G71" s="34"/>
    </row>
    <row r="72" spans="2:19">
      <c r="B72" s="45" t="s">
        <v>81</v>
      </c>
      <c r="C72" s="45"/>
      <c r="D72" s="45"/>
      <c r="E72" s="34"/>
      <c r="F72" s="34"/>
      <c r="G72" s="34"/>
    </row>
    <row r="73" spans="2:19">
      <c r="B73" s="45" t="s">
        <v>82</v>
      </c>
      <c r="C73" s="45"/>
      <c r="D73" s="45"/>
      <c r="E73" s="34"/>
      <c r="F73" s="34"/>
      <c r="G73" s="34"/>
    </row>
    <row r="74" spans="2:19">
      <c r="B74" s="45" t="s">
        <v>83</v>
      </c>
      <c r="C74" s="45"/>
      <c r="D74" s="45"/>
      <c r="E74" s="33"/>
      <c r="F74" s="33"/>
      <c r="G74" s="33"/>
    </row>
    <row r="75" spans="2:19">
      <c r="B75" s="45" t="s">
        <v>84</v>
      </c>
      <c r="C75" s="45"/>
      <c r="D75" s="45"/>
      <c r="E75" s="32"/>
      <c r="F75" s="32"/>
      <c r="G75" s="32"/>
    </row>
    <row r="76" spans="2:19">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cols>
    <col min="1" max="1" width="6" customWidth="1"/>
    <col min="2" max="2" width="48.28515625" customWidth="1"/>
    <col min="3" max="4" width="16.140625" customWidth="1"/>
    <col min="5" max="16" width="12" customWidth="1"/>
    <col min="17" max="17" width="11.85546875" bestFit="1" customWidth="1"/>
  </cols>
  <sheetData>
    <row r="2" spans="2:19" ht="29.25" customHeight="1">
      <c r="B2" s="344" t="s">
        <v>0</v>
      </c>
      <c r="C2" s="345"/>
      <c r="D2" s="345"/>
      <c r="E2" s="345"/>
      <c r="F2" s="345"/>
      <c r="G2" s="345"/>
      <c r="H2" s="345"/>
      <c r="I2" s="345"/>
      <c r="J2" s="345"/>
      <c r="K2" s="345"/>
      <c r="L2" s="345"/>
      <c r="M2" s="345"/>
      <c r="N2" s="345"/>
      <c r="O2" s="345"/>
      <c r="P2" s="345"/>
      <c r="Q2" s="345"/>
      <c r="R2" s="52"/>
    </row>
    <row r="3" spans="2:19" ht="21">
      <c r="B3" s="346" t="s">
        <v>1</v>
      </c>
      <c r="C3" s="347"/>
      <c r="D3" s="347"/>
      <c r="E3" s="347"/>
      <c r="F3" s="347"/>
      <c r="G3" s="347"/>
      <c r="H3" s="347"/>
      <c r="I3" s="347"/>
      <c r="J3" s="347"/>
      <c r="K3" s="347"/>
      <c r="L3" s="347"/>
      <c r="M3" s="347"/>
      <c r="N3" s="347"/>
      <c r="O3" s="347"/>
      <c r="P3" s="347"/>
      <c r="Q3" s="347"/>
      <c r="R3" s="51"/>
    </row>
    <row r="4" spans="2:19" ht="15.75">
      <c r="B4" s="348" t="s">
        <v>2</v>
      </c>
      <c r="C4" s="349"/>
      <c r="D4" s="349"/>
      <c r="E4" s="349"/>
      <c r="F4" s="349"/>
      <c r="G4" s="349"/>
      <c r="H4" s="349"/>
      <c r="I4" s="349"/>
      <c r="J4" s="349"/>
      <c r="K4" s="349"/>
      <c r="L4" s="349"/>
      <c r="M4" s="349"/>
      <c r="N4" s="349"/>
      <c r="O4" s="349"/>
      <c r="P4" s="349"/>
      <c r="Q4" s="349"/>
      <c r="R4" s="50"/>
    </row>
    <row r="5" spans="2:19" ht="15.75">
      <c r="B5" s="348" t="s">
        <v>3</v>
      </c>
      <c r="C5" s="349"/>
      <c r="D5" s="349"/>
      <c r="E5" s="349"/>
      <c r="F5" s="349"/>
      <c r="G5" s="349"/>
      <c r="H5" s="349"/>
      <c r="I5" s="349"/>
      <c r="J5" s="349"/>
      <c r="K5" s="349"/>
      <c r="L5" s="349"/>
      <c r="M5" s="349"/>
      <c r="N5" s="349"/>
      <c r="O5" s="349"/>
      <c r="P5" s="349"/>
      <c r="Q5" s="349"/>
      <c r="R5" s="50"/>
    </row>
    <row r="6" spans="2:19">
      <c r="B6" s="43" t="s">
        <v>104</v>
      </c>
      <c r="C6" s="43"/>
      <c r="D6" s="43"/>
      <c r="E6" s="33"/>
      <c r="F6" s="33"/>
      <c r="G6" s="33"/>
      <c r="H6" s="33"/>
      <c r="I6" s="33"/>
      <c r="J6" s="33"/>
      <c r="K6" s="33"/>
      <c r="L6" s="33"/>
      <c r="M6" s="33"/>
      <c r="N6" s="33"/>
      <c r="O6" s="33"/>
      <c r="P6" s="33"/>
      <c r="Q6" s="46" t="s">
        <v>5</v>
      </c>
    </row>
    <row r="7" spans="2:19" ht="21.75" customHeight="1">
      <c r="B7" s="350" t="s">
        <v>6</v>
      </c>
      <c r="C7" s="353" t="s">
        <v>7</v>
      </c>
      <c r="D7" s="353" t="s">
        <v>8</v>
      </c>
      <c r="E7" s="352" t="s">
        <v>9</v>
      </c>
      <c r="F7" s="352"/>
      <c r="G7" s="352"/>
      <c r="H7" s="352"/>
      <c r="I7" s="352"/>
      <c r="J7" s="352"/>
      <c r="K7" s="352"/>
      <c r="L7" s="352"/>
      <c r="M7" s="352"/>
      <c r="N7" s="352"/>
      <c r="O7" s="352"/>
      <c r="P7" s="352"/>
      <c r="Q7" s="352"/>
    </row>
    <row r="8" spans="2:19" ht="22.5" customHeight="1">
      <c r="B8" s="350"/>
      <c r="C8" s="353"/>
      <c r="D8" s="353"/>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c r="B43" s="39" t="s">
        <v>100</v>
      </c>
      <c r="C43" s="224">
        <v>36515776</v>
      </c>
      <c r="D43" s="224">
        <v>2515776</v>
      </c>
      <c r="E43" s="234"/>
      <c r="F43" s="234"/>
      <c r="G43" s="234"/>
      <c r="H43" s="234"/>
      <c r="I43" s="234"/>
      <c r="J43" s="234"/>
      <c r="K43" s="234"/>
      <c r="L43" s="234"/>
      <c r="M43" s="234"/>
      <c r="N43" s="234"/>
      <c r="O43" s="234"/>
      <c r="P43" s="234"/>
      <c r="Q43" s="234"/>
      <c r="R43" s="75"/>
      <c r="S43" s="75"/>
    </row>
    <row r="44" spans="2:19">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c r="C60" s="249"/>
      <c r="D60" s="75"/>
      <c r="E60" s="75"/>
      <c r="F60" s="75"/>
      <c r="G60" s="75"/>
      <c r="H60" s="75"/>
      <c r="I60" s="75"/>
      <c r="J60" s="75"/>
      <c r="K60" s="75"/>
      <c r="L60" s="75"/>
      <c r="M60" s="75"/>
      <c r="N60" s="75"/>
      <c r="O60" s="75"/>
      <c r="P60" s="75"/>
      <c r="Q60" s="75"/>
      <c r="R60" s="75"/>
      <c r="S60" s="75"/>
    </row>
    <row r="61" spans="2:19">
      <c r="B61" s="155" t="s">
        <v>69</v>
      </c>
      <c r="C61" s="238"/>
      <c r="D61" s="239"/>
      <c r="E61" s="240"/>
      <c r="F61" s="241"/>
      <c r="G61" s="242"/>
      <c r="H61" s="240"/>
      <c r="I61" s="241"/>
      <c r="J61" s="242"/>
      <c r="K61" s="240"/>
      <c r="L61" s="241"/>
      <c r="M61" s="242"/>
      <c r="N61" s="240"/>
      <c r="O61" s="241"/>
      <c r="P61" s="242"/>
      <c r="Q61" s="243"/>
      <c r="R61" s="75"/>
      <c r="S61" s="251"/>
    </row>
    <row r="62" spans="2:19">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c r="C69" s="75"/>
      <c r="D69" s="75"/>
      <c r="E69" s="234"/>
      <c r="F69" s="234"/>
      <c r="G69" s="234"/>
      <c r="H69" s="234"/>
      <c r="I69" s="234"/>
      <c r="J69" s="234"/>
      <c r="K69" s="234"/>
      <c r="L69" s="234"/>
      <c r="M69" s="234"/>
      <c r="N69" s="234"/>
      <c r="O69" s="234"/>
      <c r="P69" s="234"/>
      <c r="Q69" s="234"/>
      <c r="R69" s="75"/>
      <c r="S69" s="75"/>
    </row>
    <row r="70" spans="2:19">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c r="B71" s="45" t="s">
        <v>79</v>
      </c>
      <c r="C71" s="252"/>
      <c r="D71" s="252"/>
      <c r="E71" s="253"/>
      <c r="F71" s="253"/>
      <c r="G71" s="253"/>
      <c r="H71" s="75"/>
      <c r="I71" s="75"/>
      <c r="J71" s="75"/>
      <c r="K71" s="75"/>
      <c r="L71" s="75"/>
      <c r="M71" s="75"/>
      <c r="N71" s="75"/>
      <c r="O71" s="75"/>
      <c r="P71" s="75"/>
      <c r="Q71" s="75"/>
      <c r="R71" s="75"/>
      <c r="S71" s="75"/>
    </row>
    <row r="72" spans="2:19">
      <c r="B72" s="45" t="s">
        <v>98</v>
      </c>
      <c r="C72" s="252"/>
      <c r="D72" s="252"/>
      <c r="E72" s="253"/>
      <c r="F72" s="253"/>
      <c r="G72" s="253"/>
      <c r="H72" s="75"/>
      <c r="I72" s="75"/>
      <c r="J72" s="75"/>
      <c r="K72" s="75"/>
      <c r="L72" s="75"/>
      <c r="M72" s="75"/>
      <c r="N72" s="75"/>
      <c r="O72" s="75"/>
      <c r="P72" s="75"/>
      <c r="Q72" s="75"/>
      <c r="R72" s="75"/>
      <c r="S72" s="75"/>
    </row>
    <row r="73" spans="2:19">
      <c r="B73" s="45" t="s">
        <v>81</v>
      </c>
      <c r="C73" s="252"/>
      <c r="D73" s="252"/>
      <c r="E73" s="253"/>
      <c r="F73" s="253"/>
      <c r="G73" s="253"/>
      <c r="H73" s="75"/>
      <c r="I73" s="75"/>
      <c r="J73" s="75"/>
      <c r="K73" s="75"/>
      <c r="L73" s="75"/>
      <c r="M73" s="75"/>
      <c r="N73" s="75"/>
      <c r="O73" s="75"/>
      <c r="P73" s="75"/>
      <c r="Q73" s="75"/>
      <c r="R73" s="75"/>
      <c r="S73" s="75"/>
    </row>
    <row r="74" spans="2:19">
      <c r="B74" s="45" t="s">
        <v>82</v>
      </c>
      <c r="C74" s="252"/>
      <c r="D74" s="252"/>
      <c r="E74" s="253"/>
      <c r="F74" s="253"/>
      <c r="G74" s="253"/>
      <c r="H74" s="75"/>
      <c r="I74" s="75"/>
      <c r="J74" s="75"/>
      <c r="K74" s="75"/>
      <c r="L74" s="75"/>
      <c r="M74" s="75"/>
      <c r="N74" s="75"/>
      <c r="O74" s="75"/>
      <c r="P74" s="75"/>
      <c r="Q74" s="75"/>
      <c r="R74" s="75"/>
      <c r="S74" s="75"/>
    </row>
    <row r="75" spans="2:19">
      <c r="B75" s="45" t="s">
        <v>83</v>
      </c>
      <c r="C75" s="252"/>
      <c r="D75" s="252"/>
      <c r="E75" s="254"/>
      <c r="F75" s="254"/>
      <c r="G75" s="254"/>
      <c r="H75" s="75"/>
      <c r="I75" s="75"/>
      <c r="J75" s="75"/>
      <c r="K75" s="75"/>
      <c r="L75" s="75"/>
      <c r="M75" s="75"/>
      <c r="N75" s="75"/>
      <c r="O75" s="75"/>
      <c r="P75" s="75"/>
      <c r="Q75" s="75"/>
      <c r="R75" s="75"/>
      <c r="S75" s="75"/>
    </row>
    <row r="76" spans="2:19">
      <c r="B76" s="45" t="s">
        <v>84</v>
      </c>
      <c r="C76" s="252"/>
      <c r="D76" s="252"/>
      <c r="E76" s="253"/>
      <c r="F76" s="253"/>
      <c r="G76" s="253"/>
      <c r="H76" s="75"/>
      <c r="I76" s="75"/>
      <c r="J76" s="75"/>
      <c r="K76" s="75"/>
      <c r="L76" s="75"/>
      <c r="M76" s="75"/>
      <c r="N76" s="75"/>
      <c r="O76" s="75"/>
      <c r="P76" s="75"/>
      <c r="Q76" s="75"/>
      <c r="R76" s="75"/>
      <c r="S76" s="75"/>
    </row>
    <row r="77" spans="2:19">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C05820-AA38-4A2E-B02C-9C03ED29168A}"/>
</file>

<file path=customXml/itemProps2.xml><?xml version="1.0" encoding="utf-8"?>
<ds:datastoreItem xmlns:ds="http://schemas.openxmlformats.org/officeDocument/2006/customXml" ds:itemID="{AED0A911-B231-4330-B40F-5B2027193754}"/>
</file>

<file path=customXml/itemProps3.xml><?xml version="1.0" encoding="utf-8"?>
<ds:datastoreItem xmlns:ds="http://schemas.openxmlformats.org/officeDocument/2006/customXml" ds:itemID="{6DB6C2BE-2E4F-443D-890E-1D4C92A2E5FB}"/>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Yan Li Suarez</cp:lastModifiedBy>
  <cp:revision/>
  <dcterms:created xsi:type="dcterms:W3CDTF">2016-09-20T19:38:26Z</dcterms:created>
  <dcterms:modified xsi:type="dcterms:W3CDTF">2026-03-16T17:03:14Z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