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Descentralizadas/"/>
    </mc:Choice>
  </mc:AlternateContent>
  <xr:revisionPtr revIDLastSave="362" documentId="13_ncr:1_{20F3A1E0-1D02-40C9-ABE3-E1D14182F56B}" xr6:coauthVersionLast="47" xr6:coauthVersionMax="47" xr10:uidLastSave="{332C1CEA-374F-4625-B33F-232855B36580}"/>
  <bookViews>
    <workbookView xWindow="-120" yWindow="-120" windowWidth="29040" windowHeight="15720" firstSheet="11" activeTab="11"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24" l="1"/>
  <c r="O49" i="24"/>
  <c r="N49" i="24"/>
  <c r="M49" i="24"/>
  <c r="L49" i="24"/>
  <c r="K49" i="24"/>
  <c r="J49" i="24"/>
  <c r="I49" i="24"/>
  <c r="H49" i="24"/>
  <c r="G49" i="24"/>
  <c r="F49" i="24"/>
  <c r="E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P31" i="25" l="1"/>
  <c r="O31" i="25"/>
  <c r="N31" i="25"/>
  <c r="M31" i="25"/>
  <c r="L31" i="25"/>
  <c r="K31" i="25"/>
  <c r="J31" i="25"/>
  <c r="I31" i="25"/>
  <c r="H31" i="25"/>
  <c r="G31" i="25"/>
  <c r="F31" i="25"/>
  <c r="E31" i="25"/>
  <c r="D31" i="25"/>
  <c r="C31" i="25"/>
  <c r="Q23" i="25"/>
  <c r="Q22" i="25"/>
  <c r="Q21" i="25"/>
  <c r="Q20" i="25"/>
  <c r="Q19" i="25"/>
  <c r="Q18" i="25"/>
  <c r="Q17" i="25"/>
  <c r="Q16" i="25"/>
  <c r="Q15" i="25"/>
  <c r="Q14" i="25"/>
  <c r="Q13" i="25"/>
  <c r="Q12" i="25"/>
  <c r="Q11" i="25"/>
  <c r="P24" i="25"/>
  <c r="O24" i="25"/>
  <c r="N24" i="25"/>
  <c r="M24" i="25"/>
  <c r="M33" i="25" s="1"/>
  <c r="L24" i="25"/>
  <c r="K24" i="25"/>
  <c r="J24" i="25"/>
  <c r="I24" i="25"/>
  <c r="H24" i="25"/>
  <c r="G24" i="25"/>
  <c r="F24" i="25"/>
  <c r="E24" i="25"/>
  <c r="E33" i="25" s="1"/>
  <c r="D24" i="25"/>
  <c r="D33" i="25" s="1"/>
  <c r="C24" i="25"/>
  <c r="Q30" i="25"/>
  <c r="P29" i="25"/>
  <c r="Q29" i="25" s="1"/>
  <c r="Q28" i="25"/>
  <c r="P27" i="25"/>
  <c r="Q27" i="25" s="1"/>
  <c r="Q31" i="25" s="1"/>
  <c r="P26" i="25"/>
  <c r="O26" i="25"/>
  <c r="N26" i="25"/>
  <c r="M26" i="25"/>
  <c r="L26" i="25"/>
  <c r="K26" i="25"/>
  <c r="J26" i="25"/>
  <c r="I26" i="25"/>
  <c r="N33" i="25"/>
  <c r="G33" i="25"/>
  <c r="F33" i="25"/>
  <c r="D49" i="24"/>
  <c r="Q10" i="24"/>
  <c r="Q49" i="24" s="1"/>
  <c r="C49" i="24"/>
  <c r="I51" i="24"/>
  <c r="J51" i="24"/>
  <c r="K51" i="24"/>
  <c r="L51" i="24"/>
  <c r="M51" i="24"/>
  <c r="N51" i="24"/>
  <c r="O51" i="24"/>
  <c r="P51" i="24"/>
  <c r="P52" i="24"/>
  <c r="Q52" i="24" s="1"/>
  <c r="Q53" i="24"/>
  <c r="P54" i="24"/>
  <c r="Q54" i="24" s="1"/>
  <c r="Q55" i="24"/>
  <c r="P56" i="24"/>
  <c r="Q56" i="24" s="1"/>
  <c r="Q57" i="24"/>
  <c r="C58" i="24"/>
  <c r="D58" i="24"/>
  <c r="E58" i="24"/>
  <c r="F58" i="24"/>
  <c r="G58" i="24"/>
  <c r="H58" i="24"/>
  <c r="I58" i="24"/>
  <c r="J58" i="24"/>
  <c r="K58" i="24"/>
  <c r="L58" i="24"/>
  <c r="M58" i="24"/>
  <c r="N58" i="24"/>
  <c r="O58" i="24"/>
  <c r="C33" i="25" l="1"/>
  <c r="L33" i="25"/>
  <c r="O33" i="25"/>
  <c r="K33" i="25"/>
  <c r="H33" i="25"/>
  <c r="I33" i="25"/>
  <c r="J33" i="25"/>
  <c r="Q10" i="25"/>
  <c r="Q24" i="25" s="1"/>
  <c r="J60" i="24"/>
  <c r="K60" i="24"/>
  <c r="C60" i="24"/>
  <c r="M60" i="24"/>
  <c r="E60" i="24"/>
  <c r="L60" i="24"/>
  <c r="D60" i="24"/>
  <c r="H60" i="24"/>
  <c r="I60" i="24"/>
  <c r="N60" i="24"/>
  <c r="F60" i="24"/>
  <c r="P58" i="24"/>
  <c r="O60" i="24"/>
  <c r="G60" i="24"/>
  <c r="Q33" i="25" l="1"/>
  <c r="P33" i="25"/>
  <c r="P60" i="24"/>
  <c r="Q58" i="24"/>
  <c r="Q60"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<sst xmlns="http://schemas.openxmlformats.org/spreadsheetml/2006/main" count="947" uniqueCount="139">
  <si>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</si>
  <si>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</si>
  <si>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</si>
  <si>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</si>
  <si>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</si>
  <si>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</si>
  <si>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</si>
  <si>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</si>
  <si>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</si>
  <si>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</si>
  <si>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</si>
  <si>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</si>
  <si>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</si>
  <si>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</si>
  <si>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</si>
  <si>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</si>
  <si>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</si>
  <si>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</si>
  <si>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</si>
  <si>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</si>
  <si>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</si>
  <si>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</si>
  <si>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</si>
  <si>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</si>
  <si>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</si>
  <si>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</si>
  <si>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</si>
  <si>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</si>
  <si>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</si>
  <si>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</si>
  <si>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</si>
  <si>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</si>
  <si>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</si>
  <si>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</si>
  <si>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</si>
  <si>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</si>
  <si>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</si>
  <si>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</si>
  <si>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</si>
  <si>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</si>
  <si>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</si>
  <si>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</si>
  <si>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</si>
  <si>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</si>
  <si>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</si>
  <si>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</si>
  <si>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</si>
  <si>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</si>
  <si>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</si>
  <si>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</si>
  <si>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</si>
  <si>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</si>
  <si>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</si>
  <si>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</si>
  <si>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</si>
  <si>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</si>
  <si>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</si>
  <si>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</si>
  <si>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</si>
  <si>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</si>
  <si>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</si>
  <si>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</si>
  <si>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</si>
  <si>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</si>
  <si>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</si>
  <si>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</si>
  <si>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</si>
  <si>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</si>
  <si>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</si>
  <si>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</si>
  <si>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</si>
  <si>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</si>
  <si>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</si>
  <si>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</si>
  <si>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</si>
  <si>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</si>
  <si>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</si>
  <si>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</si>
  <si>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</si>
  <si>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</si>
  <si>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</si>
  <si>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</si>
  <si>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</si>
  <si>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</si>
  <si>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</si>
  <si>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</si>
  <si>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</si>
  <si>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</si>
  <si>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</si>
  <si>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</si>
  <si>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</si>
  <si>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</si>
  <si>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</si>
  <si>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</si>
  <si>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</si>
  <si>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</si>
  <si>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</si>
  <si>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</si>
  <si>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</si>
  <si>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</si>
  <si>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</si>
  <si>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</si>
  <si>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</si>
  <si>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</si>
  <si>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</si>
  <si>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</si>
  <si>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</si>
  <si>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</si>
  <si>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</si>
  <si>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</si>
  <si>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</si>
  <si>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</si>
  <si>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</si>
  <si>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</si>
  <si>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</si>
  <si>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</si>
  <si>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</si>
  <si>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</si>
  <si>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</si>
  <si>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</si>
  <si>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</si>
  <si>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</si>
  <si>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</si>
  <si>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</si>
  <si>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</si>
  <si>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</si>
  <si>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</si>
  <si>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</si>
  <si>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Diciembre 2025</t>
  </si>
  <si>
    <t>Ley No. 80-24</t>
  </si>
  <si>
    <t>120 - TRANSFERENCIAS DE INSTITUCIONES DEL SECTOR PRIVADO</t>
  </si>
  <si>
    <t>702 - UNIVERSIDAD DE LAS INDIAS OCCIDENTALES</t>
  </si>
  <si>
    <t>704 - GLOBAL SUPPORT AND DEVELOPMENT (GSD)</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</si>
  <si>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</si>
  <si>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</si>
  <si>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</si>
  <si>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Nm. 99-25</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</si>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</sst>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95">
    <xf numFmtId="0" fontId="0" fillId="0" borderId="0" xfId="0"/>
    <xf numFmtId="164" fontId="0" fillId="0" borderId="0" xfId="1" applyFont="1" applyBorder="1" applyAlignment="1">
      <alignment horizontal="center"/>
    </xf>
    <xf numFmtId="164"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4" fontId="3" fillId="0" borderId="0" xfId="1" applyFont="1" applyBorder="1" applyAlignment="1">
      <alignment horizontal="center" vertical="center"/>
    </xf>
    <xf numFmtId="164"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164" fontId="0" fillId="2" borderId="0" xfId="1" applyFont="1" applyFill="1"/>
    <xf numFmtId="164" fontId="0" fillId="0" borderId="0" xfId="1" applyFont="1"/>
    <xf numFmtId="0" fontId="7" fillId="6" borderId="2" xfId="0" applyFont="1" applyFill="1" applyBorder="1" applyAlignment="1">
      <alignment vertical="center" wrapText="1" readingOrder="1"/>
    </xf>
    <xf numFmtId="164" fontId="0" fillId="2" borderId="0" xfId="1" applyFont="1" applyFill="1" applyBorder="1" applyAlignment="1">
      <alignment horizontal="center"/>
    </xf>
    <xf numFmtId="164" fontId="0" fillId="2" borderId="0" xfId="1" applyFont="1" applyFill="1" applyBorder="1" applyAlignment="1"/>
    <xf numFmtId="164"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164" fontId="8" fillId="0" borderId="0" xfId="1" applyFont="1" applyBorder="1" applyAlignment="1"/>
    <xf numFmtId="0" fontId="9" fillId="0" borderId="0" xfId="0" applyFont="1" applyAlignment="1">
      <alignment horizontal="left" vertical="center"/>
    </xf>
    <xf numFmtId="164" fontId="10" fillId="0" borderId="0" xfId="1" applyFont="1" applyBorder="1" applyAlignment="1">
      <alignment horizontal="center"/>
    </xf>
    <xf numFmtId="0" fontId="0" fillId="0" borderId="0" xfId="0" applyAlignment="1">
      <alignment vertical="center"/>
    </xf>
    <xf numFmtId="164"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164" fontId="2" fillId="5" borderId="3" xfId="1" applyFont="1" applyFill="1" applyBorder="1" applyAlignment="1">
      <alignment horizontal="center" vertical="center"/>
    </xf>
    <xf numFmtId="164" fontId="0" fillId="0" borderId="4" xfId="0" applyNumberFormat="1" applyBorder="1"/>
    <xf numFmtId="164" fontId="0" fillId="0" borderId="0" xfId="1" applyFont="1" applyBorder="1"/>
    <xf numFmtId="164"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43"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43" fontId="3" fillId="2" borderId="0" xfId="0" applyNumberFormat="1" applyFont="1" applyFill="1"/>
    <xf numFmtId="0" fontId="3" fillId="0" borderId="0" xfId="0" applyFont="1"/>
    <xf numFmtId="165" fontId="3" fillId="0" borderId="0" xfId="0" applyNumberFormat="1" applyFont="1" applyAlignment="1">
      <alignment horizontal="left"/>
    </xf>
    <xf numFmtId="164"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164"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15" fillId="0" borderId="0" xfId="7" applyFont="1" applyAlignment="1">
      <alignment vertical="top" wrapText="1"/>
    </xf>
    <xf numFmtId="169" fontId="3" fillId="2" borderId="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164"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164" fontId="2" fillId="5" borderId="5" xfId="1" applyFont="1" applyFill="1" applyBorder="1" applyAlignment="1">
      <alignment horizontal="center" vertical="center"/>
    </xf>
    <xf numFmtId="164" fontId="2" fillId="5" borderId="11" xfId="1" applyFont="1" applyFill="1" applyBorder="1" applyAlignment="1">
      <alignment horizontal="center" vertical="center"/>
    </xf>
    <xf numFmtId="164"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7006F4A-1972-4520-97A8-BED876E723CF}"/>
            </a:ext>
          </a:extLst>
        </xdr:cNvPr>
        <xdr:cNvPicPr/>
      </xdr:nvPicPr>
      <xdr:blipFill>
        <a:blip xmlns:r="http://schemas.openxmlformats.org/officeDocument/2006/relationships" r:embed="rId1" cstate="print"/>
        <a:stretch>
          <a:fillRect/>
        </a:stretch>
      </xdr:blipFill>
      <xdr:spPr>
        <a:xfrm>
          <a:off x="0" y="0"/>
          <a:ext cx="279400" cy="224155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2A6E400C-9793-4AB7-B4D3-0AFEAECD381F}"/>
            </a:ext>
            <a:ext uri="{147F2762-F138-4A5C-976F-8EAC2B608ADB}">
              <a16:predDERef xmlns:a16="http://schemas.microsoft.com/office/drawing/2014/main" pred="{07006F4A-1972-4520-97A8-BED876E72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5D3B125C-F12C-4AD2-9FFE-2413E8FD5602}"/>
            </a:ext>
            <a:ext uri="{147F2762-F138-4A5C-976F-8EAC2B608ADB}">
              <a16:predDERef xmlns:a16="http://schemas.microsoft.com/office/drawing/2014/main" pred="{2A6E400C-9793-4AB7-B4D3-0AFEAECD381F}"/>
            </a:ext>
          </a:extLst>
        </xdr:cNvPr>
        <xdr:cNvPicPr>
          <a:picLocks noChangeAspect="1"/>
        </xdr:cNvPicPr>
      </xdr:nvPicPr>
      <xdr:blipFill>
        <a:blip xmlns:r="http://schemas.openxmlformats.org/officeDocument/2006/relationships" r:embed="rId3"/>
        <a:stretch>
          <a:fillRect/>
        </a:stretch>
      </xdr:blipFill>
      <xdr:spPr>
        <a:xfrm>
          <a:off x="23067169"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defaultColWidth="11.42578125" defaultRowHeight="1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4</v>
      </c>
      <c r="C7" s="5"/>
      <c r="D7" s="5"/>
      <c r="E7" s="6"/>
      <c r="F7" s="6"/>
      <c r="G7" s="6"/>
      <c r="H7" s="6"/>
      <c r="I7" s="6"/>
      <c r="J7" s="6"/>
      <c r="K7" s="6"/>
      <c r="L7" s="6"/>
      <c r="M7" s="6"/>
      <c r="N7" s="6"/>
      <c r="O7" s="6"/>
      <c r="P7" s="6"/>
      <c r="Q7" s="7" t="s">
        <v>5</v>
      </c>
    </row>
    <row r="8" spans="2:43">
      <c r="B8" s="169" t="s">
        <v>6</v>
      </c>
      <c r="C8" s="170" t="s">
        <v>7</v>
      </c>
      <c r="D8" s="170" t="s">
        <v>8</v>
      </c>
      <c r="E8" s="171" t="s">
        <v>9</v>
      </c>
      <c r="F8" s="171"/>
      <c r="G8" s="171"/>
      <c r="H8" s="171"/>
      <c r="I8" s="171"/>
      <c r="J8" s="171"/>
      <c r="K8" s="171"/>
      <c r="L8" s="171"/>
      <c r="M8" s="171"/>
      <c r="N8" s="171"/>
      <c r="O8" s="171"/>
      <c r="P8" s="171"/>
      <c r="Q8" s="171"/>
    </row>
    <row r="9" spans="2:43" ht="30.75" customHeight="1">
      <c r="B9" s="169"/>
      <c r="C9" s="170"/>
      <c r="D9" s="170"/>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c r="B44" s="27" t="s">
        <v>45</v>
      </c>
      <c r="C44" s="27"/>
      <c r="D44" s="27"/>
      <c r="E44" s="28"/>
      <c r="F44" s="28"/>
      <c r="G44" s="28"/>
      <c r="H44" s="28"/>
      <c r="I44" s="28"/>
      <c r="J44" s="28"/>
      <c r="K44" s="28"/>
      <c r="L44" s="28"/>
      <c r="M44" s="28"/>
      <c r="N44" s="28"/>
      <c r="O44" s="28"/>
      <c r="P44" s="28"/>
      <c r="Q44" s="28"/>
    </row>
    <row r="45" spans="1:43">
      <c r="B45" s="29" t="s">
        <v>46</v>
      </c>
      <c r="C45" s="29"/>
      <c r="D45" s="29"/>
      <c r="E45" s="28"/>
      <c r="F45" s="28"/>
      <c r="G45" s="28"/>
      <c r="H45" s="28"/>
      <c r="I45" s="28"/>
      <c r="J45" s="28"/>
      <c r="K45" s="28"/>
      <c r="L45" s="28"/>
      <c r="M45" s="28"/>
      <c r="N45" s="28"/>
      <c r="O45" s="28"/>
      <c r="P45" s="28"/>
      <c r="Q45" s="28"/>
    </row>
    <row r="46" spans="1:43">
      <c r="B46" s="26"/>
      <c r="C46" s="26"/>
      <c r="D46" s="26"/>
      <c r="E46" s="26"/>
      <c r="F46" s="27"/>
      <c r="G46" s="27"/>
      <c r="H46" s="27"/>
      <c r="I46" s="27"/>
      <c r="J46" s="27"/>
      <c r="K46" s="27"/>
      <c r="L46" s="27"/>
      <c r="M46" s="27"/>
      <c r="N46" s="27"/>
      <c r="O46" s="27"/>
      <c r="P46" s="27"/>
      <c r="Q46" s="2"/>
    </row>
    <row r="47" spans="1:43">
      <c r="B47" s="27"/>
      <c r="C47" s="30"/>
      <c r="D47" s="30"/>
      <c r="E47" s="30"/>
      <c r="F47" s="30"/>
      <c r="G47" s="30"/>
      <c r="H47" s="30"/>
      <c r="I47" s="30"/>
      <c r="J47" s="30"/>
      <c r="K47" s="30"/>
      <c r="L47" s="30"/>
      <c r="M47" s="30"/>
      <c r="N47" s="30"/>
      <c r="O47" s="30"/>
      <c r="P47" s="30"/>
      <c r="Q47" s="30"/>
    </row>
    <row r="48" spans="1:43" s="3" customFormat="1">
      <c r="A48"/>
      <c r="B48" s="31"/>
      <c r="C48" s="31"/>
      <c r="D48" s="31"/>
      <c r="E48" s="32"/>
      <c r="F48" s="32"/>
      <c r="G48" s="32"/>
      <c r="H48" s="32"/>
      <c r="I48" s="32"/>
      <c r="J48" s="32"/>
      <c r="K48" s="32"/>
      <c r="L48" s="32"/>
      <c r="M48" s="32"/>
      <c r="N48" s="32"/>
      <c r="O48" s="32"/>
      <c r="P48" s="32"/>
      <c r="Q48" s="32"/>
    </row>
    <row r="49" spans="1:19" s="3" customFormat="1">
      <c r="A49"/>
      <c r="B49"/>
      <c r="C49"/>
      <c r="D49"/>
      <c r="E49" s="38"/>
      <c r="F49" s="38"/>
      <c r="G49" s="15"/>
      <c r="H49" s="15"/>
      <c r="I49" s="15"/>
      <c r="J49" s="15"/>
      <c r="K49" s="15"/>
      <c r="L49" s="15"/>
      <c r="M49" s="15"/>
      <c r="N49" s="15"/>
      <c r="O49" s="15"/>
      <c r="P49" s="15"/>
      <c r="Q49" s="15"/>
      <c r="R49" s="14"/>
    </row>
    <row r="50" spans="1:19" s="3" customFormat="1">
      <c r="A50"/>
      <c r="B50"/>
      <c r="C50"/>
      <c r="D50"/>
      <c r="E50" s="38"/>
      <c r="F50" s="39"/>
      <c r="G50" s="37"/>
      <c r="H50" s="37"/>
      <c r="I50" s="37"/>
      <c r="J50" s="37"/>
      <c r="K50" s="37"/>
      <c r="L50" s="37"/>
      <c r="M50" s="37"/>
      <c r="N50" s="37"/>
      <c r="O50" s="37"/>
      <c r="P50" s="37"/>
      <c r="Q50" s="37"/>
      <c r="R50" s="14"/>
    </row>
    <row r="51" spans="1:19" s="3" customFormat="1">
      <c r="A51"/>
      <c r="B51"/>
      <c r="C51" s="15"/>
      <c r="D51" s="15"/>
      <c r="E51" s="38"/>
      <c r="F51" s="39"/>
      <c r="G51" s="37"/>
      <c r="H51" s="37"/>
      <c r="I51" s="37"/>
      <c r="J51" s="37"/>
      <c r="K51" s="37"/>
      <c r="L51" s="37"/>
      <c r="M51" s="37"/>
      <c r="N51" s="37"/>
      <c r="O51" s="37"/>
      <c r="P51" s="37"/>
      <c r="Q51" s="37"/>
      <c r="R51" s="14"/>
    </row>
    <row r="52" spans="1:19" s="3" customFormat="1">
      <c r="A52"/>
      <c r="B52"/>
      <c r="C52"/>
      <c r="D52"/>
      <c r="E52" s="38"/>
      <c r="F52" s="38"/>
      <c r="G52" s="15"/>
      <c r="H52" s="15"/>
      <c r="I52" s="15"/>
      <c r="J52" s="15"/>
      <c r="K52" s="15"/>
      <c r="L52" s="15"/>
      <c r="M52" s="15"/>
      <c r="N52" s="15"/>
      <c r="O52" s="15"/>
      <c r="P52" s="15"/>
      <c r="Q52" s="15"/>
    </row>
    <row r="53" spans="1:19" s="3" customFormat="1">
      <c r="A53"/>
      <c r="B53"/>
      <c r="C53"/>
      <c r="D53"/>
      <c r="E53" s="38"/>
      <c r="F53" s="38"/>
      <c r="G53" s="15"/>
      <c r="H53" s="15"/>
      <c r="I53" s="15"/>
      <c r="J53" s="15"/>
      <c r="K53" s="15"/>
      <c r="L53" s="15"/>
      <c r="M53" s="15"/>
      <c r="N53" s="15"/>
      <c r="O53" s="15"/>
      <c r="P53" s="15"/>
      <c r="Q53" s="15"/>
    </row>
    <row r="54" spans="1:19" s="3" customFormat="1">
      <c r="A54"/>
      <c r="B54"/>
      <c r="C54"/>
      <c r="D54"/>
      <c r="E54" s="38"/>
      <c r="F54" s="38"/>
      <c r="G54" s="15"/>
      <c r="H54" s="15"/>
      <c r="I54" s="15"/>
      <c r="J54" s="15"/>
      <c r="K54" s="15"/>
      <c r="L54" s="15"/>
      <c r="M54" s="15"/>
      <c r="N54" s="15"/>
      <c r="O54" s="15"/>
      <c r="P54" s="15"/>
      <c r="Q54" s="15"/>
      <c r="R54" s="14"/>
      <c r="S54" s="14"/>
    </row>
    <row r="55" spans="1:19" s="3" customFormat="1">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defaultColWidth="11.42578125" defaultRowHeight="1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113</v>
      </c>
      <c r="C7" s="5"/>
      <c r="D7" s="5"/>
      <c r="E7" s="6"/>
      <c r="F7" s="6"/>
      <c r="G7" s="6"/>
      <c r="H7" s="6"/>
      <c r="I7" s="6"/>
      <c r="J7" s="6"/>
      <c r="K7" s="6"/>
      <c r="L7" s="6"/>
      <c r="M7" s="6"/>
      <c r="N7" s="6"/>
      <c r="O7" s="6"/>
      <c r="P7" s="6"/>
      <c r="Q7" s="7" t="s">
        <v>5</v>
      </c>
    </row>
    <row r="8" spans="2:43" ht="20.25" customHeight="1">
      <c r="B8" s="169" t="s">
        <v>6</v>
      </c>
      <c r="C8" s="121" t="s">
        <v>96</v>
      </c>
      <c r="D8" s="193" t="s">
        <v>107</v>
      </c>
      <c r="E8" s="171" t="s">
        <v>9</v>
      </c>
      <c r="F8" s="171"/>
      <c r="G8" s="171"/>
      <c r="H8" s="171"/>
      <c r="I8" s="171"/>
      <c r="J8" s="171"/>
      <c r="K8" s="171"/>
      <c r="L8" s="171"/>
      <c r="M8" s="171"/>
      <c r="N8" s="171"/>
      <c r="O8" s="171"/>
      <c r="P8" s="171"/>
      <c r="Q8" s="171"/>
    </row>
    <row r="9" spans="2:43">
      <c r="B9" s="169"/>
      <c r="C9" s="122" t="s">
        <v>114</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c r="B50" s="97" t="s">
        <v>119</v>
      </c>
      <c r="C50" s="85"/>
      <c r="D50" s="85"/>
      <c r="E50" s="2"/>
      <c r="F50" s="2"/>
      <c r="G50" s="2"/>
      <c r="H50" s="2"/>
      <c r="I50" s="2"/>
      <c r="J50" s="2"/>
      <c r="K50" s="2"/>
      <c r="L50" s="2"/>
      <c r="M50" s="2"/>
      <c r="N50" s="2"/>
      <c r="O50" s="2"/>
      <c r="P50" s="27"/>
      <c r="Q50" s="2"/>
    </row>
    <row r="51" spans="1:43" s="3" customFormat="1">
      <c r="A51"/>
      <c r="B51" s="98" t="s">
        <v>61</v>
      </c>
      <c r="C51" s="30"/>
      <c r="D51" s="30"/>
      <c r="E51" s="30"/>
      <c r="F51" s="30"/>
      <c r="G51" s="30"/>
      <c r="H51" s="30"/>
      <c r="I51" s="30"/>
      <c r="J51" s="30"/>
      <c r="K51" s="30"/>
      <c r="L51" s="30"/>
      <c r="M51" s="30"/>
      <c r="N51" s="30"/>
      <c r="O51" s="30"/>
      <c r="P51" s="30"/>
      <c r="Q51" s="30"/>
    </row>
    <row r="52" spans="1:43" s="3" customFormat="1">
      <c r="A52"/>
      <c r="B52" s="88"/>
      <c r="C52" s="31"/>
      <c r="D52" s="31"/>
      <c r="E52" s="32"/>
      <c r="F52" s="32"/>
      <c r="G52" s="32"/>
      <c r="H52" s="32"/>
      <c r="I52" s="32"/>
      <c r="J52" s="32"/>
      <c r="K52" s="32"/>
      <c r="L52" s="32"/>
      <c r="M52" s="32"/>
      <c r="N52" s="32"/>
      <c r="O52" s="32"/>
      <c r="P52" s="32"/>
      <c r="Q52" s="32"/>
    </row>
    <row r="53" spans="1:43" s="3" customFormat="1">
      <c r="A53"/>
      <c r="B53" s="31"/>
      <c r="C53"/>
      <c r="D53"/>
      <c r="E53" s="38"/>
      <c r="F53" s="38"/>
      <c r="G53" s="15"/>
      <c r="H53" s="15"/>
      <c r="I53" s="15"/>
      <c r="J53" s="15"/>
      <c r="K53" s="15"/>
      <c r="L53" s="15"/>
      <c r="M53" s="15"/>
      <c r="N53" s="15"/>
      <c r="O53" s="15"/>
      <c r="P53" s="15"/>
      <c r="Q53" s="15"/>
    </row>
    <row r="54" spans="1:43" s="3" customFormat="1">
      <c r="A54"/>
      <c r="B54"/>
      <c r="C54"/>
      <c r="D54"/>
      <c r="E54" s="38"/>
      <c r="F54" s="39"/>
      <c r="G54" s="37"/>
      <c r="H54" s="37"/>
      <c r="I54" s="37"/>
      <c r="J54" s="37"/>
      <c r="K54" s="37"/>
      <c r="L54" s="37"/>
      <c r="M54" s="37"/>
      <c r="N54" s="37"/>
      <c r="O54" s="37"/>
      <c r="P54" s="37"/>
      <c r="Q54" s="37"/>
    </row>
    <row r="55" spans="1:43" s="3" customFormat="1">
      <c r="A55"/>
      <c r="B55"/>
      <c r="C55" s="15"/>
      <c r="D55" s="15"/>
      <c r="E55" s="38"/>
      <c r="F55" s="39"/>
      <c r="G55" s="37"/>
      <c r="H55" s="37"/>
      <c r="I55" s="37"/>
      <c r="J55" s="37"/>
      <c r="K55" s="37"/>
      <c r="L55" s="37"/>
      <c r="M55" s="37"/>
      <c r="N55" s="37"/>
      <c r="O55" s="37"/>
      <c r="P55" s="37"/>
      <c r="Q55" s="37"/>
    </row>
    <row r="56" spans="1:43" s="3" customFormat="1">
      <c r="A56"/>
      <c r="B56"/>
      <c r="C56"/>
      <c r="D56"/>
      <c r="E56" s="38"/>
      <c r="F56" s="38"/>
      <c r="G56" s="15"/>
      <c r="H56" s="15"/>
      <c r="I56" s="15"/>
      <c r="J56" s="15"/>
      <c r="K56" s="15"/>
      <c r="L56" s="15"/>
      <c r="M56" s="15"/>
      <c r="N56" s="15"/>
      <c r="O56" s="15"/>
      <c r="P56" s="15"/>
      <c r="Q56" s="15"/>
    </row>
    <row r="57" spans="1:43" s="3" customFormat="1">
      <c r="A57"/>
      <c r="B57"/>
      <c r="C57"/>
      <c r="D57"/>
      <c r="E57" s="38"/>
      <c r="F57" s="38"/>
      <c r="G57" s="15"/>
      <c r="H57" s="15"/>
      <c r="I57" s="15"/>
      <c r="J57" s="15"/>
      <c r="K57" s="15"/>
      <c r="L57" s="15"/>
      <c r="M57" s="15"/>
      <c r="N57" s="15"/>
      <c r="O57" s="15"/>
      <c r="P57" s="15"/>
      <c r="Q57" s="15"/>
    </row>
    <row r="58" spans="1:43" s="3" customFormat="1">
      <c r="A58"/>
      <c r="B58"/>
      <c r="C58"/>
      <c r="D58"/>
      <c r="E58" s="38"/>
      <c r="F58" s="38"/>
      <c r="G58" s="15"/>
      <c r="H58" s="15"/>
      <c r="I58" s="15"/>
      <c r="J58" s="15"/>
      <c r="K58" s="15"/>
      <c r="L58" s="15"/>
      <c r="M58" s="15"/>
      <c r="N58" s="15"/>
      <c r="O58" s="15"/>
      <c r="P58" s="15"/>
      <c r="Q58" s="15"/>
    </row>
    <row r="59" spans="1:43" s="3" customFormat="1">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defaultColWidth="11.42578125" defaultRowHeight="1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120</v>
      </c>
      <c r="C7" s="5"/>
      <c r="D7" s="5"/>
      <c r="E7" s="6"/>
      <c r="F7" s="6"/>
      <c r="G7" s="6"/>
      <c r="H7" s="6"/>
      <c r="I7" s="6"/>
      <c r="J7" s="6"/>
      <c r="K7" s="6"/>
      <c r="L7" s="6"/>
      <c r="M7" s="6"/>
      <c r="N7" s="6"/>
      <c r="O7" s="6"/>
      <c r="P7" s="6"/>
      <c r="Q7" s="7" t="s">
        <v>5</v>
      </c>
    </row>
    <row r="8" spans="2:43" ht="27.75" customHeight="1">
      <c r="B8" s="169" t="s">
        <v>6</v>
      </c>
      <c r="C8" s="165" t="s">
        <v>96</v>
      </c>
      <c r="D8" s="165" t="s">
        <v>121</v>
      </c>
      <c r="E8" s="171" t="s">
        <v>9</v>
      </c>
      <c r="F8" s="171"/>
      <c r="G8" s="171"/>
      <c r="H8" s="171"/>
      <c r="I8" s="171"/>
      <c r="J8" s="171"/>
      <c r="K8" s="171"/>
      <c r="L8" s="171"/>
      <c r="M8" s="171"/>
      <c r="N8" s="171"/>
      <c r="O8" s="171"/>
      <c r="P8" s="171"/>
      <c r="Q8" s="171"/>
    </row>
    <row r="9" spans="2:43">
      <c r="B9" s="169"/>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c r="A55"/>
      <c r="B55" s="96" t="s">
        <v>104</v>
      </c>
      <c r="C55" s="31"/>
      <c r="D55" s="31"/>
      <c r="E55" s="51"/>
      <c r="F55" s="51"/>
      <c r="G55" s="51"/>
      <c r="H55" s="51"/>
      <c r="I55" s="51"/>
      <c r="J55" s="51"/>
      <c r="K55" s="51"/>
      <c r="L55" s="51"/>
      <c r="M55" s="51"/>
      <c r="N55" s="51"/>
      <c r="O55" s="51"/>
      <c r="P55" s="51"/>
      <c r="Q55" s="51"/>
      <c r="R55"/>
      <c r="S55"/>
    </row>
    <row r="56" spans="1:43" s="3" customFormat="1">
      <c r="A56"/>
      <c r="B56" s="97" t="s">
        <v>127</v>
      </c>
      <c r="C56" s="85"/>
      <c r="D56" s="85"/>
      <c r="E56" s="2"/>
      <c r="F56" s="2"/>
      <c r="G56" s="2"/>
      <c r="H56" s="2"/>
      <c r="I56" s="2"/>
      <c r="J56" s="2"/>
      <c r="K56" s="2"/>
      <c r="L56" s="2"/>
      <c r="M56" s="2"/>
      <c r="N56" s="2"/>
      <c r="O56" s="2"/>
      <c r="P56" s="27"/>
      <c r="Q56" s="2"/>
      <c r="R56"/>
      <c r="S56"/>
    </row>
    <row r="57" spans="1:43" s="3" customFormat="1">
      <c r="A57"/>
      <c r="B57" s="98" t="s">
        <v>61</v>
      </c>
      <c r="C57" s="30"/>
      <c r="D57" s="30"/>
      <c r="E57" s="30"/>
      <c r="F57" s="30"/>
      <c r="G57" s="30"/>
      <c r="H57" s="30"/>
      <c r="I57" s="30"/>
      <c r="J57" s="30"/>
      <c r="K57" s="30"/>
      <c r="L57" s="30"/>
      <c r="M57" s="30"/>
      <c r="N57" s="30"/>
      <c r="O57" s="30"/>
      <c r="P57" s="30"/>
      <c r="Q57" s="30"/>
      <c r="R57"/>
      <c r="S57"/>
    </row>
    <row r="58" spans="1:43" s="3" customFormat="1">
      <c r="A58"/>
      <c r="B58" s="88"/>
      <c r="C58" s="31"/>
      <c r="D58" s="31"/>
      <c r="E58" s="32"/>
      <c r="F58" s="32"/>
      <c r="G58" s="32"/>
      <c r="H58" s="32"/>
      <c r="I58" s="32"/>
      <c r="J58" s="32"/>
      <c r="K58" s="32"/>
      <c r="L58" s="32"/>
      <c r="M58" s="32"/>
      <c r="N58" s="32"/>
      <c r="O58" s="32"/>
      <c r="P58" s="32"/>
      <c r="Q58" s="32"/>
      <c r="R58"/>
      <c r="S58"/>
    </row>
    <row r="59" spans="1:43" s="3" customFormat="1">
      <c r="A59"/>
      <c r="B59" s="31"/>
      <c r="C59"/>
      <c r="D59"/>
      <c r="E59" s="38"/>
      <c r="F59" s="38"/>
      <c r="G59" s="15"/>
      <c r="H59" s="15"/>
      <c r="I59" s="15"/>
      <c r="J59" s="15"/>
      <c r="K59" s="15"/>
      <c r="L59" s="15"/>
      <c r="M59" s="15"/>
      <c r="N59" s="15"/>
      <c r="O59" s="15"/>
      <c r="P59" s="15"/>
      <c r="Q59" s="15"/>
      <c r="R59"/>
      <c r="S59"/>
    </row>
    <row r="60" spans="1:43" s="3" customFormat="1">
      <c r="A60"/>
      <c r="B60"/>
      <c r="C60"/>
      <c r="D60"/>
      <c r="E60" s="38"/>
      <c r="F60" s="39"/>
      <c r="G60" s="37"/>
      <c r="H60" s="37"/>
      <c r="I60" s="37"/>
      <c r="J60" s="37"/>
      <c r="K60" s="37"/>
      <c r="L60" s="37"/>
      <c r="M60" s="37"/>
      <c r="N60" s="37"/>
      <c r="O60" s="37"/>
      <c r="P60" s="37"/>
      <c r="Q60" s="37"/>
      <c r="R60"/>
      <c r="S60"/>
    </row>
    <row r="61" spans="1:43" s="3" customFormat="1">
      <c r="A61"/>
      <c r="B61"/>
      <c r="C61" s="15"/>
      <c r="D61" s="15"/>
      <c r="E61" s="38"/>
      <c r="F61" s="39"/>
      <c r="G61" s="37"/>
      <c r="H61" s="37"/>
      <c r="I61" s="37"/>
      <c r="J61" s="37"/>
      <c r="K61" s="37"/>
      <c r="L61" s="37"/>
      <c r="M61" s="37"/>
      <c r="N61" s="37"/>
      <c r="O61" s="37"/>
      <c r="P61" s="37"/>
      <c r="Q61" s="37"/>
      <c r="R61"/>
      <c r="S61"/>
    </row>
    <row r="62" spans="1:43" s="3" customFormat="1">
      <c r="A62"/>
      <c r="B62"/>
      <c r="C62"/>
      <c r="D62"/>
      <c r="E62" s="38"/>
      <c r="F62" s="38"/>
      <c r="G62" s="15"/>
      <c r="H62" s="15"/>
      <c r="I62" s="15"/>
      <c r="J62" s="15"/>
      <c r="K62" s="15"/>
      <c r="L62" s="15"/>
      <c r="M62" s="15"/>
      <c r="N62" s="15"/>
      <c r="O62" s="15"/>
      <c r="P62" s="15"/>
      <c r="Q62" s="15"/>
      <c r="R62"/>
      <c r="S62"/>
    </row>
    <row r="63" spans="1:43" s="3" customFormat="1">
      <c r="A63"/>
      <c r="B63"/>
      <c r="C63"/>
      <c r="D63"/>
      <c r="E63" s="38"/>
      <c r="F63" s="38"/>
      <c r="G63" s="15"/>
      <c r="H63" s="15"/>
      <c r="I63" s="15"/>
      <c r="J63" s="15"/>
      <c r="K63" s="15"/>
      <c r="L63" s="15"/>
      <c r="M63" s="15"/>
      <c r="N63" s="15"/>
      <c r="O63" s="15"/>
      <c r="P63" s="15"/>
      <c r="Q63" s="15"/>
      <c r="R63"/>
      <c r="S63"/>
    </row>
    <row r="64" spans="1:43">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71"/>
  <sheetViews>
    <sheetView showGridLines="0" tabSelected="1" topLeftCell="A51" zoomScale="70" zoomScaleNormal="70" workbookViewId="0">
      <selection activeCell="A62" sqref="A62:XFD62"/>
    </sheetView>
  </sheetViews>
  <sheetFormatPr defaultColWidth="11.42578125" defaultRowHeight="1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6" style="15"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c r="E1" s="1"/>
      <c r="F1" s="1"/>
      <c r="G1" s="1"/>
      <c r="H1" s="1"/>
      <c r="I1" s="1"/>
      <c r="J1" s="1"/>
      <c r="K1" s="1"/>
      <c r="L1" s="1"/>
      <c r="M1" s="1"/>
      <c r="N1" s="1"/>
      <c r="O1" s="1"/>
      <c r="P1" s="1"/>
      <c r="Q1" s="2"/>
    </row>
    <row r="2" spans="2:40" ht="28.5">
      <c r="B2" s="172" t="s">
        <v>0</v>
      </c>
      <c r="C2" s="172"/>
      <c r="D2" s="172"/>
      <c r="E2" s="172"/>
      <c r="F2" s="172"/>
      <c r="G2" s="172"/>
      <c r="H2" s="172"/>
      <c r="I2" s="172"/>
      <c r="J2" s="172"/>
      <c r="K2" s="172"/>
      <c r="L2" s="172"/>
      <c r="M2" s="172"/>
      <c r="N2" s="172"/>
      <c r="O2" s="172"/>
      <c r="P2" s="172"/>
      <c r="Q2" s="172"/>
    </row>
    <row r="3" spans="2:40" ht="21">
      <c r="B3" s="173" t="s">
        <v>1</v>
      </c>
      <c r="C3" s="173"/>
      <c r="D3" s="173"/>
      <c r="E3" s="173"/>
      <c r="F3" s="173"/>
      <c r="G3" s="173"/>
      <c r="H3" s="173"/>
      <c r="I3" s="173"/>
      <c r="J3" s="173"/>
      <c r="K3" s="173"/>
      <c r="L3" s="173"/>
      <c r="M3" s="173"/>
      <c r="N3" s="173"/>
      <c r="O3" s="173"/>
      <c r="P3" s="173"/>
      <c r="Q3" s="173"/>
    </row>
    <row r="4" spans="2:40" ht="15.75" customHeight="1">
      <c r="B4" s="174" t="s">
        <v>2</v>
      </c>
      <c r="C4" s="174"/>
      <c r="D4" s="174"/>
      <c r="E4" s="174"/>
      <c r="F4" s="174"/>
      <c r="G4" s="174"/>
      <c r="H4" s="174"/>
      <c r="I4" s="174"/>
      <c r="J4" s="174"/>
      <c r="K4" s="174"/>
      <c r="L4" s="174"/>
      <c r="M4" s="174"/>
      <c r="N4" s="174"/>
      <c r="O4" s="174"/>
      <c r="P4" s="174"/>
      <c r="Q4" s="174"/>
    </row>
    <row r="5" spans="2:40" ht="15.75" customHeight="1">
      <c r="B5" s="174" t="s">
        <v>3</v>
      </c>
      <c r="C5" s="174"/>
      <c r="D5" s="174"/>
      <c r="E5" s="174"/>
      <c r="F5" s="174"/>
      <c r="G5" s="174"/>
      <c r="H5" s="174"/>
      <c r="I5" s="174"/>
      <c r="J5" s="174"/>
      <c r="K5" s="174"/>
      <c r="L5" s="174"/>
      <c r="M5" s="174"/>
      <c r="N5" s="174"/>
      <c r="O5" s="174"/>
      <c r="P5" s="174"/>
      <c r="Q5" s="174"/>
    </row>
    <row r="6" spans="2:40" ht="15.75" customHeight="1">
      <c r="B6" s="174"/>
      <c r="C6" s="174"/>
      <c r="D6" s="174"/>
      <c r="E6" s="174"/>
      <c r="F6" s="174"/>
      <c r="G6" s="174"/>
      <c r="H6" s="174"/>
      <c r="I6" s="174"/>
      <c r="J6" s="174"/>
      <c r="K6" s="174"/>
      <c r="L6" s="174"/>
      <c r="M6" s="174"/>
      <c r="N6" s="174"/>
      <c r="O6" s="174"/>
      <c r="P6" s="174"/>
      <c r="Q6" s="174"/>
    </row>
    <row r="7" spans="2:40">
      <c r="B7" s="4" t="s">
        <v>128</v>
      </c>
      <c r="C7" s="5"/>
      <c r="D7" s="5"/>
      <c r="E7" s="6"/>
      <c r="F7" s="6"/>
      <c r="G7" s="6"/>
      <c r="H7" s="6"/>
      <c r="I7" s="6"/>
      <c r="J7" s="6"/>
      <c r="K7" s="6"/>
      <c r="L7" s="6"/>
      <c r="M7" s="6"/>
      <c r="N7" s="6"/>
      <c r="O7" s="6"/>
      <c r="P7" s="6"/>
      <c r="Q7" s="7" t="s">
        <v>5</v>
      </c>
    </row>
    <row r="8" spans="2:40" ht="27.75" customHeight="1">
      <c r="B8" s="169" t="s">
        <v>6</v>
      </c>
      <c r="C8" s="165" t="s">
        <v>96</v>
      </c>
      <c r="D8" s="165" t="s">
        <v>121</v>
      </c>
      <c r="E8" s="171" t="s">
        <v>9</v>
      </c>
      <c r="F8" s="171"/>
      <c r="G8" s="171"/>
      <c r="H8" s="171"/>
      <c r="I8" s="171"/>
      <c r="J8" s="171"/>
      <c r="K8" s="171"/>
      <c r="L8" s="171"/>
      <c r="M8" s="171"/>
      <c r="N8" s="171"/>
      <c r="O8" s="171"/>
      <c r="P8" s="171"/>
      <c r="Q8" s="171"/>
    </row>
    <row r="9" spans="2:40">
      <c r="B9" s="169"/>
      <c r="C9" s="122" t="s">
        <v>129</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c r="B10" s="110" t="s">
        <v>23</v>
      </c>
      <c r="C10" s="111">
        <v>132840604489</v>
      </c>
      <c r="D10" s="111">
        <v>147448289356.85001</v>
      </c>
      <c r="E10" s="111">
        <v>7225315505.3299999</v>
      </c>
      <c r="F10" s="111">
        <v>8100482290.3100004</v>
      </c>
      <c r="G10" s="111">
        <v>8712014285.3800011</v>
      </c>
      <c r="H10" s="111">
        <v>9393470120.8800011</v>
      </c>
      <c r="I10" s="111">
        <v>9339864059.2400017</v>
      </c>
      <c r="J10" s="111">
        <v>9299785542.8199997</v>
      </c>
      <c r="K10" s="111">
        <v>9302243694.9699993</v>
      </c>
      <c r="L10" s="111">
        <v>9228963853.8399982</v>
      </c>
      <c r="M10" s="111">
        <v>10392574559.09</v>
      </c>
      <c r="N10" s="111">
        <v>10716339003.579996</v>
      </c>
      <c r="O10" s="111">
        <v>11613228241.619999</v>
      </c>
      <c r="P10" s="111">
        <v>16878891100.23</v>
      </c>
      <c r="Q10" s="111">
        <f t="shared" ref="Q10:Q48" si="0">SUM(E10:P10)</f>
        <v>120203172257.28999</v>
      </c>
      <c r="R10"/>
      <c r="S10"/>
      <c r="T10" s="42"/>
      <c r="U10" s="39"/>
      <c r="V10"/>
      <c r="W10" s="89"/>
      <c r="X10"/>
      <c r="Y10"/>
      <c r="Z10" s="91"/>
      <c r="AA10" s="91"/>
      <c r="AB10" s="91"/>
      <c r="AC10" s="91"/>
      <c r="AD10" s="91"/>
      <c r="AE10" s="91"/>
      <c r="AF10" s="91"/>
      <c r="AG10" s="91"/>
      <c r="AH10" s="91"/>
      <c r="AI10" s="91"/>
      <c r="AJ10" s="91"/>
      <c r="AK10" s="91"/>
      <c r="AL10" s="91"/>
      <c r="AM10" s="91"/>
      <c r="AN10" s="91"/>
    </row>
    <row r="11" spans="2:40">
      <c r="B11" s="10" t="s">
        <v>24</v>
      </c>
      <c r="C11" s="116">
        <v>132640604489</v>
      </c>
      <c r="D11" s="116">
        <v>133053588424.27</v>
      </c>
      <c r="E11" s="116">
        <v>7225315505.3299999</v>
      </c>
      <c r="F11" s="116">
        <v>8085237463.0700006</v>
      </c>
      <c r="G11" s="116">
        <v>8215208515.1800003</v>
      </c>
      <c r="H11" s="116">
        <v>8670394846.1399994</v>
      </c>
      <c r="I11" s="116">
        <v>8582968296.0100002</v>
      </c>
      <c r="J11" s="116">
        <v>8853419910.2000008</v>
      </c>
      <c r="K11" s="116">
        <v>8817719692.4899998</v>
      </c>
      <c r="L11" s="116">
        <v>8730772832.3599987</v>
      </c>
      <c r="M11" s="116">
        <v>9982007179.7800007</v>
      </c>
      <c r="N11" s="116">
        <v>10145305225.359999</v>
      </c>
      <c r="O11" s="115">
        <v>10127723779.139999</v>
      </c>
      <c r="P11" s="115">
        <v>12301363359.58</v>
      </c>
      <c r="Q11" s="115">
        <f t="shared" si="0"/>
        <v>109737436604.64001</v>
      </c>
      <c r="U11" s="39"/>
      <c r="V11"/>
      <c r="W11" s="41"/>
      <c r="X11"/>
      <c r="Y11"/>
      <c r="Z11" s="44"/>
      <c r="AA11" s="44"/>
      <c r="AB11" s="44"/>
      <c r="AC11" s="44"/>
      <c r="AD11" s="44"/>
      <c r="AE11" s="44"/>
      <c r="AF11" s="44"/>
      <c r="AG11" s="44"/>
      <c r="AH11" s="44"/>
      <c r="AI11" s="44"/>
      <c r="AJ11" s="44"/>
      <c r="AK11" s="44"/>
      <c r="AL11" s="44"/>
      <c r="AM11" s="44"/>
      <c r="AN11" s="44"/>
    </row>
    <row r="12" spans="2:40">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25611529.789999999</v>
      </c>
      <c r="Q12" s="116">
        <f t="shared" si="0"/>
        <v>81412769.449999988</v>
      </c>
      <c r="U12" s="39"/>
      <c r="V12"/>
      <c r="W12" s="41"/>
      <c r="X12"/>
      <c r="Y12"/>
      <c r="Z12" s="44"/>
      <c r="AA12" s="44"/>
      <c r="AB12" s="44"/>
      <c r="AC12" s="44"/>
      <c r="AD12" s="44"/>
      <c r="AE12" s="44"/>
      <c r="AF12" s="44"/>
      <c r="AG12" s="44"/>
      <c r="AH12" s="44"/>
      <c r="AI12" s="44"/>
      <c r="AJ12" s="44"/>
      <c r="AK12" s="44"/>
      <c r="AL12" s="44"/>
      <c r="AM12" s="44"/>
      <c r="AN12" s="44"/>
    </row>
    <row r="13" spans="2:40">
      <c r="B13" s="10" t="s">
        <v>26</v>
      </c>
      <c r="C13" s="116">
        <v>0</v>
      </c>
      <c r="D13" s="116">
        <v>334168371.63</v>
      </c>
      <c r="E13" s="116"/>
      <c r="F13" s="116"/>
      <c r="G13" s="116"/>
      <c r="H13" s="116">
        <v>4989070</v>
      </c>
      <c r="I13" s="116">
        <v>641000</v>
      </c>
      <c r="J13" s="116">
        <v>0</v>
      </c>
      <c r="K13" s="116">
        <v>2999991.24</v>
      </c>
      <c r="L13" s="116">
        <v>315316.96000000002</v>
      </c>
      <c r="M13" s="116">
        <v>703250.22</v>
      </c>
      <c r="N13" s="116">
        <v>6649089.0499999998</v>
      </c>
      <c r="O13" s="116">
        <v>16333182.190000001</v>
      </c>
      <c r="P13" s="116">
        <v>17153399.030000001</v>
      </c>
      <c r="Q13" s="116">
        <f t="shared" si="0"/>
        <v>49784298.690000005</v>
      </c>
      <c r="U13" s="39"/>
      <c r="V13"/>
      <c r="W13" s="41"/>
      <c r="X13"/>
      <c r="Y13"/>
      <c r="Z13" s="44"/>
      <c r="AA13" s="44"/>
      <c r="AB13" s="44"/>
      <c r="AC13" s="44"/>
      <c r="AD13" s="44"/>
      <c r="AE13" s="44"/>
      <c r="AF13" s="44"/>
      <c r="AG13" s="44"/>
      <c r="AH13" s="44"/>
      <c r="AI13" s="44"/>
      <c r="AJ13" s="44"/>
      <c r="AK13" s="44"/>
      <c r="AL13" s="44"/>
      <c r="AM13" s="44"/>
      <c r="AN13" s="44"/>
    </row>
    <row r="14" spans="2:40">
      <c r="B14" s="10" t="s">
        <v>115</v>
      </c>
      <c r="C14" s="116">
        <v>0</v>
      </c>
      <c r="D14" s="116">
        <v>42307935</v>
      </c>
      <c r="E14" s="116"/>
      <c r="F14" s="116"/>
      <c r="G14" s="116"/>
      <c r="H14" s="116"/>
      <c r="I14" s="116"/>
      <c r="J14" s="116"/>
      <c r="K14" s="116"/>
      <c r="L14" s="116"/>
      <c r="M14" s="116"/>
      <c r="N14" s="116"/>
      <c r="O14" s="116"/>
      <c r="P14" s="116">
        <v>0</v>
      </c>
      <c r="Q14" s="116">
        <f t="shared" si="0"/>
        <v>0</v>
      </c>
      <c r="U14" s="39"/>
      <c r="V14"/>
      <c r="W14" s="41"/>
      <c r="X14"/>
      <c r="Y14"/>
      <c r="Z14" s="44"/>
      <c r="AA14" s="44"/>
      <c r="AB14" s="44"/>
      <c r="AC14" s="44"/>
      <c r="AD14" s="44"/>
      <c r="AE14" s="44"/>
      <c r="AF14" s="44"/>
      <c r="AG14" s="44"/>
      <c r="AH14" s="44"/>
      <c r="AI14" s="44"/>
      <c r="AJ14" s="44"/>
      <c r="AK14" s="44"/>
      <c r="AL14" s="44"/>
      <c r="AM14" s="44"/>
      <c r="AN14" s="44"/>
    </row>
    <row r="15" spans="2:40">
      <c r="B15" s="10" t="s">
        <v>49</v>
      </c>
      <c r="C15" s="116">
        <v>0</v>
      </c>
      <c r="D15" s="116">
        <v>8125691492.7299995</v>
      </c>
      <c r="E15" s="116">
        <v>0</v>
      </c>
      <c r="F15" s="116">
        <v>5462796.4800000004</v>
      </c>
      <c r="G15" s="116">
        <v>417965643.88999999</v>
      </c>
      <c r="H15" s="116">
        <v>586341776.43000007</v>
      </c>
      <c r="I15" s="116">
        <v>620219191.25</v>
      </c>
      <c r="J15" s="116">
        <v>416572485.28999996</v>
      </c>
      <c r="K15" s="116">
        <v>393000753.23000002</v>
      </c>
      <c r="L15" s="116">
        <v>319546333.97000003</v>
      </c>
      <c r="M15" s="116">
        <v>378726963.60000002</v>
      </c>
      <c r="N15" s="116">
        <v>539366028.53999996</v>
      </c>
      <c r="O15" s="116">
        <v>592307108.75</v>
      </c>
      <c r="P15" s="116">
        <v>816604213.47000003</v>
      </c>
      <c r="Q15" s="116">
        <f t="shared" si="0"/>
        <v>5086113294.8999996</v>
      </c>
      <c r="U15" s="39"/>
      <c r="V15"/>
      <c r="W15" s="41"/>
      <c r="X15"/>
      <c r="Y15"/>
      <c r="Z15" s="44"/>
      <c r="AA15" s="44"/>
      <c r="AB15" s="44"/>
      <c r="AC15" s="44"/>
      <c r="AD15" s="44"/>
      <c r="AE15" s="44"/>
      <c r="AF15" s="44"/>
      <c r="AG15" s="44"/>
      <c r="AH15" s="44"/>
      <c r="AI15" s="44"/>
      <c r="AJ15" s="44"/>
      <c r="AK15" s="44"/>
      <c r="AL15" s="44"/>
      <c r="AM15" s="44"/>
      <c r="AN15" s="44"/>
    </row>
    <row r="16" spans="2:40">
      <c r="B16" s="10" t="s">
        <v>124</v>
      </c>
      <c r="C16" s="116">
        <v>0</v>
      </c>
      <c r="D16" s="116">
        <v>5692533133.2199993</v>
      </c>
      <c r="E16" s="116"/>
      <c r="F16" s="116"/>
      <c r="G16" s="116">
        <v>77468492.010000005</v>
      </c>
      <c r="H16" s="116">
        <v>129995789.94</v>
      </c>
      <c r="I16" s="116">
        <v>133801701.19999999</v>
      </c>
      <c r="J16" s="116">
        <v>26243256</v>
      </c>
      <c r="K16" s="116">
        <v>75636012.159999996</v>
      </c>
      <c r="L16" s="116">
        <v>176963328.12</v>
      </c>
      <c r="M16" s="116">
        <v>21897708.219999999</v>
      </c>
      <c r="N16" s="116">
        <v>13159082.219999999</v>
      </c>
      <c r="O16" s="116">
        <v>875101321.38</v>
      </c>
      <c r="P16" s="116">
        <v>3718158598.3599997</v>
      </c>
      <c r="Q16" s="116">
        <f t="shared" si="0"/>
        <v>5248425289.6099997</v>
      </c>
      <c r="U16" s="39"/>
      <c r="V16"/>
      <c r="W16" s="41"/>
      <c r="X16"/>
      <c r="Y16"/>
      <c r="Z16" s="44"/>
      <c r="AA16" s="44"/>
      <c r="AB16" s="44"/>
      <c r="AC16" s="44"/>
      <c r="AD16" s="44"/>
      <c r="AE16" s="44"/>
      <c r="AF16" s="44"/>
      <c r="AG16" s="44"/>
      <c r="AH16" s="44"/>
      <c r="AI16" s="44"/>
      <c r="AJ16" s="44"/>
      <c r="AK16" s="44"/>
      <c r="AL16" s="44"/>
      <c r="AM16" s="44"/>
      <c r="AN16" s="44"/>
    </row>
    <row r="17" spans="1:40" s="92" customFormat="1">
      <c r="B17" s="108" t="s">
        <v>27</v>
      </c>
      <c r="C17" s="137">
        <v>2089853814</v>
      </c>
      <c r="D17" s="137">
        <v>2602681519.1799998</v>
      </c>
      <c r="E17" s="137">
        <v>90756643.540000007</v>
      </c>
      <c r="F17" s="137">
        <v>113871716.19</v>
      </c>
      <c r="G17" s="137">
        <v>490218339.44000006</v>
      </c>
      <c r="H17" s="137">
        <v>264553172.09999999</v>
      </c>
      <c r="I17" s="137">
        <v>114104367.76000001</v>
      </c>
      <c r="J17" s="137">
        <v>224447623.98999998</v>
      </c>
      <c r="K17" s="137">
        <v>113101767.49000001</v>
      </c>
      <c r="L17" s="137">
        <v>171723343.87</v>
      </c>
      <c r="M17" s="137">
        <v>223906861.51999998</v>
      </c>
      <c r="N17" s="137">
        <v>98576707.74000001</v>
      </c>
      <c r="O17" s="137">
        <v>153924327.78</v>
      </c>
      <c r="P17" s="137">
        <v>184680423.69999999</v>
      </c>
      <c r="Q17" s="109">
        <f t="shared" si="0"/>
        <v>2243865295.1199999</v>
      </c>
      <c r="R17"/>
      <c r="S17"/>
      <c r="T17" s="3"/>
      <c r="U17" s="39"/>
      <c r="V17"/>
      <c r="W17" s="89"/>
      <c r="X17"/>
      <c r="Y17"/>
      <c r="Z17" s="91"/>
      <c r="AA17" s="91"/>
      <c r="AB17" s="91"/>
      <c r="AC17" s="91"/>
      <c r="AD17" s="91"/>
      <c r="AE17" s="91"/>
      <c r="AF17" s="91"/>
      <c r="AG17" s="91"/>
      <c r="AH17" s="91"/>
      <c r="AI17" s="91"/>
      <c r="AJ17" s="91"/>
      <c r="AK17" s="91"/>
      <c r="AL17" s="91"/>
      <c r="AM17" s="91"/>
      <c r="AN17" s="91"/>
    </row>
    <row r="18" spans="1:40">
      <c r="B18" s="10" t="s">
        <v>24</v>
      </c>
      <c r="C18" s="116">
        <v>2089853814</v>
      </c>
      <c r="D18" s="116">
        <v>2089853814</v>
      </c>
      <c r="E18" s="116">
        <v>90756643.540000007</v>
      </c>
      <c r="F18" s="116">
        <v>113871716.19</v>
      </c>
      <c r="G18" s="116">
        <v>245571263.46000001</v>
      </c>
      <c r="H18" s="116">
        <v>114263420.16999999</v>
      </c>
      <c r="I18" s="116">
        <v>112216435.65000001</v>
      </c>
      <c r="J18" s="116">
        <v>219272461.18999997</v>
      </c>
      <c r="K18" s="116">
        <v>107500152.33000001</v>
      </c>
      <c r="L18" s="116">
        <v>166273873.52000001</v>
      </c>
      <c r="M18" s="116">
        <v>212912750.38999999</v>
      </c>
      <c r="N18" s="116">
        <v>95054254.400000006</v>
      </c>
      <c r="O18" s="116">
        <v>138644378.55000001</v>
      </c>
      <c r="P18" s="116">
        <v>164850694.59999999</v>
      </c>
      <c r="Q18" s="116">
        <f t="shared" si="0"/>
        <v>1781188043.99</v>
      </c>
      <c r="U18" s="39"/>
      <c r="V18"/>
      <c r="W18" s="41"/>
      <c r="X18"/>
      <c r="Y18"/>
      <c r="Z18" s="44"/>
      <c r="AA18" s="44"/>
      <c r="AB18" s="44"/>
      <c r="AC18" s="44"/>
      <c r="AD18" s="44"/>
      <c r="AE18" s="44"/>
      <c r="AF18" s="44"/>
      <c r="AG18" s="44"/>
      <c r="AH18" s="44"/>
      <c r="AI18" s="44"/>
      <c r="AJ18" s="44"/>
      <c r="AK18" s="44"/>
      <c r="AL18" s="44"/>
      <c r="AM18" s="44"/>
      <c r="AN18" s="44"/>
    </row>
    <row r="19" spans="1:40">
      <c r="B19" s="10" t="s">
        <v>49</v>
      </c>
      <c r="C19" s="116">
        <v>0</v>
      </c>
      <c r="D19" s="116">
        <v>512827705.18000001</v>
      </c>
      <c r="E19" s="116"/>
      <c r="F19" s="116">
        <v>0</v>
      </c>
      <c r="G19" s="116">
        <v>244647075.98000002</v>
      </c>
      <c r="H19" s="116">
        <v>150289751.93000001</v>
      </c>
      <c r="I19" s="116">
        <v>1887932.1099999999</v>
      </c>
      <c r="J19" s="116">
        <v>5175162.8</v>
      </c>
      <c r="K19" s="116">
        <v>5601615.1600000001</v>
      </c>
      <c r="L19" s="116">
        <v>5449470.3499999996</v>
      </c>
      <c r="M19" s="116">
        <v>10994111.129999999</v>
      </c>
      <c r="N19" s="116">
        <v>3522453.3400000008</v>
      </c>
      <c r="O19" s="116">
        <v>15279949.23</v>
      </c>
      <c r="P19" s="116">
        <v>19829729.100000001</v>
      </c>
      <c r="Q19" s="116">
        <f t="shared" si="0"/>
        <v>462677251.13000011</v>
      </c>
      <c r="U19" s="39"/>
      <c r="V19"/>
      <c r="W19" s="41"/>
      <c r="X19"/>
      <c r="Y19"/>
      <c r="Z19" s="44"/>
      <c r="AA19" s="44"/>
      <c r="AB19" s="44"/>
      <c r="AC19" s="44"/>
      <c r="AD19" s="44"/>
      <c r="AE19" s="44"/>
      <c r="AF19" s="44"/>
      <c r="AG19" s="44"/>
      <c r="AH19" s="44"/>
      <c r="AI19" s="44"/>
      <c r="AJ19" s="44"/>
      <c r="AK19" s="44"/>
      <c r="AL19" s="44"/>
      <c r="AM19" s="44"/>
      <c r="AN19" s="44"/>
    </row>
    <row r="20" spans="1:40" s="92" customFormat="1">
      <c r="B20" s="108" t="s">
        <v>28</v>
      </c>
      <c r="C20" s="137">
        <v>42439883549</v>
      </c>
      <c r="D20" s="137">
        <v>44257772467.840004</v>
      </c>
      <c r="E20" s="137">
        <v>772463429</v>
      </c>
      <c r="F20" s="137">
        <v>975471552.07999992</v>
      </c>
      <c r="G20" s="137">
        <v>1443270141.8699999</v>
      </c>
      <c r="H20" s="137">
        <v>1217625706.3599999</v>
      </c>
      <c r="I20" s="137">
        <v>1337677249.6300001</v>
      </c>
      <c r="J20" s="137">
        <v>1114755756.27</v>
      </c>
      <c r="K20" s="137">
        <v>1332167277.3400002</v>
      </c>
      <c r="L20" s="137">
        <v>1656241759.6400001</v>
      </c>
      <c r="M20" s="137">
        <v>1177797320.04</v>
      </c>
      <c r="N20" s="137">
        <v>1137974708.3399999</v>
      </c>
      <c r="O20" s="137">
        <v>2488100563.2800002</v>
      </c>
      <c r="P20" s="137">
        <v>3262954489.5600004</v>
      </c>
      <c r="Q20" s="111">
        <f t="shared" si="0"/>
        <v>17916499953.41</v>
      </c>
      <c r="R20"/>
      <c r="S20"/>
      <c r="T20" s="3"/>
      <c r="U20" s="39"/>
      <c r="V20"/>
      <c r="W20" s="89"/>
      <c r="X20"/>
      <c r="Y20"/>
      <c r="Z20" s="91"/>
      <c r="AA20" s="91"/>
      <c r="AB20" s="91"/>
      <c r="AC20" s="91"/>
      <c r="AD20" s="91"/>
      <c r="AE20" s="91"/>
      <c r="AF20" s="91"/>
      <c r="AG20" s="91"/>
      <c r="AH20" s="91"/>
      <c r="AI20" s="91"/>
      <c r="AJ20" s="91"/>
      <c r="AK20" s="91"/>
      <c r="AL20" s="91"/>
      <c r="AM20" s="91"/>
      <c r="AN20" s="91"/>
    </row>
    <row r="21" spans="1:40">
      <c r="B21" s="10" t="s">
        <v>25</v>
      </c>
      <c r="C21" s="163">
        <v>42439883549</v>
      </c>
      <c r="D21" s="116">
        <v>43836774731.880005</v>
      </c>
      <c r="E21" s="163">
        <v>772463429</v>
      </c>
      <c r="F21" s="116">
        <v>975471552.07999992</v>
      </c>
      <c r="G21" s="116">
        <v>1429993317.04</v>
      </c>
      <c r="H21" s="116">
        <v>1192938845.3499999</v>
      </c>
      <c r="I21" s="116">
        <v>1301029108.75</v>
      </c>
      <c r="J21" s="116">
        <v>1085088224.78</v>
      </c>
      <c r="K21" s="116">
        <v>1318665056.95</v>
      </c>
      <c r="L21" s="116">
        <v>1622787903.4200001</v>
      </c>
      <c r="M21" s="116">
        <v>1141807979.0899999</v>
      </c>
      <c r="N21" s="116">
        <v>1121353139.78</v>
      </c>
      <c r="O21" s="116">
        <v>2462490969.5300002</v>
      </c>
      <c r="P21" s="116">
        <v>3177049286.2700005</v>
      </c>
      <c r="Q21" s="116">
        <f t="shared" si="0"/>
        <v>17601138812.040001</v>
      </c>
      <c r="U21" s="39"/>
      <c r="V21"/>
      <c r="W21" s="41"/>
      <c r="X21"/>
      <c r="Y21"/>
      <c r="Z21" s="44"/>
      <c r="AA21" s="44"/>
      <c r="AB21" s="44"/>
      <c r="AC21" s="44"/>
      <c r="AD21" s="44"/>
      <c r="AE21" s="44"/>
      <c r="AF21" s="44"/>
      <c r="AG21" s="44"/>
      <c r="AH21" s="44"/>
      <c r="AI21" s="44"/>
      <c r="AJ21" s="44"/>
      <c r="AK21" s="44"/>
      <c r="AL21" s="44"/>
      <c r="AM21" s="44"/>
      <c r="AN21" s="44"/>
    </row>
    <row r="22" spans="1:40">
      <c r="B22" s="10" t="s">
        <v>49</v>
      </c>
      <c r="C22" s="116">
        <v>0</v>
      </c>
      <c r="D22" s="116">
        <v>420997735.95999998</v>
      </c>
      <c r="E22" s="116">
        <v>0</v>
      </c>
      <c r="F22" s="116">
        <v>0</v>
      </c>
      <c r="G22" s="116">
        <v>13276824.830000002</v>
      </c>
      <c r="H22" s="116">
        <v>24686861.009999998</v>
      </c>
      <c r="I22" s="116">
        <v>36648140.880000003</v>
      </c>
      <c r="J22" s="116">
        <v>29667531.490000002</v>
      </c>
      <c r="K22" s="116">
        <v>13502220.390000001</v>
      </c>
      <c r="L22" s="116">
        <v>33453856.219999999</v>
      </c>
      <c r="M22" s="116">
        <v>35989340.950000003</v>
      </c>
      <c r="N22" s="116">
        <v>16621568.560000001</v>
      </c>
      <c r="O22" s="116">
        <v>25609593.75</v>
      </c>
      <c r="P22" s="116">
        <v>85905203.290000007</v>
      </c>
      <c r="Q22" s="116">
        <f t="shared" si="0"/>
        <v>315361141.37</v>
      </c>
      <c r="U22" s="39"/>
      <c r="V22"/>
      <c r="W22" s="41"/>
      <c r="X22"/>
      <c r="Y22"/>
      <c r="Z22" s="44"/>
      <c r="AA22" s="44"/>
      <c r="AB22" s="44"/>
      <c r="AC22" s="44"/>
      <c r="AD22" s="44"/>
      <c r="AE22" s="44"/>
      <c r="AF22" s="44"/>
      <c r="AG22" s="44"/>
      <c r="AH22" s="44"/>
      <c r="AI22" s="44"/>
      <c r="AJ22" s="44"/>
      <c r="AK22" s="44"/>
      <c r="AL22" s="44"/>
      <c r="AM22" s="44"/>
      <c r="AN22" s="44"/>
    </row>
    <row r="23" spans="1:40">
      <c r="B23" s="108" t="s">
        <v>29</v>
      </c>
      <c r="C23" s="137">
        <v>0</v>
      </c>
      <c r="D23" s="137">
        <v>980606.4</v>
      </c>
      <c r="E23" s="137"/>
      <c r="F23" s="137">
        <v>0</v>
      </c>
      <c r="G23" s="137"/>
      <c r="H23" s="137"/>
      <c r="I23" s="137">
        <v>0</v>
      </c>
      <c r="J23" s="137">
        <v>0</v>
      </c>
      <c r="K23" s="137">
        <v>0</v>
      </c>
      <c r="L23" s="137"/>
      <c r="M23" s="137">
        <v>0</v>
      </c>
      <c r="N23" s="137">
        <v>0</v>
      </c>
      <c r="O23" s="137"/>
      <c r="P23" s="137">
        <v>200010</v>
      </c>
      <c r="Q23" s="111">
        <f t="shared" si="0"/>
        <v>200010</v>
      </c>
      <c r="U23" s="39"/>
      <c r="V23"/>
      <c r="W23" s="41"/>
      <c r="X23"/>
      <c r="Y23"/>
      <c r="Z23" s="44"/>
      <c r="AA23" s="44"/>
      <c r="AB23" s="44"/>
      <c r="AC23" s="44"/>
      <c r="AD23" s="44"/>
      <c r="AE23" s="44"/>
      <c r="AF23" s="44"/>
      <c r="AG23" s="44"/>
      <c r="AH23" s="44"/>
      <c r="AI23" s="44"/>
      <c r="AJ23" s="44"/>
      <c r="AK23" s="44"/>
      <c r="AL23" s="44"/>
      <c r="AM23" s="44"/>
      <c r="AN23" s="44"/>
    </row>
    <row r="24" spans="1:40">
      <c r="B24" s="10" t="s">
        <v>130</v>
      </c>
      <c r="C24" s="116"/>
      <c r="D24" s="116">
        <v>980606.4</v>
      </c>
      <c r="E24" s="116"/>
      <c r="F24" s="116">
        <v>0</v>
      </c>
      <c r="G24" s="116"/>
      <c r="H24" s="116"/>
      <c r="I24" s="116">
        <v>0</v>
      </c>
      <c r="J24" s="116">
        <v>0</v>
      </c>
      <c r="K24" s="116">
        <v>0</v>
      </c>
      <c r="L24" s="116"/>
      <c r="M24" s="116">
        <v>0</v>
      </c>
      <c r="N24" s="116">
        <v>0</v>
      </c>
      <c r="O24" s="116"/>
      <c r="P24" s="116">
        <v>200010</v>
      </c>
      <c r="Q24" s="116">
        <f t="shared" si="0"/>
        <v>200010</v>
      </c>
      <c r="U24" s="39"/>
      <c r="V24"/>
      <c r="W24" s="41"/>
      <c r="X24"/>
      <c r="Y24"/>
      <c r="Z24" s="44"/>
      <c r="AA24" s="44"/>
      <c r="AB24" s="44"/>
      <c r="AC24" s="44"/>
      <c r="AD24" s="44"/>
      <c r="AE24" s="44"/>
      <c r="AF24" s="44"/>
      <c r="AG24" s="44"/>
      <c r="AH24" s="44"/>
      <c r="AI24" s="44"/>
      <c r="AJ24" s="44"/>
      <c r="AK24" s="44"/>
      <c r="AL24" s="44"/>
      <c r="AM24" s="44"/>
      <c r="AN24" s="44"/>
    </row>
    <row r="25" spans="1:40">
      <c r="B25" s="108" t="s">
        <v>66</v>
      </c>
      <c r="C25" s="137">
        <v>0</v>
      </c>
      <c r="D25" s="137">
        <v>2109234645.3600001</v>
      </c>
      <c r="E25" s="137"/>
      <c r="F25" s="137"/>
      <c r="G25" s="137">
        <v>0</v>
      </c>
      <c r="H25" s="137">
        <v>138524477.01999998</v>
      </c>
      <c r="I25" s="137">
        <v>88793551.299999997</v>
      </c>
      <c r="J25" s="137">
        <v>145625906.76999998</v>
      </c>
      <c r="K25" s="137">
        <v>233045051.98000002</v>
      </c>
      <c r="L25" s="137">
        <v>447607284.84000003</v>
      </c>
      <c r="M25" s="137">
        <v>99704073.960000008</v>
      </c>
      <c r="N25" s="137">
        <v>160027434.10999998</v>
      </c>
      <c r="O25" s="137">
        <v>40037221.560000002</v>
      </c>
      <c r="P25" s="137">
        <v>194956603.27000001</v>
      </c>
      <c r="Q25" s="111">
        <f t="shared" si="0"/>
        <v>1548321604.8099997</v>
      </c>
      <c r="U25" s="39"/>
      <c r="V25" s="41"/>
      <c r="W25" s="41"/>
      <c r="X25"/>
      <c r="Y25"/>
      <c r="Z25" s="44"/>
      <c r="AA25" s="44"/>
      <c r="AB25" s="44"/>
      <c r="AC25" s="44"/>
      <c r="AD25" s="44"/>
      <c r="AE25" s="44"/>
      <c r="AF25" s="44"/>
      <c r="AG25" s="44"/>
      <c r="AH25" s="44"/>
      <c r="AI25" s="44"/>
      <c r="AJ25" s="44"/>
      <c r="AK25" s="44"/>
      <c r="AL25" s="44"/>
      <c r="AM25" s="44"/>
      <c r="AN25" s="44"/>
    </row>
    <row r="26" spans="1:40">
      <c r="B26" s="10" t="s">
        <v>68</v>
      </c>
      <c r="C26" s="162">
        <v>0</v>
      </c>
      <c r="D26" s="162">
        <v>0</v>
      </c>
      <c r="E26" s="162"/>
      <c r="F26" s="162"/>
      <c r="G26" s="162"/>
      <c r="H26" s="162"/>
      <c r="I26" s="162"/>
      <c r="J26" s="162"/>
      <c r="K26" s="162"/>
      <c r="L26" s="162"/>
      <c r="M26" s="162"/>
      <c r="N26" s="162"/>
      <c r="O26" s="162"/>
      <c r="P26" s="162">
        <v>0</v>
      </c>
      <c r="Q26" s="168">
        <f t="shared" si="0"/>
        <v>0</v>
      </c>
      <c r="U26" s="39"/>
      <c r="V26" s="41"/>
      <c r="W26" s="41"/>
      <c r="X26"/>
      <c r="Y26"/>
      <c r="Z26" s="44"/>
      <c r="AA26" s="44"/>
      <c r="AB26" s="44"/>
      <c r="AC26" s="44"/>
      <c r="AD26" s="44"/>
      <c r="AE26" s="44"/>
      <c r="AF26" s="44"/>
      <c r="AG26" s="44"/>
      <c r="AH26" s="44"/>
      <c r="AI26" s="44"/>
      <c r="AJ26" s="44"/>
      <c r="AK26" s="44"/>
      <c r="AL26" s="44"/>
      <c r="AM26" s="44"/>
      <c r="AN26" s="44"/>
    </row>
    <row r="27" spans="1:40">
      <c r="B27" s="10" t="s">
        <v>117</v>
      </c>
      <c r="C27" s="116">
        <v>0</v>
      </c>
      <c r="D27" s="116">
        <v>27984366.43</v>
      </c>
      <c r="E27" s="116"/>
      <c r="F27" s="116"/>
      <c r="G27" s="116">
        <v>0</v>
      </c>
      <c r="H27" s="116"/>
      <c r="I27" s="116"/>
      <c r="J27" s="116"/>
      <c r="K27" s="116">
        <v>11099286.5</v>
      </c>
      <c r="L27" s="116">
        <v>245687.61</v>
      </c>
      <c r="M27" s="116">
        <v>559289.64</v>
      </c>
      <c r="N27" s="116">
        <v>559143.30000000005</v>
      </c>
      <c r="O27" s="116">
        <v>0</v>
      </c>
      <c r="P27" s="116">
        <v>1853888.44</v>
      </c>
      <c r="Q27" s="116">
        <f t="shared" si="0"/>
        <v>14317295.49</v>
      </c>
      <c r="U27" s="39"/>
      <c r="V27" s="41"/>
      <c r="W27" s="41"/>
      <c r="X27"/>
      <c r="Y27"/>
      <c r="Z27" s="44"/>
      <c r="AA27" s="44"/>
      <c r="AB27" s="44"/>
      <c r="AC27" s="44"/>
      <c r="AD27" s="44"/>
      <c r="AE27" s="44"/>
      <c r="AF27" s="44"/>
      <c r="AG27" s="44"/>
      <c r="AH27" s="44"/>
      <c r="AI27" s="44"/>
      <c r="AJ27" s="44"/>
      <c r="AK27" s="44"/>
      <c r="AL27" s="44"/>
      <c r="AM27" s="44"/>
      <c r="AN27" s="44"/>
    </row>
    <row r="28" spans="1:40">
      <c r="B28" s="10" t="s">
        <v>110</v>
      </c>
      <c r="C28" s="116">
        <v>0</v>
      </c>
      <c r="D28" s="116">
        <v>1676228.5</v>
      </c>
      <c r="E28" s="116"/>
      <c r="F28" s="116"/>
      <c r="G28" s="116"/>
      <c r="H28" s="116"/>
      <c r="I28" s="116"/>
      <c r="J28" s="116"/>
      <c r="K28" s="116"/>
      <c r="L28" s="116"/>
      <c r="M28" s="116"/>
      <c r="N28" s="116"/>
      <c r="O28" s="116">
        <v>1675476.5</v>
      </c>
      <c r="P28" s="116">
        <v>0</v>
      </c>
      <c r="Q28" s="116">
        <f t="shared" si="0"/>
        <v>1675476.5</v>
      </c>
      <c r="U28" s="39"/>
      <c r="V28" s="41"/>
      <c r="W28" s="41"/>
      <c r="X28"/>
      <c r="Y28"/>
      <c r="Z28" s="44"/>
      <c r="AA28" s="44"/>
      <c r="AB28" s="44"/>
      <c r="AC28" s="44"/>
      <c r="AD28" s="44"/>
      <c r="AE28" s="44"/>
      <c r="AF28" s="44"/>
      <c r="AG28" s="44"/>
      <c r="AH28" s="44"/>
      <c r="AI28" s="44"/>
      <c r="AJ28" s="44"/>
      <c r="AK28" s="44"/>
      <c r="AL28" s="44"/>
      <c r="AM28" s="44"/>
      <c r="AN28" s="44"/>
    </row>
    <row r="29" spans="1:40">
      <c r="B29" s="10" t="s">
        <v>116</v>
      </c>
      <c r="C29" s="116">
        <v>0</v>
      </c>
      <c r="D29" s="116">
        <v>1456678173.6500001</v>
      </c>
      <c r="E29" s="116"/>
      <c r="F29" s="116"/>
      <c r="G29" s="116">
        <v>0</v>
      </c>
      <c r="H29" s="116">
        <v>138524477.01999998</v>
      </c>
      <c r="I29" s="116">
        <v>40858168.869999997</v>
      </c>
      <c r="J29" s="116">
        <v>116939136.81999999</v>
      </c>
      <c r="K29" s="116">
        <v>107481771.59</v>
      </c>
      <c r="L29" s="116">
        <v>172916908.29999998</v>
      </c>
      <c r="M29" s="116">
        <v>64012458.130000003</v>
      </c>
      <c r="N29" s="116">
        <v>93920715.269999996</v>
      </c>
      <c r="O29" s="116">
        <v>16368326.789999999</v>
      </c>
      <c r="P29" s="116">
        <v>182785820.78</v>
      </c>
      <c r="Q29" s="116">
        <f t="shared" si="0"/>
        <v>933807783.56999981</v>
      </c>
      <c r="U29" s="39"/>
      <c r="V29" s="41"/>
      <c r="W29" s="41"/>
      <c r="X29"/>
      <c r="Y29"/>
      <c r="Z29" s="44"/>
      <c r="AA29" s="44"/>
      <c r="AB29" s="44"/>
      <c r="AC29" s="44"/>
      <c r="AD29" s="44"/>
      <c r="AE29" s="44"/>
      <c r="AF29" s="44"/>
      <c r="AG29" s="44"/>
      <c r="AH29" s="44"/>
      <c r="AI29" s="44"/>
      <c r="AJ29" s="44"/>
      <c r="AK29" s="44"/>
      <c r="AL29" s="44"/>
      <c r="AM29" s="44"/>
      <c r="AN29" s="44"/>
    </row>
    <row r="30" spans="1:40">
      <c r="A30" s="92"/>
      <c r="B30" s="10" t="s">
        <v>124</v>
      </c>
      <c r="C30" s="116">
        <v>0</v>
      </c>
      <c r="D30" s="116">
        <v>622895876.77999985</v>
      </c>
      <c r="E30" s="116"/>
      <c r="F30" s="116"/>
      <c r="G30" s="116"/>
      <c r="H30" s="116"/>
      <c r="I30" s="116">
        <v>47935382.43</v>
      </c>
      <c r="J30" s="116">
        <v>28686769.949999999</v>
      </c>
      <c r="K30" s="116">
        <v>114463993.89</v>
      </c>
      <c r="L30" s="116">
        <v>274444688.93000001</v>
      </c>
      <c r="M30" s="116">
        <v>35132326.189999998</v>
      </c>
      <c r="N30" s="116">
        <v>65547575.539999999</v>
      </c>
      <c r="O30" s="116">
        <v>21993418.27</v>
      </c>
      <c r="P30" s="116">
        <v>10316894.050000001</v>
      </c>
      <c r="Q30" s="116">
        <f t="shared" si="0"/>
        <v>598521049.24999988</v>
      </c>
      <c r="U30" s="39"/>
      <c r="V30" s="41"/>
      <c r="W30" s="41"/>
      <c r="X30"/>
      <c r="Y30"/>
      <c r="Z30" s="44"/>
      <c r="AA30" s="44"/>
      <c r="AB30" s="44"/>
      <c r="AC30" s="44"/>
      <c r="AD30" s="44"/>
      <c r="AE30" s="44"/>
      <c r="AF30" s="44"/>
      <c r="AG30" s="44"/>
      <c r="AH30" s="44"/>
      <c r="AI30" s="44"/>
      <c r="AJ30" s="44"/>
      <c r="AK30" s="44"/>
      <c r="AL30" s="44"/>
      <c r="AM30" s="44"/>
      <c r="AN30" s="44"/>
    </row>
    <row r="31" spans="1:40" s="92" customFormat="1">
      <c r="A31"/>
      <c r="B31" s="108" t="s">
        <v>31</v>
      </c>
      <c r="C31" s="137">
        <v>5984044461</v>
      </c>
      <c r="D31" s="137">
        <v>10224145687.169998</v>
      </c>
      <c r="E31" s="137">
        <v>252162036.28999999</v>
      </c>
      <c r="F31" s="137">
        <v>47243157.210000001</v>
      </c>
      <c r="G31" s="137">
        <v>356632516.06</v>
      </c>
      <c r="H31" s="137">
        <v>188849045.65000001</v>
      </c>
      <c r="I31" s="137">
        <v>199344434.25</v>
      </c>
      <c r="J31" s="137">
        <v>364708438.94999999</v>
      </c>
      <c r="K31" s="137">
        <v>127626156.53999999</v>
      </c>
      <c r="L31" s="137">
        <v>142874973.88999999</v>
      </c>
      <c r="M31" s="137">
        <v>487183263.33000004</v>
      </c>
      <c r="N31" s="137">
        <v>98384422.370000005</v>
      </c>
      <c r="O31" s="137">
        <v>183919548.5</v>
      </c>
      <c r="P31" s="137">
        <v>797962048.22000003</v>
      </c>
      <c r="Q31" s="109">
        <f t="shared" si="0"/>
        <v>3246890041.2599993</v>
      </c>
      <c r="R31"/>
      <c r="S31"/>
      <c r="T31" s="3"/>
      <c r="U31" s="39"/>
      <c r="V31" s="89"/>
      <c r="W31" s="89"/>
      <c r="X31"/>
      <c r="Y31"/>
      <c r="Z31" s="91"/>
      <c r="AA31" s="91"/>
      <c r="AB31" s="91"/>
      <c r="AC31" s="91"/>
      <c r="AD31" s="91"/>
      <c r="AE31" s="91"/>
      <c r="AF31" s="91"/>
      <c r="AG31" s="91"/>
      <c r="AH31" s="91"/>
      <c r="AI31" s="91"/>
      <c r="AJ31" s="91"/>
      <c r="AK31" s="91"/>
      <c r="AL31" s="91"/>
      <c r="AM31" s="91"/>
      <c r="AN31" s="91"/>
    </row>
    <row r="32" spans="1:40">
      <c r="B32" s="10" t="s">
        <v>51</v>
      </c>
      <c r="C32" s="116">
        <v>1108994420</v>
      </c>
      <c r="D32" s="116">
        <v>1108994420</v>
      </c>
      <c r="E32" s="116">
        <v>66400</v>
      </c>
      <c r="F32" s="116"/>
      <c r="G32" s="116">
        <v>118307256.31999999</v>
      </c>
      <c r="H32" s="116">
        <v>2615634.5699999998</v>
      </c>
      <c r="I32" s="116">
        <v>1135466.68</v>
      </c>
      <c r="J32" s="116">
        <v>264986503.30000001</v>
      </c>
      <c r="K32" s="116">
        <v>34364738.799999997</v>
      </c>
      <c r="L32" s="116">
        <v>100866650.69</v>
      </c>
      <c r="M32" s="116">
        <v>136413380.61000001</v>
      </c>
      <c r="N32" s="116">
        <v>32042591.899999999</v>
      </c>
      <c r="O32" s="116">
        <v>28615349.870000001</v>
      </c>
      <c r="P32" s="116">
        <v>128113376.91</v>
      </c>
      <c r="Q32" s="116">
        <f t="shared" si="0"/>
        <v>847527349.64999998</v>
      </c>
      <c r="U32" s="39"/>
      <c r="V32" s="41"/>
      <c r="W32" s="41"/>
      <c r="X32" s="42"/>
      <c r="Y32" s="42"/>
      <c r="Z32" s="44"/>
      <c r="AA32" s="44"/>
      <c r="AB32" s="44"/>
      <c r="AC32" s="44"/>
      <c r="AD32" s="44"/>
      <c r="AE32" s="44"/>
      <c r="AF32" s="44"/>
      <c r="AG32" s="44"/>
      <c r="AH32" s="44"/>
      <c r="AI32" s="44"/>
      <c r="AJ32" s="44"/>
      <c r="AK32" s="44"/>
      <c r="AL32" s="44"/>
      <c r="AM32" s="44"/>
      <c r="AN32" s="44"/>
    </row>
    <row r="33" spans="2:40">
      <c r="B33" s="10" t="s">
        <v>76</v>
      </c>
      <c r="C33" s="116">
        <v>1703970000</v>
      </c>
      <c r="D33" s="116">
        <v>75027791</v>
      </c>
      <c r="E33" s="116">
        <v>0</v>
      </c>
      <c r="F33" s="116">
        <v>0</v>
      </c>
      <c r="G33" s="116"/>
      <c r="H33" s="116"/>
      <c r="I33" s="116"/>
      <c r="J33" s="116"/>
      <c r="K33" s="116"/>
      <c r="L33" s="116"/>
      <c r="M33" s="116"/>
      <c r="N33" s="116"/>
      <c r="O33" s="116"/>
      <c r="P33" s="116">
        <v>0</v>
      </c>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2:40">
      <c r="B34" s="10" t="s">
        <v>56</v>
      </c>
      <c r="C34" s="116">
        <v>802365921</v>
      </c>
      <c r="D34" s="116">
        <v>524769623</v>
      </c>
      <c r="E34" s="116">
        <v>0</v>
      </c>
      <c r="F34" s="116"/>
      <c r="G34" s="116"/>
      <c r="H34" s="116"/>
      <c r="I34" s="116"/>
      <c r="J34" s="116"/>
      <c r="K34" s="116"/>
      <c r="L34" s="116">
        <v>0</v>
      </c>
      <c r="M34" s="116">
        <v>0</v>
      </c>
      <c r="N34" s="116"/>
      <c r="O34" s="116">
        <v>0</v>
      </c>
      <c r="P34" s="116">
        <v>5588001.9000000004</v>
      </c>
      <c r="Q34" s="116">
        <f t="shared" si="0"/>
        <v>5588001.9000000004</v>
      </c>
      <c r="U34" s="39"/>
      <c r="V34" s="41"/>
      <c r="W34" s="41"/>
      <c r="X34" s="42"/>
      <c r="Y34" s="42"/>
      <c r="Z34" s="44"/>
      <c r="AA34" s="44"/>
      <c r="AB34" s="44"/>
      <c r="AC34" s="44"/>
      <c r="AD34" s="44"/>
      <c r="AE34" s="44"/>
      <c r="AF34" s="44"/>
      <c r="AG34" s="44"/>
      <c r="AH34" s="44"/>
      <c r="AI34" s="44"/>
      <c r="AJ34" s="44"/>
      <c r="AK34" s="44"/>
      <c r="AL34" s="44"/>
      <c r="AM34" s="44"/>
      <c r="AN34" s="44"/>
    </row>
    <row r="35" spans="2:40">
      <c r="B35" s="10" t="s">
        <v>100</v>
      </c>
      <c r="C35" s="116">
        <v>0</v>
      </c>
      <c r="D35" s="116">
        <v>940533204.88999999</v>
      </c>
      <c r="E35" s="116"/>
      <c r="F35" s="116"/>
      <c r="G35" s="116">
        <v>2146106.63</v>
      </c>
      <c r="H35" s="116">
        <v>161047008.06</v>
      </c>
      <c r="I35" s="116">
        <v>151013701.19999999</v>
      </c>
      <c r="J35" s="116">
        <v>77518652.629999995</v>
      </c>
      <c r="K35" s="116">
        <v>47879677.090000004</v>
      </c>
      <c r="L35" s="116">
        <v>2021603.1</v>
      </c>
      <c r="M35" s="116">
        <v>854428.5</v>
      </c>
      <c r="N35" s="116">
        <v>0</v>
      </c>
      <c r="O35" s="116">
        <v>1831489.95</v>
      </c>
      <c r="P35" s="116">
        <v>15072305.08</v>
      </c>
      <c r="Q35" s="116">
        <f t="shared" si="0"/>
        <v>459384972.24000001</v>
      </c>
      <c r="U35" s="39"/>
      <c r="V35" s="41"/>
      <c r="W35" s="41"/>
      <c r="X35" s="42"/>
      <c r="Y35" s="42"/>
      <c r="Z35" s="44"/>
      <c r="AA35" s="44"/>
      <c r="AB35" s="44"/>
      <c r="AC35" s="44"/>
      <c r="AD35" s="44"/>
      <c r="AE35" s="44"/>
      <c r="AF35" s="44"/>
      <c r="AG35" s="44"/>
      <c r="AH35" s="44"/>
      <c r="AI35" s="44"/>
      <c r="AJ35" s="44"/>
      <c r="AK35" s="44"/>
      <c r="AL35" s="44"/>
      <c r="AM35" s="44"/>
      <c r="AN35" s="44"/>
    </row>
    <row r="36" spans="2:40">
      <c r="B36" s="10" t="s">
        <v>82</v>
      </c>
      <c r="C36" s="116">
        <v>0</v>
      </c>
      <c r="D36" s="116">
        <v>3165798525.9899998</v>
      </c>
      <c r="E36" s="116"/>
      <c r="F36" s="116"/>
      <c r="G36" s="116"/>
      <c r="H36" s="116"/>
      <c r="I36" s="116"/>
      <c r="J36" s="116"/>
      <c r="K36" s="116"/>
      <c r="L36" s="116"/>
      <c r="M36" s="116"/>
      <c r="N36" s="116"/>
      <c r="O36" s="116"/>
      <c r="P36" s="116">
        <v>0</v>
      </c>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c r="B37" s="10" t="s">
        <v>79</v>
      </c>
      <c r="C37" s="116">
        <v>2368714120</v>
      </c>
      <c r="D37" s="116">
        <v>4409022122.29</v>
      </c>
      <c r="E37" s="116">
        <v>252095636.28999999</v>
      </c>
      <c r="F37" s="116">
        <v>47243157.210000001</v>
      </c>
      <c r="G37" s="116">
        <v>236179153.11000001</v>
      </c>
      <c r="H37" s="116">
        <v>25186403.02</v>
      </c>
      <c r="I37" s="116">
        <v>47195266.369999997</v>
      </c>
      <c r="J37" s="116">
        <v>22203283.02</v>
      </c>
      <c r="K37" s="116">
        <v>45381740.649999999</v>
      </c>
      <c r="L37" s="116">
        <v>39986720.100000001</v>
      </c>
      <c r="M37" s="116">
        <v>349915454.22000003</v>
      </c>
      <c r="N37" s="116">
        <v>66341830.469999999</v>
      </c>
      <c r="O37" s="116">
        <v>153472708.68000001</v>
      </c>
      <c r="P37" s="116">
        <v>649188364.33000004</v>
      </c>
      <c r="Q37" s="116">
        <f t="shared" si="0"/>
        <v>1934389717.4700003</v>
      </c>
      <c r="U37" s="39"/>
      <c r="V37" s="41"/>
      <c r="W37" s="41"/>
      <c r="X37" s="42"/>
      <c r="Y37" s="42"/>
      <c r="Z37" s="44"/>
      <c r="AA37" s="44"/>
      <c r="AB37" s="44"/>
      <c r="AC37" s="44"/>
      <c r="AD37" s="44"/>
      <c r="AE37" s="44"/>
      <c r="AF37" s="44"/>
      <c r="AG37" s="44"/>
      <c r="AH37" s="44"/>
      <c r="AI37" s="44"/>
      <c r="AJ37" s="44"/>
      <c r="AK37" s="44"/>
      <c r="AL37" s="44"/>
      <c r="AM37" s="44"/>
      <c r="AN37" s="44"/>
    </row>
    <row r="38" spans="2:40">
      <c r="B38" s="108" t="s">
        <v>37</v>
      </c>
      <c r="C38" s="111">
        <v>15384380</v>
      </c>
      <c r="D38" s="111">
        <v>141233764.5</v>
      </c>
      <c r="E38" s="111">
        <v>0</v>
      </c>
      <c r="F38" s="111">
        <v>0</v>
      </c>
      <c r="G38" s="137">
        <v>383500</v>
      </c>
      <c r="H38" s="137">
        <v>4516856.3900000006</v>
      </c>
      <c r="I38" s="137">
        <v>85000</v>
      </c>
      <c r="J38" s="137">
        <v>481233</v>
      </c>
      <c r="K38" s="137">
        <v>2905261.54</v>
      </c>
      <c r="L38" s="137">
        <v>1942207.3</v>
      </c>
      <c r="M38" s="137">
        <v>2455708.46</v>
      </c>
      <c r="N38" s="137">
        <v>2451021.35</v>
      </c>
      <c r="O38" s="137">
        <v>2815513.52</v>
      </c>
      <c r="P38" s="137">
        <v>54866197.00999999</v>
      </c>
      <c r="Q38" s="109">
        <f t="shared" si="0"/>
        <v>72902498.569999993</v>
      </c>
      <c r="U38" s="39"/>
      <c r="V38" s="41"/>
      <c r="W38" s="41"/>
      <c r="X38" s="42"/>
      <c r="Y38" s="42"/>
      <c r="Z38" s="44"/>
      <c r="AA38" s="44"/>
      <c r="AB38" s="44"/>
      <c r="AC38" s="44"/>
      <c r="AD38" s="44"/>
      <c r="AE38" s="44"/>
      <c r="AF38" s="44"/>
      <c r="AG38" s="44"/>
      <c r="AH38" s="44"/>
      <c r="AI38" s="44"/>
      <c r="AJ38" s="44"/>
      <c r="AK38" s="44"/>
      <c r="AL38" s="44"/>
      <c r="AM38" s="44"/>
      <c r="AN38" s="44"/>
    </row>
    <row r="39" spans="2:40">
      <c r="B39" s="10" t="s">
        <v>58</v>
      </c>
      <c r="C39" s="116">
        <v>3623490</v>
      </c>
      <c r="D39" s="116">
        <v>3623490</v>
      </c>
      <c r="E39" s="116">
        <v>0</v>
      </c>
      <c r="F39" s="116"/>
      <c r="G39" s="116"/>
      <c r="H39" s="116"/>
      <c r="I39" s="116"/>
      <c r="J39" s="116"/>
      <c r="K39" s="116"/>
      <c r="L39" s="116"/>
      <c r="M39" s="116"/>
      <c r="N39" s="116"/>
      <c r="O39" s="116"/>
      <c r="P39" s="116">
        <v>0</v>
      </c>
      <c r="Q39" s="116">
        <f t="shared" si="0"/>
        <v>0</v>
      </c>
      <c r="U39" s="39"/>
      <c r="V39" s="41"/>
      <c r="W39" s="41"/>
      <c r="X39" s="42"/>
      <c r="Y39" s="42"/>
      <c r="Z39" s="44"/>
      <c r="AA39" s="44"/>
      <c r="AB39" s="44"/>
      <c r="AC39" s="44"/>
      <c r="AD39" s="44"/>
      <c r="AE39" s="44"/>
      <c r="AF39" s="44"/>
      <c r="AG39" s="44"/>
      <c r="AH39" s="44"/>
      <c r="AI39" s="44"/>
      <c r="AJ39" s="44"/>
      <c r="AK39" s="44"/>
      <c r="AL39" s="44"/>
      <c r="AM39" s="44"/>
      <c r="AN39" s="44"/>
    </row>
    <row r="40" spans="2:40">
      <c r="B40" s="10" t="s">
        <v>69</v>
      </c>
      <c r="C40" s="116">
        <v>0</v>
      </c>
      <c r="D40" s="116">
        <v>44370018.830000006</v>
      </c>
      <c r="E40" s="116"/>
      <c r="F40" s="116"/>
      <c r="G40" s="116"/>
      <c r="H40" s="116"/>
      <c r="I40" s="116"/>
      <c r="J40" s="116"/>
      <c r="K40" s="116"/>
      <c r="L40" s="116"/>
      <c r="M40" s="116"/>
      <c r="N40" s="116"/>
      <c r="O40" s="116"/>
      <c r="P40" s="116">
        <v>0</v>
      </c>
      <c r="Q40" s="116">
        <f t="shared" si="0"/>
        <v>0</v>
      </c>
      <c r="U40" s="39"/>
      <c r="V40" s="41"/>
      <c r="W40" s="41"/>
      <c r="X40" s="42"/>
      <c r="Y40" s="42"/>
      <c r="Z40" s="44"/>
      <c r="AA40" s="44"/>
      <c r="AB40" s="44"/>
      <c r="AC40" s="44"/>
      <c r="AD40" s="44"/>
      <c r="AE40" s="44"/>
      <c r="AF40" s="44"/>
      <c r="AG40" s="44"/>
      <c r="AH40" s="44"/>
      <c r="AI40" s="44"/>
      <c r="AJ40" s="44"/>
      <c r="AK40" s="44"/>
      <c r="AL40" s="44"/>
      <c r="AM40" s="44"/>
      <c r="AN40" s="44"/>
    </row>
    <row r="41" spans="2:40">
      <c r="B41" s="10" t="s">
        <v>101</v>
      </c>
      <c r="C41" s="116">
        <v>0</v>
      </c>
      <c r="D41" s="116">
        <v>43920000</v>
      </c>
      <c r="E41" s="116"/>
      <c r="F41" s="116"/>
      <c r="G41" s="116"/>
      <c r="H41" s="116"/>
      <c r="I41" s="116"/>
      <c r="J41" s="116"/>
      <c r="K41" s="116"/>
      <c r="L41" s="116"/>
      <c r="M41" s="116"/>
      <c r="N41" s="116"/>
      <c r="O41" s="116"/>
      <c r="P41" s="116">
        <v>43876746.299999997</v>
      </c>
      <c r="Q41" s="116">
        <f t="shared" si="0"/>
        <v>43876746.299999997</v>
      </c>
      <c r="U41" s="39"/>
      <c r="V41" s="41"/>
      <c r="W41" s="41"/>
      <c r="X41" s="42"/>
      <c r="Y41" s="42"/>
      <c r="Z41" s="44"/>
      <c r="AA41" s="44"/>
      <c r="AB41" s="44"/>
      <c r="AC41" s="44"/>
      <c r="AD41" s="44"/>
      <c r="AE41" s="44"/>
      <c r="AF41" s="44"/>
      <c r="AG41" s="44"/>
      <c r="AH41" s="44"/>
      <c r="AI41" s="44"/>
      <c r="AJ41" s="44"/>
      <c r="AK41" s="44"/>
      <c r="AL41" s="44"/>
      <c r="AM41" s="44"/>
      <c r="AN41" s="44"/>
    </row>
    <row r="42" spans="2:40">
      <c r="B42" s="10" t="s">
        <v>51</v>
      </c>
      <c r="C42" s="116">
        <v>9662640</v>
      </c>
      <c r="D42" s="116">
        <v>16662640</v>
      </c>
      <c r="E42" s="116">
        <v>0</v>
      </c>
      <c r="F42" s="116"/>
      <c r="G42" s="116"/>
      <c r="H42" s="116"/>
      <c r="I42" s="116"/>
      <c r="J42" s="116"/>
      <c r="K42" s="116"/>
      <c r="L42" s="116"/>
      <c r="M42" s="116"/>
      <c r="N42" s="116"/>
      <c r="O42" s="116"/>
      <c r="P42" s="116">
        <v>6772160.04</v>
      </c>
      <c r="Q42" s="116">
        <f t="shared" si="0"/>
        <v>6772160.04</v>
      </c>
      <c r="U42" s="39"/>
      <c r="V42" s="41"/>
      <c r="W42" s="41"/>
      <c r="X42" s="42"/>
      <c r="Y42" s="42"/>
      <c r="Z42" s="44"/>
      <c r="AA42" s="44"/>
      <c r="AB42" s="44"/>
      <c r="AC42" s="44"/>
      <c r="AD42" s="44"/>
      <c r="AE42" s="44"/>
      <c r="AF42" s="44"/>
      <c r="AG42" s="44"/>
      <c r="AH42" s="44"/>
      <c r="AI42" s="44"/>
      <c r="AJ42" s="44"/>
      <c r="AK42" s="44"/>
      <c r="AL42" s="44"/>
      <c r="AM42" s="44"/>
      <c r="AN42" s="44"/>
    </row>
    <row r="43" spans="2:40">
      <c r="B43" s="10" t="s">
        <v>38</v>
      </c>
      <c r="C43" s="116">
        <v>0</v>
      </c>
      <c r="D43" s="116">
        <v>13570177.59</v>
      </c>
      <c r="E43" s="116"/>
      <c r="F43" s="116">
        <v>0</v>
      </c>
      <c r="G43" s="116">
        <v>0</v>
      </c>
      <c r="H43" s="116">
        <v>2143390.37</v>
      </c>
      <c r="I43" s="116">
        <v>0</v>
      </c>
      <c r="J43" s="116"/>
      <c r="K43" s="116">
        <v>2239637.7000000002</v>
      </c>
      <c r="L43" s="116">
        <v>0</v>
      </c>
      <c r="M43" s="116">
        <v>0</v>
      </c>
      <c r="N43" s="116">
        <v>168463.92</v>
      </c>
      <c r="O43" s="116">
        <v>736678.2</v>
      </c>
      <c r="P43" s="116">
        <v>3205975.76</v>
      </c>
      <c r="Q43" s="116">
        <f t="shared" si="0"/>
        <v>8494145.9499999993</v>
      </c>
      <c r="U43" s="39"/>
      <c r="V43" s="41"/>
      <c r="W43" s="41"/>
      <c r="X43" s="42"/>
      <c r="Y43" s="42"/>
      <c r="Z43" s="44"/>
      <c r="AA43" s="44"/>
      <c r="AB43" s="44"/>
      <c r="AC43" s="44"/>
      <c r="AD43" s="44"/>
      <c r="AE43" s="44"/>
      <c r="AF43" s="44"/>
      <c r="AG43" s="44"/>
      <c r="AH43" s="44"/>
      <c r="AI43" s="44"/>
      <c r="AJ43" s="44"/>
      <c r="AK43" s="44"/>
      <c r="AL43" s="44"/>
      <c r="AM43" s="44"/>
      <c r="AN43" s="44"/>
    </row>
    <row r="44" spans="2:40">
      <c r="B44" s="10" t="s">
        <v>82</v>
      </c>
      <c r="C44" s="116">
        <v>2098250</v>
      </c>
      <c r="D44" s="116">
        <v>2098250</v>
      </c>
      <c r="E44" s="116">
        <v>0</v>
      </c>
      <c r="F44" s="116"/>
      <c r="G44" s="116"/>
      <c r="H44" s="116"/>
      <c r="I44" s="116"/>
      <c r="J44" s="116"/>
      <c r="K44" s="116"/>
      <c r="L44" s="116"/>
      <c r="M44" s="116"/>
      <c r="N44" s="116"/>
      <c r="O44" s="116"/>
      <c r="P44" s="116"/>
      <c r="Q44" s="116">
        <f t="shared" si="0"/>
        <v>0</v>
      </c>
      <c r="U44" s="39"/>
      <c r="V44" s="41"/>
      <c r="W44" s="41"/>
      <c r="X44" s="42"/>
      <c r="Y44" s="42"/>
      <c r="Z44" s="44"/>
      <c r="AA44" s="44"/>
      <c r="AB44" s="44"/>
      <c r="AC44" s="44"/>
      <c r="AD44" s="44"/>
      <c r="AE44" s="44"/>
      <c r="AF44" s="44"/>
      <c r="AG44" s="44"/>
      <c r="AH44" s="44"/>
      <c r="AI44" s="44"/>
      <c r="AJ44" s="44"/>
      <c r="AK44" s="44"/>
      <c r="AL44" s="44"/>
      <c r="AM44" s="44"/>
      <c r="AN44" s="44"/>
    </row>
    <row r="45" spans="2:40">
      <c r="B45" s="10" t="s">
        <v>118</v>
      </c>
      <c r="C45" s="116">
        <v>0</v>
      </c>
      <c r="D45" s="116">
        <v>1274725</v>
      </c>
      <c r="E45" s="116"/>
      <c r="F45" s="116">
        <v>0</v>
      </c>
      <c r="G45" s="116"/>
      <c r="H45" s="116"/>
      <c r="I45" s="116">
        <v>85000</v>
      </c>
      <c r="J45" s="116">
        <v>0</v>
      </c>
      <c r="K45" s="116"/>
      <c r="L45" s="116"/>
      <c r="M45" s="116">
        <v>0</v>
      </c>
      <c r="N45" s="116">
        <v>25520.2</v>
      </c>
      <c r="O45" s="116">
        <v>0</v>
      </c>
      <c r="P45" s="116">
        <v>548936</v>
      </c>
      <c r="Q45" s="116">
        <f t="shared" si="0"/>
        <v>659456.19999999995</v>
      </c>
      <c r="U45" s="39"/>
      <c r="V45" s="41"/>
      <c r="W45" s="41"/>
      <c r="X45" s="42"/>
      <c r="Y45" s="42"/>
      <c r="Z45" s="44"/>
      <c r="AA45" s="44"/>
      <c r="AB45" s="44"/>
      <c r="AC45" s="44"/>
      <c r="AD45" s="44"/>
      <c r="AE45" s="44"/>
      <c r="AF45" s="44"/>
      <c r="AG45" s="44"/>
      <c r="AH45" s="44"/>
      <c r="AI45" s="44"/>
      <c r="AJ45" s="44"/>
      <c r="AK45" s="44"/>
      <c r="AL45" s="44"/>
      <c r="AM45" s="44"/>
      <c r="AN45" s="44"/>
    </row>
    <row r="46" spans="2:40">
      <c r="B46" s="10" t="s">
        <v>126</v>
      </c>
      <c r="C46" s="116">
        <v>0</v>
      </c>
      <c r="D46" s="116">
        <v>3252025.38</v>
      </c>
      <c r="E46" s="116"/>
      <c r="F46" s="116"/>
      <c r="G46" s="116">
        <v>383500</v>
      </c>
      <c r="H46" s="116">
        <v>2373466.02</v>
      </c>
      <c r="I46" s="116">
        <v>0</v>
      </c>
      <c r="J46" s="116">
        <v>81125</v>
      </c>
      <c r="K46" s="116">
        <v>152810</v>
      </c>
      <c r="L46" s="116">
        <v>191466.8</v>
      </c>
      <c r="M46" s="116">
        <v>67850</v>
      </c>
      <c r="N46" s="116">
        <v>0</v>
      </c>
      <c r="O46" s="116"/>
      <c r="P46" s="116"/>
      <c r="Q46" s="116">
        <f t="shared" si="0"/>
        <v>3250217.82</v>
      </c>
      <c r="U46" s="39"/>
      <c r="V46" s="41"/>
      <c r="W46" s="41"/>
      <c r="X46" s="42"/>
      <c r="Y46" s="42"/>
      <c r="Z46" s="44"/>
      <c r="AA46" s="44"/>
      <c r="AB46" s="44"/>
      <c r="AC46" s="44"/>
      <c r="AD46" s="44"/>
      <c r="AE46" s="44"/>
      <c r="AF46" s="44"/>
      <c r="AG46" s="44"/>
      <c r="AH46" s="44"/>
      <c r="AI46" s="44"/>
      <c r="AJ46" s="44"/>
      <c r="AK46" s="44"/>
      <c r="AL46" s="44"/>
      <c r="AM46" s="44"/>
      <c r="AN46" s="44"/>
    </row>
    <row r="47" spans="2:40">
      <c r="B47" s="10" t="s">
        <v>131</v>
      </c>
      <c r="C47" s="116">
        <v>0</v>
      </c>
      <c r="D47" s="116">
        <v>2428802.9500000002</v>
      </c>
      <c r="E47" s="116"/>
      <c r="F47" s="116"/>
      <c r="G47" s="116"/>
      <c r="H47" s="116"/>
      <c r="I47" s="116"/>
      <c r="J47" s="116"/>
      <c r="K47" s="116"/>
      <c r="L47" s="116"/>
      <c r="M47" s="116"/>
      <c r="N47" s="116"/>
      <c r="O47" s="116"/>
      <c r="P47" s="116">
        <v>0</v>
      </c>
      <c r="Q47" s="116">
        <f t="shared" si="0"/>
        <v>0</v>
      </c>
      <c r="U47" s="39"/>
      <c r="V47" s="41"/>
      <c r="W47" s="41"/>
      <c r="X47" s="42"/>
      <c r="Y47" s="42"/>
      <c r="Z47" s="44"/>
      <c r="AA47" s="44"/>
      <c r="AB47" s="44"/>
      <c r="AC47" s="44"/>
      <c r="AD47" s="44"/>
      <c r="AE47" s="44"/>
      <c r="AF47" s="44"/>
      <c r="AG47" s="44"/>
      <c r="AH47" s="44"/>
      <c r="AI47" s="44"/>
      <c r="AJ47" s="44"/>
      <c r="AK47" s="44"/>
      <c r="AL47" s="44"/>
      <c r="AM47" s="44"/>
      <c r="AN47" s="44"/>
    </row>
    <row r="48" spans="2:40">
      <c r="B48" s="10" t="s">
        <v>132</v>
      </c>
      <c r="C48" s="116">
        <v>0</v>
      </c>
      <c r="D48" s="116">
        <v>10033634.75</v>
      </c>
      <c r="E48" s="116"/>
      <c r="F48" s="116"/>
      <c r="G48" s="116"/>
      <c r="H48" s="116"/>
      <c r="I48" s="116">
        <v>0</v>
      </c>
      <c r="J48" s="116">
        <v>400108</v>
      </c>
      <c r="K48" s="116">
        <v>512813.84</v>
      </c>
      <c r="L48" s="116">
        <v>1750740.5</v>
      </c>
      <c r="M48" s="116">
        <v>2387858.46</v>
      </c>
      <c r="N48" s="116">
        <v>2257037.23</v>
      </c>
      <c r="O48" s="116">
        <v>2078835.32</v>
      </c>
      <c r="P48" s="116">
        <v>462378.91</v>
      </c>
      <c r="Q48" s="116">
        <f t="shared" si="0"/>
        <v>9849772.2599999998</v>
      </c>
      <c r="U48" s="39"/>
      <c r="V48" s="41"/>
      <c r="W48" s="41"/>
      <c r="X48" s="42"/>
      <c r="Y48" s="42"/>
      <c r="Z48" s="44"/>
      <c r="AA48" s="44"/>
      <c r="AB48" s="44"/>
      <c r="AC48" s="44"/>
      <c r="AD48" s="44"/>
      <c r="AE48" s="44"/>
      <c r="AF48" s="44"/>
      <c r="AG48" s="44"/>
      <c r="AH48" s="44"/>
      <c r="AI48" s="44"/>
      <c r="AJ48" s="44"/>
      <c r="AK48" s="44"/>
      <c r="AL48" s="44"/>
      <c r="AM48" s="44"/>
      <c r="AN48" s="44"/>
    </row>
    <row r="49" spans="1:40">
      <c r="B49" s="118" t="s">
        <v>39</v>
      </c>
      <c r="C49" s="124">
        <f>C10+C17+C20+C31+C38+C25</f>
        <v>183369770693</v>
      </c>
      <c r="D49" s="124">
        <f>D10+D17+D20+D31+D38+D25+D23</f>
        <v>206784338047.29996</v>
      </c>
      <c r="E49" s="103">
        <f>E10+E17+E25+E20+E31+E38+E23</f>
        <v>8340697614.1599998</v>
      </c>
      <c r="F49" s="103">
        <f t="shared" ref="F49:Q49" si="1">F10+F17+F25+F20+F31+F38+F23</f>
        <v>9237068715.789999</v>
      </c>
      <c r="G49" s="103">
        <f t="shared" si="1"/>
        <v>11002518782.750002</v>
      </c>
      <c r="H49" s="103">
        <f t="shared" si="1"/>
        <v>11207539378.400002</v>
      </c>
      <c r="I49" s="103">
        <f t="shared" si="1"/>
        <v>11079868662.18</v>
      </c>
      <c r="J49" s="103">
        <f t="shared" si="1"/>
        <v>11149804501.800001</v>
      </c>
      <c r="K49" s="103">
        <f t="shared" si="1"/>
        <v>11111089209.860001</v>
      </c>
      <c r="L49" s="103">
        <f t="shared" si="1"/>
        <v>11649353423.379997</v>
      </c>
      <c r="M49" s="103">
        <f t="shared" si="1"/>
        <v>12383621786.4</v>
      </c>
      <c r="N49" s="103">
        <f t="shared" si="1"/>
        <v>12213753297.489998</v>
      </c>
      <c r="O49" s="103">
        <f t="shared" si="1"/>
        <v>14482025416.26</v>
      </c>
      <c r="P49" s="103">
        <f t="shared" si="1"/>
        <v>21374510871.990002</v>
      </c>
      <c r="Q49" s="103">
        <f t="shared" si="1"/>
        <v>145231851660.45999</v>
      </c>
      <c r="U49" s="39"/>
      <c r="V49" s="41"/>
      <c r="W49" s="41"/>
      <c r="X49" s="42"/>
      <c r="Y49" s="44"/>
      <c r="Z49" s="44"/>
      <c r="AA49" s="44"/>
      <c r="AB49" s="44"/>
      <c r="AC49" s="44"/>
      <c r="AD49" s="44"/>
      <c r="AE49" s="44"/>
      <c r="AF49" s="44"/>
      <c r="AG49" s="44"/>
      <c r="AH49" s="44"/>
      <c r="AI49" s="44"/>
      <c r="AJ49" s="44"/>
      <c r="AK49" s="44"/>
      <c r="AL49" s="44"/>
      <c r="AM49" s="44"/>
      <c r="AN49"/>
    </row>
    <row r="50" spans="1:40">
      <c r="B50" s="84"/>
      <c r="C50" s="125"/>
      <c r="D50" s="125"/>
      <c r="E50" s="114"/>
      <c r="F50" s="114"/>
      <c r="G50" s="114"/>
      <c r="H50" s="114"/>
      <c r="I50" s="114"/>
      <c r="J50" s="114"/>
      <c r="K50" s="114"/>
      <c r="L50" s="114"/>
      <c r="M50" s="114"/>
      <c r="N50" s="114"/>
      <c r="O50" s="114"/>
      <c r="P50" s="114">
        <v>0</v>
      </c>
      <c r="Q50" s="114"/>
      <c r="U50"/>
      <c r="V50"/>
      <c r="W50" s="42"/>
      <c r="X50" s="42"/>
      <c r="Y50" s="44"/>
      <c r="Z50" s="44"/>
      <c r="AA50" s="44"/>
      <c r="AB50" s="44"/>
      <c r="AC50" s="44"/>
      <c r="AD50" s="44"/>
      <c r="AE50" s="44"/>
      <c r="AF50" s="44"/>
      <c r="AG50" s="44"/>
      <c r="AH50" s="44"/>
      <c r="AI50" s="44"/>
      <c r="AJ50" s="44"/>
      <c r="AK50" s="44"/>
      <c r="AL50" s="44"/>
      <c r="AM50" s="44"/>
      <c r="AN50"/>
    </row>
    <row r="51" spans="1:40" ht="15" customHeight="1">
      <c r="B51" s="118"/>
      <c r="C51" s="124"/>
      <c r="D51" s="124"/>
      <c r="E51" s="113" t="s">
        <v>10</v>
      </c>
      <c r="F51" s="113" t="s">
        <v>11</v>
      </c>
      <c r="G51" s="113" t="s">
        <v>12</v>
      </c>
      <c r="H51" s="113" t="s">
        <v>13</v>
      </c>
      <c r="I51" s="113" t="str">
        <f t="shared" ref="I51:P51" si="2">+I9</f>
        <v>MAYO</v>
      </c>
      <c r="J51" s="113" t="str">
        <f t="shared" si="2"/>
        <v>JUNIO</v>
      </c>
      <c r="K51" s="113" t="str">
        <f t="shared" si="2"/>
        <v>JULIO</v>
      </c>
      <c r="L51" s="113" t="str">
        <f t="shared" si="2"/>
        <v>AGOSTO</v>
      </c>
      <c r="M51" s="113" t="str">
        <f t="shared" si="2"/>
        <v>SEPTIEMBRE</v>
      </c>
      <c r="N51" s="113" t="str">
        <f t="shared" si="2"/>
        <v>OCTUBRE</v>
      </c>
      <c r="O51" s="113" t="str">
        <f t="shared" si="2"/>
        <v>NOVIEMBRE</v>
      </c>
      <c r="P51" s="113" t="str">
        <f t="shared" si="2"/>
        <v>DICIEMBRE</v>
      </c>
      <c r="Q51" s="113" t="s">
        <v>22</v>
      </c>
      <c r="U51"/>
      <c r="V51"/>
      <c r="W51" s="41"/>
      <c r="X51" s="42"/>
      <c r="Y51" s="42"/>
      <c r="Z51" s="44"/>
      <c r="AA51" s="44"/>
      <c r="AB51" s="44"/>
      <c r="AC51" s="44"/>
      <c r="AD51" s="44"/>
      <c r="AE51" s="44"/>
      <c r="AF51" s="44"/>
      <c r="AG51" s="44"/>
      <c r="AH51" s="44"/>
      <c r="AI51" s="44"/>
      <c r="AJ51" s="44"/>
      <c r="AK51" s="44"/>
      <c r="AL51" s="44"/>
      <c r="AM51" s="44"/>
      <c r="AN51" s="44"/>
    </row>
    <row r="52" spans="1:40">
      <c r="B52" s="108" t="s">
        <v>23</v>
      </c>
      <c r="C52" s="109">
        <v>23185197</v>
      </c>
      <c r="D52" s="109">
        <v>23185197</v>
      </c>
      <c r="E52" s="109">
        <v>0</v>
      </c>
      <c r="F52" s="109">
        <v>0</v>
      </c>
      <c r="G52" s="109">
        <v>0</v>
      </c>
      <c r="H52" s="109">
        <v>0</v>
      </c>
      <c r="I52" s="109">
        <v>0</v>
      </c>
      <c r="J52" s="109">
        <v>0</v>
      </c>
      <c r="K52" s="109">
        <v>0</v>
      </c>
      <c r="L52" s="109">
        <v>0</v>
      </c>
      <c r="M52" s="109">
        <v>0</v>
      </c>
      <c r="N52" s="109">
        <v>0</v>
      </c>
      <c r="O52" s="109"/>
      <c r="P52" s="109">
        <f>SUM(P53:P53)</f>
        <v>0</v>
      </c>
      <c r="Q52" s="109">
        <f t="shared" ref="Q52:Q58" si="3">SUM(E52:P52)</f>
        <v>0</v>
      </c>
      <c r="U52"/>
      <c r="V52"/>
      <c r="W52" s="41"/>
      <c r="X52" s="42"/>
      <c r="Y52" s="42"/>
      <c r="Z52" s="44"/>
      <c r="AA52" s="44"/>
      <c r="AB52" s="44"/>
      <c r="AC52" s="44"/>
      <c r="AD52" s="44"/>
      <c r="AE52" s="44"/>
      <c r="AF52" s="44"/>
      <c r="AG52" s="44"/>
      <c r="AH52" s="44"/>
      <c r="AI52" s="44"/>
      <c r="AJ52" s="44"/>
      <c r="AK52" s="44"/>
      <c r="AL52" s="44"/>
      <c r="AM52" s="44"/>
      <c r="AN52" s="44"/>
    </row>
    <row r="53" spans="1:40">
      <c r="B53" s="10" t="s">
        <v>24</v>
      </c>
      <c r="C53" s="116">
        <v>23185197</v>
      </c>
      <c r="D53" s="116">
        <v>23185197</v>
      </c>
      <c r="E53" s="116">
        <v>0</v>
      </c>
      <c r="F53" s="116">
        <v>0</v>
      </c>
      <c r="G53" s="116">
        <v>0</v>
      </c>
      <c r="H53" s="116">
        <v>0</v>
      </c>
      <c r="I53" s="116">
        <v>0</v>
      </c>
      <c r="J53" s="116">
        <v>0</v>
      </c>
      <c r="K53" s="116">
        <v>0</v>
      </c>
      <c r="L53" s="116">
        <v>0</v>
      </c>
      <c r="M53" s="116">
        <v>0</v>
      </c>
      <c r="N53" s="116">
        <v>0</v>
      </c>
      <c r="O53" s="116"/>
      <c r="P53" s="116">
        <v>0</v>
      </c>
      <c r="Q53" s="116">
        <f t="shared" si="3"/>
        <v>0</v>
      </c>
      <c r="U53"/>
      <c r="V53"/>
      <c r="W53" s="41"/>
      <c r="X53" s="42"/>
      <c r="Y53" s="42"/>
      <c r="Z53" s="44"/>
      <c r="AA53" s="44"/>
      <c r="AB53" s="44"/>
      <c r="AC53" s="44"/>
      <c r="AD53" s="44"/>
      <c r="AE53" s="44"/>
      <c r="AF53" s="44"/>
      <c r="AG53" s="44"/>
      <c r="AH53" s="44"/>
      <c r="AI53" s="44"/>
      <c r="AJ53" s="44"/>
      <c r="AK53" s="44"/>
      <c r="AL53" s="44"/>
      <c r="AM53" s="44"/>
      <c r="AN53" s="44"/>
    </row>
    <row r="54" spans="1:40">
      <c r="B54" s="108" t="s">
        <v>27</v>
      </c>
      <c r="C54" s="111">
        <v>1333308604</v>
      </c>
      <c r="D54" s="111">
        <v>1333308604</v>
      </c>
      <c r="E54" s="111">
        <v>0</v>
      </c>
      <c r="F54" s="111">
        <v>1499200.02</v>
      </c>
      <c r="G54" s="111">
        <v>0</v>
      </c>
      <c r="H54" s="111">
        <v>0</v>
      </c>
      <c r="I54" s="111">
        <v>0</v>
      </c>
      <c r="J54" s="111">
        <v>0</v>
      </c>
      <c r="K54" s="111">
        <v>0</v>
      </c>
      <c r="L54" s="111">
        <v>0</v>
      </c>
      <c r="M54" s="111">
        <v>0</v>
      </c>
      <c r="N54" s="111">
        <v>0</v>
      </c>
      <c r="O54" s="111"/>
      <c r="P54" s="111">
        <f>P55</f>
        <v>0</v>
      </c>
      <c r="Q54" s="111">
        <f t="shared" si="3"/>
        <v>1499200.02</v>
      </c>
      <c r="U54"/>
      <c r="V54"/>
      <c r="W54" s="41"/>
      <c r="X54" s="42"/>
      <c r="Y54" s="42"/>
      <c r="Z54" s="44"/>
      <c r="AA54" s="44"/>
      <c r="AB54" s="44"/>
      <c r="AC54" s="44"/>
      <c r="AD54" s="44"/>
      <c r="AE54" s="44"/>
      <c r="AF54" s="44"/>
      <c r="AG54" s="44"/>
      <c r="AH54" s="44"/>
      <c r="AI54" s="44"/>
      <c r="AJ54" s="44"/>
      <c r="AK54" s="44"/>
      <c r="AL54" s="44"/>
      <c r="AM54" s="44"/>
      <c r="AN54" s="44"/>
    </row>
    <row r="55" spans="1:40">
      <c r="B55" s="10" t="s">
        <v>24</v>
      </c>
      <c r="C55" s="116">
        <v>1333308604</v>
      </c>
      <c r="D55" s="116">
        <v>1333308604</v>
      </c>
      <c r="E55" s="116">
        <v>0</v>
      </c>
      <c r="F55" s="116">
        <v>1499200.02</v>
      </c>
      <c r="G55" s="116">
        <v>0</v>
      </c>
      <c r="H55" s="116">
        <v>0</v>
      </c>
      <c r="I55" s="116">
        <v>0</v>
      </c>
      <c r="J55" s="116">
        <v>0</v>
      </c>
      <c r="K55" s="116">
        <v>0</v>
      </c>
      <c r="L55" s="116">
        <v>0</v>
      </c>
      <c r="M55" s="116">
        <v>0</v>
      </c>
      <c r="N55" s="116">
        <v>0</v>
      </c>
      <c r="O55" s="116"/>
      <c r="P55" s="116">
        <v>0</v>
      </c>
      <c r="Q55" s="116">
        <f t="shared" si="3"/>
        <v>1499200.02</v>
      </c>
      <c r="U55"/>
      <c r="V55"/>
      <c r="W55" s="41"/>
      <c r="X55" s="42"/>
      <c r="Y55" s="42"/>
      <c r="Z55" s="44"/>
      <c r="AA55" s="44"/>
      <c r="AB55" s="44"/>
      <c r="AC55" s="44"/>
      <c r="AD55" s="44"/>
      <c r="AE55" s="44"/>
      <c r="AF55" s="44"/>
      <c r="AG55" s="44"/>
      <c r="AH55" s="44"/>
      <c r="AI55" s="44"/>
      <c r="AJ55" s="44"/>
      <c r="AK55" s="44"/>
      <c r="AL55" s="44"/>
      <c r="AM55" s="44"/>
      <c r="AN55" s="44"/>
    </row>
    <row r="56" spans="1:40">
      <c r="B56" s="108" t="s">
        <v>28</v>
      </c>
      <c r="C56" s="111">
        <v>58000000</v>
      </c>
      <c r="D56" s="111">
        <v>58000000</v>
      </c>
      <c r="E56" s="111">
        <v>0</v>
      </c>
      <c r="F56" s="111">
        <v>0</v>
      </c>
      <c r="G56" s="111">
        <v>0</v>
      </c>
      <c r="H56" s="111">
        <v>0</v>
      </c>
      <c r="I56" s="111">
        <v>0</v>
      </c>
      <c r="J56" s="111">
        <v>0</v>
      </c>
      <c r="K56" s="111">
        <v>0</v>
      </c>
      <c r="L56" s="111">
        <v>0</v>
      </c>
      <c r="M56" s="111">
        <v>0</v>
      </c>
      <c r="N56" s="111">
        <v>0</v>
      </c>
      <c r="O56" s="111"/>
      <c r="P56" s="111">
        <f>P57</f>
        <v>0</v>
      </c>
      <c r="Q56" s="111">
        <f t="shared" si="3"/>
        <v>0</v>
      </c>
      <c r="U56"/>
      <c r="V56"/>
      <c r="W56" s="41"/>
      <c r="X56" s="42"/>
      <c r="Y56" s="42"/>
      <c r="Z56" s="44"/>
      <c r="AA56" s="44"/>
      <c r="AB56" s="44"/>
      <c r="AC56" s="44"/>
      <c r="AD56" s="44"/>
      <c r="AE56" s="44"/>
      <c r="AF56" s="44"/>
      <c r="AG56" s="44"/>
      <c r="AH56" s="44"/>
      <c r="AI56" s="44"/>
      <c r="AJ56" s="44"/>
      <c r="AK56" s="44"/>
      <c r="AL56" s="44"/>
      <c r="AM56" s="44"/>
      <c r="AN56" s="44"/>
    </row>
    <row r="57" spans="1:40">
      <c r="A57" s="24"/>
      <c r="B57" s="10" t="s">
        <v>25</v>
      </c>
      <c r="C57" s="116">
        <v>58000000</v>
      </c>
      <c r="D57" s="116">
        <v>58000000</v>
      </c>
      <c r="E57" s="116">
        <v>0</v>
      </c>
      <c r="F57" s="116">
        <v>0</v>
      </c>
      <c r="G57" s="116">
        <v>0</v>
      </c>
      <c r="H57" s="116">
        <v>0</v>
      </c>
      <c r="I57" s="116">
        <v>0</v>
      </c>
      <c r="J57" s="116">
        <v>0</v>
      </c>
      <c r="K57" s="116">
        <v>0</v>
      </c>
      <c r="L57" s="116">
        <v>0</v>
      </c>
      <c r="M57" s="116">
        <v>0</v>
      </c>
      <c r="N57" s="116">
        <v>0</v>
      </c>
      <c r="O57" s="116"/>
      <c r="P57" s="116">
        <v>0</v>
      </c>
      <c r="Q57" s="116">
        <f t="shared" si="3"/>
        <v>0</v>
      </c>
      <c r="U57"/>
      <c r="V57"/>
      <c r="W57" s="104"/>
      <c r="X57" s="42"/>
      <c r="Y57" s="42"/>
      <c r="Z57" s="44"/>
      <c r="AA57" s="44"/>
      <c r="AB57" s="44"/>
      <c r="AC57" s="44"/>
      <c r="AD57" s="44"/>
      <c r="AE57" s="44"/>
      <c r="AF57" s="44"/>
      <c r="AG57" s="44"/>
      <c r="AH57" s="44"/>
      <c r="AI57" s="44"/>
      <c r="AJ57" s="44"/>
      <c r="AK57" s="44"/>
      <c r="AL57" s="44"/>
      <c r="AM57" s="44"/>
      <c r="AN57" s="44"/>
    </row>
    <row r="58" spans="1:40" s="24" customFormat="1">
      <c r="A58"/>
      <c r="B58" s="118" t="s">
        <v>43</v>
      </c>
      <c r="C58" s="124">
        <f t="shared" ref="C58:P58" si="4">C52+C54+C56</f>
        <v>1414493801</v>
      </c>
      <c r="D58" s="124">
        <f t="shared" si="4"/>
        <v>1414493801</v>
      </c>
      <c r="E58" s="117">
        <f t="shared" si="4"/>
        <v>0</v>
      </c>
      <c r="F58" s="117">
        <f t="shared" si="4"/>
        <v>1499200.02</v>
      </c>
      <c r="G58" s="117">
        <f t="shared" si="4"/>
        <v>0</v>
      </c>
      <c r="H58" s="117">
        <f t="shared" si="4"/>
        <v>0</v>
      </c>
      <c r="I58" s="117">
        <f t="shared" si="4"/>
        <v>0</v>
      </c>
      <c r="J58" s="117">
        <f t="shared" si="4"/>
        <v>0</v>
      </c>
      <c r="K58" s="117">
        <f t="shared" si="4"/>
        <v>0</v>
      </c>
      <c r="L58" s="117">
        <f t="shared" si="4"/>
        <v>0</v>
      </c>
      <c r="M58" s="117">
        <f t="shared" si="4"/>
        <v>0</v>
      </c>
      <c r="N58" s="117">
        <f t="shared" si="4"/>
        <v>0</v>
      </c>
      <c r="O58" s="117">
        <f t="shared" si="4"/>
        <v>0</v>
      </c>
      <c r="P58" s="117">
        <f t="shared" si="4"/>
        <v>0</v>
      </c>
      <c r="Q58" s="117">
        <f t="shared" si="3"/>
        <v>1499200.02</v>
      </c>
      <c r="R58"/>
      <c r="S58"/>
      <c r="T58" s="3"/>
      <c r="U58"/>
      <c r="V58"/>
      <c r="W58" s="42"/>
      <c r="X58" s="42"/>
      <c r="Y58" s="42"/>
      <c r="Z58" s="44"/>
      <c r="AA58" s="44"/>
      <c r="AB58" s="44"/>
      <c r="AC58" s="44"/>
      <c r="AD58" s="44"/>
      <c r="AE58" s="44"/>
      <c r="AF58" s="44"/>
      <c r="AG58" s="44"/>
      <c r="AH58" s="44"/>
      <c r="AI58" s="44"/>
      <c r="AJ58" s="44"/>
      <c r="AK58" s="44"/>
      <c r="AL58" s="44"/>
      <c r="AM58" s="44"/>
      <c r="AN58" s="44"/>
    </row>
    <row r="59" spans="1:40">
      <c r="A59" s="25"/>
      <c r="B59" s="84"/>
      <c r="C59" s="126"/>
      <c r="D59" s="126"/>
      <c r="E59" s="101"/>
      <c r="F59" s="101"/>
      <c r="G59" s="101"/>
      <c r="H59" s="101"/>
      <c r="I59" s="101"/>
      <c r="J59" s="101"/>
      <c r="K59" s="101"/>
      <c r="L59" s="101"/>
      <c r="M59" s="101"/>
      <c r="N59" s="101"/>
      <c r="O59" s="101"/>
      <c r="P59" s="101"/>
      <c r="Q59" s="101"/>
      <c r="U59"/>
      <c r="V59"/>
      <c r="W59" s="42"/>
      <c r="X59" s="42"/>
      <c r="Y59" s="44"/>
      <c r="Z59" s="44"/>
      <c r="AA59" s="44"/>
      <c r="AB59" s="44"/>
      <c r="AC59" s="44"/>
      <c r="AD59" s="44"/>
      <c r="AE59" s="44"/>
      <c r="AF59" s="44"/>
      <c r="AG59" s="44"/>
      <c r="AH59" s="44"/>
      <c r="AI59" s="44"/>
      <c r="AJ59" s="44"/>
      <c r="AK59" s="44"/>
      <c r="AL59" s="44"/>
      <c r="AM59" s="44"/>
      <c r="AN59"/>
    </row>
    <row r="60" spans="1:40" s="25" customFormat="1">
      <c r="A60"/>
      <c r="B60" s="118" t="s">
        <v>44</v>
      </c>
      <c r="C60" s="124">
        <f t="shared" ref="C60:Q60" si="5">C49+C58</f>
        <v>184784264494</v>
      </c>
      <c r="D60" s="124">
        <f t="shared" si="5"/>
        <v>208198831848.29996</v>
      </c>
      <c r="E60" s="103">
        <f t="shared" si="5"/>
        <v>8340697614.1599998</v>
      </c>
      <c r="F60" s="103">
        <f t="shared" si="5"/>
        <v>9238567915.8099995</v>
      </c>
      <c r="G60" s="103">
        <f t="shared" si="5"/>
        <v>11002518782.750002</v>
      </c>
      <c r="H60" s="103">
        <f t="shared" si="5"/>
        <v>11207539378.400002</v>
      </c>
      <c r="I60" s="103">
        <f t="shared" si="5"/>
        <v>11079868662.18</v>
      </c>
      <c r="J60" s="103">
        <f t="shared" si="5"/>
        <v>11149804501.800001</v>
      </c>
      <c r="K60" s="103">
        <f t="shared" si="5"/>
        <v>11111089209.860001</v>
      </c>
      <c r="L60" s="103">
        <f t="shared" si="5"/>
        <v>11649353423.379997</v>
      </c>
      <c r="M60" s="103">
        <f t="shared" si="5"/>
        <v>12383621786.4</v>
      </c>
      <c r="N60" s="103">
        <f t="shared" si="5"/>
        <v>12213753297.489998</v>
      </c>
      <c r="O60" s="103">
        <f t="shared" si="5"/>
        <v>14482025416.26</v>
      </c>
      <c r="P60" s="103">
        <f t="shared" si="5"/>
        <v>21374510871.990002</v>
      </c>
      <c r="Q60" s="103">
        <f t="shared" si="5"/>
        <v>145233350860.47998</v>
      </c>
      <c r="R60"/>
      <c r="S60"/>
      <c r="T60" s="3"/>
      <c r="U60" s="43"/>
      <c r="V60" s="43"/>
      <c r="W60" s="43"/>
      <c r="X60" s="45"/>
      <c r="Y60" s="44"/>
      <c r="Z60" s="44"/>
      <c r="AA60" s="44"/>
      <c r="AB60" s="44"/>
      <c r="AC60" s="44"/>
      <c r="AD60" s="44"/>
      <c r="AE60" s="44"/>
      <c r="AF60" s="44"/>
      <c r="AG60" s="44"/>
      <c r="AH60" s="44"/>
      <c r="AI60" s="44"/>
      <c r="AJ60" s="44"/>
      <c r="AK60" s="44"/>
      <c r="AL60" s="44"/>
      <c r="AM60" s="44"/>
    </row>
    <row r="61" spans="1:40">
      <c r="B61" s="96" t="s">
        <v>104</v>
      </c>
      <c r="C61" s="31"/>
      <c r="D61" s="31"/>
      <c r="E61" s="51"/>
      <c r="F61" s="51"/>
      <c r="G61" s="51"/>
      <c r="H61" s="51"/>
      <c r="I61" s="51"/>
      <c r="J61" s="51"/>
      <c r="K61" s="51"/>
      <c r="L61" s="51"/>
      <c r="M61" s="51"/>
      <c r="N61" s="51"/>
      <c r="O61" s="51"/>
      <c r="P61" s="51"/>
      <c r="Q61" s="51"/>
      <c r="U61" s="42"/>
      <c r="V61" s="42"/>
      <c r="W61" s="42"/>
      <c r="X61" s="42"/>
      <c r="AN61"/>
    </row>
    <row r="62" spans="1:40">
      <c r="B62" s="97" t="s">
        <v>133</v>
      </c>
      <c r="C62" s="85"/>
      <c r="D62" s="85"/>
      <c r="E62" s="2"/>
      <c r="F62" s="2"/>
      <c r="G62" s="2"/>
      <c r="H62" s="2"/>
      <c r="I62" s="2"/>
      <c r="J62" s="2"/>
      <c r="K62" s="2"/>
      <c r="L62" s="2"/>
      <c r="M62" s="2"/>
      <c r="N62" s="2"/>
      <c r="O62" s="2"/>
      <c r="P62" s="27"/>
      <c r="Q62" s="2"/>
    </row>
    <row r="63" spans="1:40" s="3" customFormat="1">
      <c r="A63"/>
      <c r="B63" s="98" t="s">
        <v>61</v>
      </c>
      <c r="C63" s="30"/>
      <c r="D63" s="30"/>
      <c r="E63" s="30"/>
      <c r="F63" s="30"/>
      <c r="G63" s="30"/>
      <c r="H63" s="30"/>
      <c r="I63" s="30"/>
      <c r="J63" s="30"/>
      <c r="K63" s="30"/>
      <c r="L63" s="30"/>
      <c r="M63" s="30"/>
      <c r="N63" s="30"/>
      <c r="O63" s="30"/>
      <c r="P63" s="30"/>
      <c r="Q63" s="30"/>
      <c r="R63"/>
      <c r="S63"/>
    </row>
    <row r="64" spans="1:40" s="3" customFormat="1" ht="36">
      <c r="A64"/>
      <c r="B64" s="166" t="s">
        <v>134</v>
      </c>
      <c r="C64" s="31"/>
      <c r="D64" s="31"/>
      <c r="E64" s="32"/>
      <c r="F64" s="32"/>
      <c r="G64" s="32"/>
      <c r="H64" s="32"/>
      <c r="I64" s="32"/>
      <c r="J64" s="32"/>
      <c r="K64" s="32"/>
      <c r="L64" s="32"/>
      <c r="M64" s="32"/>
      <c r="N64" s="32"/>
      <c r="O64" s="32"/>
      <c r="P64" s="32"/>
      <c r="Q64" s="32"/>
      <c r="R64"/>
      <c r="S64"/>
    </row>
    <row r="65" spans="1:19" s="3" customFormat="1">
      <c r="A65"/>
      <c r="B65" s="31"/>
      <c r="C65"/>
      <c r="D65"/>
      <c r="E65" s="38"/>
      <c r="F65" s="38"/>
      <c r="G65" s="15"/>
      <c r="H65" s="15"/>
      <c r="I65" s="15"/>
      <c r="J65" s="15"/>
      <c r="K65" s="15"/>
      <c r="L65" s="15"/>
      <c r="M65" s="15"/>
      <c r="N65" s="15"/>
      <c r="O65" s="15"/>
      <c r="P65" s="15"/>
      <c r="Q65" s="15"/>
      <c r="R65"/>
      <c r="S65"/>
    </row>
    <row r="66" spans="1:19" s="3" customFormat="1">
      <c r="A66"/>
      <c r="B66"/>
      <c r="C66"/>
      <c r="D66"/>
      <c r="E66" s="38"/>
      <c r="F66" s="39"/>
      <c r="G66" s="37"/>
      <c r="H66" s="37"/>
      <c r="I66" s="37"/>
      <c r="J66" s="37"/>
      <c r="K66" s="37"/>
      <c r="L66" s="37"/>
      <c r="M66" s="37"/>
      <c r="N66" s="37"/>
      <c r="O66" s="37"/>
      <c r="P66" s="37"/>
      <c r="Q66" s="37"/>
      <c r="R66"/>
      <c r="S66"/>
    </row>
    <row r="67" spans="1:19" s="3" customFormat="1">
      <c r="A67"/>
      <c r="B67"/>
      <c r="C67" s="15"/>
      <c r="D67" s="15"/>
      <c r="E67" s="38"/>
      <c r="F67" s="39"/>
      <c r="G67" s="37"/>
      <c r="H67" s="37"/>
      <c r="I67" s="37"/>
      <c r="J67" s="37"/>
      <c r="K67" s="37"/>
      <c r="L67" s="37"/>
      <c r="M67" s="37"/>
      <c r="N67" s="37"/>
      <c r="O67" s="37"/>
      <c r="P67" s="37"/>
      <c r="Q67" s="37"/>
      <c r="R67"/>
      <c r="S67"/>
    </row>
    <row r="68" spans="1:19" s="3" customFormat="1">
      <c r="A68"/>
      <c r="B68"/>
      <c r="C68"/>
      <c r="D68"/>
      <c r="E68" s="38"/>
      <c r="F68" s="38"/>
      <c r="G68" s="15"/>
      <c r="H68" s="15"/>
      <c r="I68" s="15"/>
      <c r="J68" s="15"/>
      <c r="K68" s="15"/>
      <c r="L68" s="15"/>
      <c r="M68" s="15"/>
      <c r="N68" s="15"/>
      <c r="O68" s="15"/>
      <c r="P68" s="15"/>
      <c r="Q68" s="15"/>
      <c r="R68"/>
      <c r="S68"/>
    </row>
    <row r="69" spans="1:19" s="3" customFormat="1">
      <c r="A69"/>
      <c r="B69"/>
      <c r="C69"/>
      <c r="D69"/>
      <c r="E69" s="38"/>
      <c r="F69" s="38"/>
      <c r="G69" s="15"/>
      <c r="H69" s="15"/>
      <c r="I69" s="15"/>
      <c r="J69" s="15"/>
      <c r="K69" s="15"/>
      <c r="L69" s="15"/>
      <c r="M69" s="15"/>
      <c r="N69" s="15"/>
      <c r="O69" s="15"/>
      <c r="P69" s="15"/>
      <c r="Q69" s="15"/>
      <c r="R69"/>
      <c r="S69"/>
    </row>
    <row r="70" spans="1:19" s="3" customFormat="1">
      <c r="A70"/>
      <c r="B70"/>
      <c r="C70"/>
      <c r="D70"/>
      <c r="E70" s="38"/>
      <c r="F70" s="38"/>
      <c r="G70" s="15"/>
      <c r="H70" s="15"/>
      <c r="I70" s="15"/>
      <c r="J70" s="15"/>
      <c r="K70" s="15"/>
      <c r="L70" s="15"/>
      <c r="M70" s="15"/>
      <c r="N70" s="15"/>
      <c r="O70" s="15"/>
      <c r="P70" s="15"/>
      <c r="Q70" s="15"/>
      <c r="R70"/>
      <c r="S70"/>
    </row>
    <row r="71" spans="1:19" s="3" customFormat="1">
      <c r="A71"/>
      <c r="B71"/>
      <c r="C71"/>
      <c r="D71"/>
      <c r="E71" s="15"/>
      <c r="F71" s="15"/>
      <c r="G71" s="15"/>
      <c r="H71" s="15"/>
      <c r="I71" s="15"/>
      <c r="J71" s="15"/>
      <c r="K71" s="15"/>
      <c r="L71" s="15"/>
      <c r="M71" s="15"/>
      <c r="N71" s="15"/>
      <c r="O71" s="15"/>
      <c r="P71" s="15"/>
      <c r="Q71" s="15"/>
      <c r="R71"/>
      <c r="S71"/>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57 Q10 Q11:Q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B394-A081-4521-94DD-995C3540000C}">
  <dimension ref="A1:AN45"/>
  <sheetViews>
    <sheetView showGridLines="0" zoomScale="70" zoomScaleNormal="70" workbookViewId="0">
      <selection activeCell="B48" sqref="B48"/>
    </sheetView>
  </sheetViews>
  <sheetFormatPr defaultColWidth="11.42578125" defaultRowHeight="15"/>
  <cols>
    <col min="1" max="1" width="7.85546875" customWidth="1"/>
    <col min="2" max="2" width="109.140625" customWidth="1"/>
    <col min="3" max="3" width="19.140625" customWidth="1"/>
    <col min="4" max="4" width="21.85546875" hidden="1" customWidth="1"/>
    <col min="5" max="5" width="19" style="15" bestFit="1" customWidth="1"/>
    <col min="6" max="13" width="19" style="15" hidden="1" customWidth="1"/>
    <col min="14" max="14" width="16.85546875" style="15" hidden="1" customWidth="1"/>
    <col min="15" max="15" width="17.140625" style="15" hidden="1"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c r="E1" s="1"/>
      <c r="F1" s="1"/>
      <c r="G1" s="1"/>
      <c r="H1" s="1"/>
      <c r="I1" s="1"/>
      <c r="J1" s="1"/>
      <c r="K1" s="1"/>
      <c r="L1" s="1"/>
      <c r="M1" s="1"/>
      <c r="N1" s="1"/>
      <c r="O1" s="1"/>
      <c r="P1" s="1"/>
      <c r="Q1" s="2"/>
    </row>
    <row r="2" spans="2:40" ht="28.5">
      <c r="B2" s="172" t="s">
        <v>0</v>
      </c>
      <c r="C2" s="172"/>
      <c r="D2" s="172"/>
      <c r="E2" s="172"/>
      <c r="F2" s="172"/>
      <c r="G2" s="172"/>
      <c r="H2" s="172"/>
      <c r="I2" s="172"/>
      <c r="J2" s="172"/>
      <c r="K2" s="172"/>
      <c r="L2" s="172"/>
      <c r="M2" s="172"/>
      <c r="N2" s="172"/>
      <c r="O2" s="172"/>
      <c r="P2" s="172"/>
      <c r="Q2" s="172"/>
    </row>
    <row r="3" spans="2:40" ht="21">
      <c r="B3" s="173" t="s">
        <v>1</v>
      </c>
      <c r="C3" s="173"/>
      <c r="D3" s="173"/>
      <c r="E3" s="173"/>
      <c r="F3" s="173"/>
      <c r="G3" s="173"/>
      <c r="H3" s="173"/>
      <c r="I3" s="173"/>
      <c r="J3" s="173"/>
      <c r="K3" s="173"/>
      <c r="L3" s="173"/>
      <c r="M3" s="173"/>
      <c r="N3" s="173"/>
      <c r="O3" s="173"/>
      <c r="P3" s="173"/>
      <c r="Q3" s="173"/>
    </row>
    <row r="4" spans="2:40" ht="15.75" customHeight="1">
      <c r="B4" s="174" t="s">
        <v>2</v>
      </c>
      <c r="C4" s="174"/>
      <c r="D4" s="174"/>
      <c r="E4" s="174"/>
      <c r="F4" s="174"/>
      <c r="G4" s="174"/>
      <c r="H4" s="174"/>
      <c r="I4" s="174"/>
      <c r="J4" s="174"/>
      <c r="K4" s="174"/>
      <c r="L4" s="174"/>
      <c r="M4" s="174"/>
      <c r="N4" s="174"/>
      <c r="O4" s="174"/>
      <c r="P4" s="174"/>
      <c r="Q4" s="174"/>
    </row>
    <row r="5" spans="2:40" ht="15.75" customHeight="1">
      <c r="B5" s="174" t="s">
        <v>3</v>
      </c>
      <c r="C5" s="174"/>
      <c r="D5" s="174"/>
      <c r="E5" s="174"/>
      <c r="F5" s="174"/>
      <c r="G5" s="174"/>
      <c r="H5" s="174"/>
      <c r="I5" s="174"/>
      <c r="J5" s="174"/>
      <c r="K5" s="174"/>
      <c r="L5" s="174"/>
      <c r="M5" s="174"/>
      <c r="N5" s="174"/>
      <c r="O5" s="174"/>
      <c r="P5" s="174"/>
      <c r="Q5" s="174"/>
    </row>
    <row r="6" spans="2:40" ht="15.75" customHeight="1">
      <c r="B6" s="174"/>
      <c r="C6" s="174"/>
      <c r="D6" s="174"/>
      <c r="E6" s="174"/>
      <c r="F6" s="174"/>
      <c r="G6" s="174"/>
      <c r="H6" s="174"/>
      <c r="I6" s="174"/>
      <c r="J6" s="174"/>
      <c r="K6" s="174"/>
      <c r="L6" s="174"/>
      <c r="M6" s="174"/>
      <c r="N6" s="174"/>
      <c r="O6" s="174"/>
      <c r="P6" s="174"/>
      <c r="Q6" s="174"/>
    </row>
    <row r="7" spans="2:40">
      <c r="B7" s="4" t="s">
        <v>135</v>
      </c>
      <c r="C7" s="5"/>
      <c r="D7" s="5"/>
      <c r="E7" s="6"/>
      <c r="F7" s="6"/>
      <c r="G7" s="6"/>
      <c r="H7" s="6"/>
      <c r="I7" s="6"/>
      <c r="J7" s="6"/>
      <c r="K7" s="6"/>
      <c r="L7" s="6"/>
      <c r="M7" s="6"/>
      <c r="N7" s="6"/>
      <c r="O7" s="6"/>
      <c r="P7" s="6"/>
      <c r="Q7" s="7" t="s">
        <v>5</v>
      </c>
    </row>
    <row r="8" spans="2:40" ht="27.75" customHeight="1">
      <c r="B8" s="169" t="s">
        <v>6</v>
      </c>
      <c r="C8" s="165" t="s">
        <v>96</v>
      </c>
      <c r="D8" s="165" t="s">
        <v>121</v>
      </c>
      <c r="E8" s="171" t="s">
        <v>9</v>
      </c>
      <c r="F8" s="171"/>
      <c r="G8" s="171"/>
      <c r="H8" s="171"/>
      <c r="I8" s="171"/>
      <c r="J8" s="171"/>
      <c r="K8" s="171"/>
      <c r="L8" s="171"/>
      <c r="M8" s="171"/>
      <c r="N8" s="171"/>
      <c r="O8" s="171"/>
      <c r="P8" s="171"/>
      <c r="Q8" s="171"/>
    </row>
    <row r="9" spans="2:40">
      <c r="B9" s="169"/>
      <c r="C9" s="122" t="s">
        <v>136</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c r="B10" s="110" t="s">
        <v>23</v>
      </c>
      <c r="C10" s="111">
        <v>154185537447</v>
      </c>
      <c r="D10" s="111"/>
      <c r="E10" s="111">
        <v>8977088117.3400002</v>
      </c>
      <c r="F10" s="111"/>
      <c r="G10" s="111"/>
      <c r="H10" s="111"/>
      <c r="I10" s="111"/>
      <c r="J10" s="111"/>
      <c r="K10" s="111"/>
      <c r="L10" s="111"/>
      <c r="M10" s="111"/>
      <c r="N10" s="111"/>
      <c r="O10" s="111"/>
      <c r="P10" s="111"/>
      <c r="Q10" s="111">
        <f t="shared" ref="Q10:Q23" si="0">SUM(E10:P10)</f>
        <v>8977088117.3400002</v>
      </c>
      <c r="R10"/>
      <c r="S10"/>
      <c r="T10" s="42"/>
      <c r="U10" s="39"/>
      <c r="V10"/>
      <c r="W10" s="89"/>
      <c r="X10"/>
      <c r="Y10"/>
      <c r="Z10" s="91"/>
      <c r="AA10" s="91"/>
      <c r="AB10" s="91"/>
      <c r="AC10" s="91"/>
      <c r="AD10" s="91"/>
      <c r="AE10" s="91"/>
      <c r="AF10" s="91"/>
      <c r="AG10" s="91"/>
      <c r="AH10" s="91"/>
      <c r="AI10" s="91"/>
      <c r="AJ10" s="91"/>
      <c r="AK10" s="91"/>
      <c r="AL10" s="91"/>
      <c r="AM10" s="91"/>
      <c r="AN10" s="91"/>
    </row>
    <row r="11" spans="2:40">
      <c r="B11" s="10" t="s">
        <v>24</v>
      </c>
      <c r="C11" s="116">
        <v>153795781608</v>
      </c>
      <c r="D11" s="116"/>
      <c r="E11" s="116">
        <v>8976089645.8400002</v>
      </c>
      <c r="F11" s="116"/>
      <c r="G11" s="116"/>
      <c r="H11" s="116"/>
      <c r="I11" s="116"/>
      <c r="J11" s="116"/>
      <c r="K11" s="116"/>
      <c r="L11" s="116"/>
      <c r="M11" s="116"/>
      <c r="N11" s="116"/>
      <c r="O11" s="115"/>
      <c r="P11" s="115"/>
      <c r="Q11" s="115">
        <f t="shared" si="0"/>
        <v>8976089645.8400002</v>
      </c>
      <c r="U11" s="39"/>
      <c r="V11"/>
      <c r="W11" s="41"/>
      <c r="X11"/>
      <c r="Y11"/>
      <c r="Z11" s="44"/>
      <c r="AA11" s="44"/>
      <c r="AB11" s="44"/>
      <c r="AC11" s="44"/>
      <c r="AD11" s="44"/>
      <c r="AE11" s="44"/>
      <c r="AF11" s="44"/>
      <c r="AG11" s="44"/>
      <c r="AH11" s="44"/>
      <c r="AI11" s="44"/>
      <c r="AJ11" s="44"/>
      <c r="AK11" s="44"/>
      <c r="AL11" s="44"/>
      <c r="AM11" s="44"/>
      <c r="AN11" s="44"/>
    </row>
    <row r="12" spans="2:40">
      <c r="B12" s="10" t="s">
        <v>48</v>
      </c>
      <c r="C12" s="116">
        <v>389755839</v>
      </c>
      <c r="D12" s="116"/>
      <c r="E12" s="116">
        <v>998471.5</v>
      </c>
      <c r="F12" s="116"/>
      <c r="G12" s="116"/>
      <c r="H12" s="116"/>
      <c r="I12" s="116"/>
      <c r="J12" s="116"/>
      <c r="K12" s="116"/>
      <c r="L12" s="116"/>
      <c r="M12" s="116"/>
      <c r="N12" s="116"/>
      <c r="O12" s="116"/>
      <c r="P12" s="116"/>
      <c r="Q12" s="116">
        <f t="shared" si="0"/>
        <v>998471.5</v>
      </c>
      <c r="U12" s="39"/>
      <c r="V12"/>
      <c r="W12" s="41"/>
      <c r="X12"/>
      <c r="Y12"/>
      <c r="Z12" s="44"/>
      <c r="AA12" s="44"/>
      <c r="AB12" s="44"/>
      <c r="AC12" s="44"/>
      <c r="AD12" s="44"/>
      <c r="AE12" s="44"/>
      <c r="AF12" s="44"/>
      <c r="AG12" s="44"/>
      <c r="AH12" s="44"/>
      <c r="AI12" s="44"/>
      <c r="AJ12" s="44"/>
      <c r="AK12" s="44"/>
      <c r="AL12" s="44"/>
      <c r="AM12" s="44"/>
      <c r="AN12" s="44"/>
    </row>
    <row r="13" spans="2:40" s="92" customFormat="1">
      <c r="B13" s="108" t="s">
        <v>27</v>
      </c>
      <c r="C13" s="137">
        <v>3669396189</v>
      </c>
      <c r="D13" s="137"/>
      <c r="E13" s="137">
        <v>78355623.539999992</v>
      </c>
      <c r="F13" s="137"/>
      <c r="G13" s="137"/>
      <c r="H13" s="137"/>
      <c r="I13" s="137"/>
      <c r="J13" s="137"/>
      <c r="K13" s="137"/>
      <c r="L13" s="137"/>
      <c r="M13" s="137"/>
      <c r="N13" s="137"/>
      <c r="O13" s="137"/>
      <c r="P13" s="137"/>
      <c r="Q13" s="109">
        <f t="shared" si="0"/>
        <v>78355623.539999992</v>
      </c>
      <c r="R13"/>
      <c r="S13"/>
      <c r="T13" s="3"/>
      <c r="U13" s="39"/>
      <c r="V13"/>
      <c r="W13" s="89"/>
      <c r="X13"/>
      <c r="Y13"/>
      <c r="Z13" s="91"/>
      <c r="AA13" s="91"/>
      <c r="AB13" s="91"/>
      <c r="AC13" s="91"/>
      <c r="AD13" s="91"/>
      <c r="AE13" s="91"/>
      <c r="AF13" s="91"/>
      <c r="AG13" s="91"/>
      <c r="AH13" s="91"/>
      <c r="AI13" s="91"/>
      <c r="AJ13" s="91"/>
      <c r="AK13" s="91"/>
      <c r="AL13" s="91"/>
      <c r="AM13" s="91"/>
      <c r="AN13" s="91"/>
    </row>
    <row r="14" spans="2:40">
      <c r="B14" s="10" t="s">
        <v>24</v>
      </c>
      <c r="C14" s="116">
        <v>3669396189</v>
      </c>
      <c r="D14" s="116"/>
      <c r="E14" s="116">
        <v>78355623.539999992</v>
      </c>
      <c r="F14" s="116"/>
      <c r="G14" s="116"/>
      <c r="H14" s="116"/>
      <c r="I14" s="116"/>
      <c r="J14" s="116"/>
      <c r="K14" s="116"/>
      <c r="L14" s="116"/>
      <c r="M14" s="116"/>
      <c r="N14" s="116"/>
      <c r="O14" s="116"/>
      <c r="P14" s="116"/>
      <c r="Q14" s="116">
        <f t="shared" si="0"/>
        <v>78355623.539999992</v>
      </c>
      <c r="U14" s="39"/>
      <c r="V14"/>
      <c r="W14" s="41"/>
      <c r="X14"/>
      <c r="Y14"/>
      <c r="Z14" s="44"/>
      <c r="AA14" s="44"/>
      <c r="AB14" s="44"/>
      <c r="AC14" s="44"/>
      <c r="AD14" s="44"/>
      <c r="AE14" s="44"/>
      <c r="AF14" s="44"/>
      <c r="AG14" s="44"/>
      <c r="AH14" s="44"/>
      <c r="AI14" s="44"/>
      <c r="AJ14" s="44"/>
      <c r="AK14" s="44"/>
      <c r="AL14" s="44"/>
      <c r="AM14" s="44"/>
      <c r="AN14" s="44"/>
    </row>
    <row r="15" spans="2:40" s="92" customFormat="1">
      <c r="B15" s="108" t="s">
        <v>28</v>
      </c>
      <c r="C15" s="137">
        <v>44592911940</v>
      </c>
      <c r="D15" s="137"/>
      <c r="E15" s="137">
        <v>675860998.78999996</v>
      </c>
      <c r="F15" s="137"/>
      <c r="G15" s="137"/>
      <c r="H15" s="137"/>
      <c r="I15" s="137"/>
      <c r="J15" s="137"/>
      <c r="K15" s="137"/>
      <c r="L15" s="137"/>
      <c r="M15" s="137"/>
      <c r="N15" s="137"/>
      <c r="O15" s="137"/>
      <c r="P15" s="137"/>
      <c r="Q15" s="111">
        <f t="shared" si="0"/>
        <v>675860998.78999996</v>
      </c>
      <c r="R15"/>
      <c r="S15"/>
      <c r="T15" s="3"/>
      <c r="U15" s="39"/>
      <c r="V15"/>
      <c r="W15" s="89"/>
      <c r="X15"/>
      <c r="Y15"/>
      <c r="Z15" s="91"/>
      <c r="AA15" s="91"/>
      <c r="AB15" s="91"/>
      <c r="AC15" s="91"/>
      <c r="AD15" s="91"/>
      <c r="AE15" s="91"/>
      <c r="AF15" s="91"/>
      <c r="AG15" s="91"/>
      <c r="AH15" s="91"/>
      <c r="AI15" s="91"/>
      <c r="AJ15" s="91"/>
      <c r="AK15" s="91"/>
      <c r="AL15" s="91"/>
      <c r="AM15" s="91"/>
      <c r="AN15" s="91"/>
    </row>
    <row r="16" spans="2:40">
      <c r="B16" s="10" t="s">
        <v>25</v>
      </c>
      <c r="C16" s="163">
        <v>44592911940</v>
      </c>
      <c r="D16" s="116"/>
      <c r="E16" s="163">
        <v>675860998.78999996</v>
      </c>
      <c r="F16" s="116"/>
      <c r="G16" s="116"/>
      <c r="H16" s="116"/>
      <c r="I16" s="116"/>
      <c r="J16" s="116"/>
      <c r="K16" s="116"/>
      <c r="L16" s="116"/>
      <c r="M16" s="116"/>
      <c r="N16" s="116"/>
      <c r="O16" s="116"/>
      <c r="P16" s="116"/>
      <c r="Q16" s="116">
        <f t="shared" si="0"/>
        <v>675860998.78999996</v>
      </c>
      <c r="U16" s="39"/>
      <c r="V16"/>
      <c r="W16" s="41"/>
      <c r="X16"/>
      <c r="Y16"/>
      <c r="Z16" s="44"/>
      <c r="AA16" s="44"/>
      <c r="AB16" s="44"/>
      <c r="AC16" s="44"/>
      <c r="AD16" s="44"/>
      <c r="AE16" s="44"/>
      <c r="AF16" s="44"/>
      <c r="AG16" s="44"/>
      <c r="AH16" s="44"/>
      <c r="AI16" s="44"/>
      <c r="AJ16" s="44"/>
      <c r="AK16" s="44"/>
      <c r="AL16" s="44"/>
      <c r="AM16" s="44"/>
      <c r="AN16" s="44"/>
    </row>
    <row r="17" spans="1:40" s="92" customFormat="1">
      <c r="A17"/>
      <c r="B17" s="108" t="s">
        <v>31</v>
      </c>
      <c r="C17" s="137">
        <v>2568559375</v>
      </c>
      <c r="D17" s="137"/>
      <c r="E17" s="137">
        <v>12779177.380000001</v>
      </c>
      <c r="F17" s="137"/>
      <c r="G17" s="137"/>
      <c r="H17" s="137"/>
      <c r="I17" s="137"/>
      <c r="J17" s="137"/>
      <c r="K17" s="137"/>
      <c r="L17" s="137"/>
      <c r="M17" s="137"/>
      <c r="N17" s="137"/>
      <c r="O17" s="137"/>
      <c r="P17" s="137"/>
      <c r="Q17" s="109">
        <f t="shared" si="0"/>
        <v>12779177.380000001</v>
      </c>
      <c r="R17"/>
      <c r="S17"/>
      <c r="T17" s="3"/>
      <c r="U17" s="39"/>
      <c r="V17" s="89"/>
      <c r="W17" s="89"/>
      <c r="X17"/>
      <c r="Y17"/>
      <c r="Z17" s="91"/>
      <c r="AA17" s="91"/>
      <c r="AB17" s="91"/>
      <c r="AC17" s="91"/>
      <c r="AD17" s="91"/>
      <c r="AE17" s="91"/>
      <c r="AF17" s="91"/>
      <c r="AG17" s="91"/>
      <c r="AH17" s="91"/>
      <c r="AI17" s="91"/>
      <c r="AJ17" s="91"/>
      <c r="AK17" s="91"/>
      <c r="AL17" s="91"/>
      <c r="AM17" s="91"/>
      <c r="AN17" s="91"/>
    </row>
    <row r="18" spans="1:40">
      <c r="B18" s="10" t="s">
        <v>51</v>
      </c>
      <c r="C18" s="116">
        <v>1164085965</v>
      </c>
      <c r="D18" s="116"/>
      <c r="E18" s="116">
        <v>12779177.380000001</v>
      </c>
      <c r="F18" s="116"/>
      <c r="G18" s="116"/>
      <c r="H18" s="116"/>
      <c r="I18" s="116"/>
      <c r="J18" s="116"/>
      <c r="K18" s="116"/>
      <c r="L18" s="116"/>
      <c r="M18" s="116"/>
      <c r="N18" s="116"/>
      <c r="O18" s="116"/>
      <c r="P18" s="116"/>
      <c r="Q18" s="116">
        <f t="shared" si="0"/>
        <v>12779177.380000001</v>
      </c>
      <c r="U18" s="39"/>
      <c r="V18" s="41"/>
      <c r="W18" s="41"/>
      <c r="X18" s="42"/>
      <c r="Y18" s="42"/>
      <c r="Z18" s="44"/>
      <c r="AA18" s="44"/>
      <c r="AB18" s="44"/>
      <c r="AC18" s="44"/>
      <c r="AD18" s="44"/>
      <c r="AE18" s="44"/>
      <c r="AF18" s="44"/>
      <c r="AG18" s="44"/>
      <c r="AH18" s="44"/>
      <c r="AI18" s="44"/>
      <c r="AJ18" s="44"/>
      <c r="AK18" s="44"/>
      <c r="AL18" s="44"/>
      <c r="AM18" s="44"/>
      <c r="AN18" s="44"/>
    </row>
    <row r="19" spans="1:40">
      <c r="B19" s="10" t="s">
        <v>76</v>
      </c>
      <c r="C19" s="116">
        <v>979923410</v>
      </c>
      <c r="D19" s="116"/>
      <c r="E19" s="116">
        <v>0</v>
      </c>
      <c r="F19" s="116"/>
      <c r="G19" s="116"/>
      <c r="H19" s="116"/>
      <c r="I19" s="116"/>
      <c r="J19" s="116"/>
      <c r="K19" s="116"/>
      <c r="L19" s="116"/>
      <c r="M19" s="116"/>
      <c r="N19" s="116"/>
      <c r="O19" s="116"/>
      <c r="P19" s="116"/>
      <c r="Q19" s="116">
        <f t="shared" si="0"/>
        <v>0</v>
      </c>
      <c r="U19" s="39"/>
      <c r="V19" s="41"/>
      <c r="W19" s="41"/>
      <c r="X19" s="42"/>
      <c r="Y19" s="42"/>
      <c r="Z19" s="44"/>
      <c r="AA19" s="44"/>
      <c r="AB19" s="44"/>
      <c r="AC19" s="44"/>
      <c r="AD19" s="44"/>
      <c r="AE19" s="44"/>
      <c r="AF19" s="44"/>
      <c r="AG19" s="44"/>
      <c r="AH19" s="44"/>
      <c r="AI19" s="44"/>
      <c r="AJ19" s="44"/>
      <c r="AK19" s="44"/>
      <c r="AL19" s="44"/>
      <c r="AM19" s="44"/>
      <c r="AN19" s="44"/>
    </row>
    <row r="20" spans="1:40">
      <c r="B20" s="10" t="s">
        <v>56</v>
      </c>
      <c r="C20" s="116">
        <v>424550000</v>
      </c>
      <c r="D20" s="116"/>
      <c r="E20" s="116">
        <v>0</v>
      </c>
      <c r="F20" s="116"/>
      <c r="G20" s="116"/>
      <c r="H20" s="116"/>
      <c r="I20" s="116"/>
      <c r="J20" s="116"/>
      <c r="K20" s="116"/>
      <c r="L20" s="116"/>
      <c r="M20" s="116"/>
      <c r="N20" s="116"/>
      <c r="O20" s="116"/>
      <c r="P20" s="116"/>
      <c r="Q20" s="116">
        <f t="shared" si="0"/>
        <v>0</v>
      </c>
      <c r="U20" s="39"/>
      <c r="V20" s="41"/>
      <c r="W20" s="41"/>
      <c r="X20" s="42"/>
      <c r="Y20" s="42"/>
      <c r="Z20" s="44"/>
      <c r="AA20" s="44"/>
      <c r="AB20" s="44"/>
      <c r="AC20" s="44"/>
      <c r="AD20" s="44"/>
      <c r="AE20" s="44"/>
      <c r="AF20" s="44"/>
      <c r="AG20" s="44"/>
      <c r="AH20" s="44"/>
      <c r="AI20" s="44"/>
      <c r="AJ20" s="44"/>
      <c r="AK20" s="44"/>
      <c r="AL20" s="44"/>
      <c r="AM20" s="44"/>
      <c r="AN20" s="44"/>
    </row>
    <row r="21" spans="1:40">
      <c r="B21" s="108" t="s">
        <v>37</v>
      </c>
      <c r="C21" s="111">
        <v>104336204</v>
      </c>
      <c r="D21" s="111"/>
      <c r="E21" s="111">
        <v>0</v>
      </c>
      <c r="F21" s="111"/>
      <c r="G21" s="137"/>
      <c r="H21" s="137"/>
      <c r="I21" s="137"/>
      <c r="J21" s="137"/>
      <c r="K21" s="137"/>
      <c r="L21" s="137"/>
      <c r="M21" s="137"/>
      <c r="N21" s="137"/>
      <c r="O21" s="137"/>
      <c r="P21" s="137"/>
      <c r="Q21" s="109">
        <f t="shared" si="0"/>
        <v>0</v>
      </c>
      <c r="U21" s="39"/>
      <c r="V21" s="41"/>
      <c r="W21" s="41"/>
      <c r="X21" s="42"/>
      <c r="Y21" s="42"/>
      <c r="Z21" s="44"/>
      <c r="AA21" s="44"/>
      <c r="AB21" s="44"/>
      <c r="AC21" s="44"/>
      <c r="AD21" s="44"/>
      <c r="AE21" s="44"/>
      <c r="AF21" s="44"/>
      <c r="AG21" s="44"/>
      <c r="AH21" s="44"/>
      <c r="AI21" s="44"/>
      <c r="AJ21" s="44"/>
      <c r="AK21" s="44"/>
      <c r="AL21" s="44"/>
      <c r="AM21" s="44"/>
      <c r="AN21" s="44"/>
    </row>
    <row r="22" spans="1:40">
      <c r="B22" s="10" t="s">
        <v>58</v>
      </c>
      <c r="C22" s="116">
        <v>55869793</v>
      </c>
      <c r="D22" s="116"/>
      <c r="E22" s="116">
        <v>0</v>
      </c>
      <c r="F22" s="116"/>
      <c r="G22" s="116"/>
      <c r="H22" s="116"/>
      <c r="I22" s="116"/>
      <c r="J22" s="116"/>
      <c r="K22" s="116"/>
      <c r="L22" s="116"/>
      <c r="M22" s="116"/>
      <c r="N22" s="116"/>
      <c r="O22" s="116"/>
      <c r="P22" s="116"/>
      <c r="Q22" s="116">
        <f t="shared" si="0"/>
        <v>0</v>
      </c>
      <c r="U22" s="39"/>
      <c r="V22" s="41"/>
      <c r="W22" s="41"/>
      <c r="X22" s="42"/>
      <c r="Y22" s="42"/>
      <c r="Z22" s="44"/>
      <c r="AA22" s="44"/>
      <c r="AB22" s="44"/>
      <c r="AC22" s="44"/>
      <c r="AD22" s="44"/>
      <c r="AE22" s="44"/>
      <c r="AF22" s="44"/>
      <c r="AG22" s="44"/>
      <c r="AH22" s="44"/>
      <c r="AI22" s="44"/>
      <c r="AJ22" s="44"/>
      <c r="AK22" s="44"/>
      <c r="AL22" s="44"/>
      <c r="AM22" s="44"/>
      <c r="AN22" s="44"/>
    </row>
    <row r="23" spans="1:40">
      <c r="B23" s="10" t="s">
        <v>38</v>
      </c>
      <c r="C23" s="116">
        <v>48466411</v>
      </c>
      <c r="D23" s="116"/>
      <c r="E23" s="116">
        <v>0</v>
      </c>
      <c r="F23" s="116"/>
      <c r="G23" s="116"/>
      <c r="H23" s="116"/>
      <c r="I23" s="116"/>
      <c r="J23" s="116"/>
      <c r="K23" s="116"/>
      <c r="L23" s="116"/>
      <c r="M23" s="116"/>
      <c r="N23" s="116"/>
      <c r="O23" s="116"/>
      <c r="P23" s="116"/>
      <c r="Q23" s="116">
        <f t="shared" si="0"/>
        <v>0</v>
      </c>
      <c r="U23" s="39"/>
      <c r="V23" s="41"/>
      <c r="W23" s="41"/>
      <c r="X23" s="42"/>
      <c r="Y23" s="42"/>
      <c r="Z23" s="44"/>
      <c r="AA23" s="44"/>
      <c r="AB23" s="44"/>
      <c r="AC23" s="44"/>
      <c r="AD23" s="44"/>
      <c r="AE23" s="44"/>
      <c r="AF23" s="44"/>
      <c r="AG23" s="44"/>
      <c r="AH23" s="44"/>
      <c r="AI23" s="44"/>
      <c r="AJ23" s="44"/>
      <c r="AK23" s="44"/>
      <c r="AL23" s="44"/>
      <c r="AM23" s="44"/>
      <c r="AN23" s="44"/>
    </row>
    <row r="24" spans="1:40">
      <c r="B24" s="118" t="s">
        <v>39</v>
      </c>
      <c r="C24" s="124">
        <f>C10+C13+C15+C17+C21</f>
        <v>205120741155</v>
      </c>
      <c r="D24" s="124">
        <f t="shared" ref="D24:Q24" si="1">D10+D13+D15+D17+D21</f>
        <v>0</v>
      </c>
      <c r="E24" s="103">
        <f t="shared" si="1"/>
        <v>9744083917.0500011</v>
      </c>
      <c r="F24" s="103">
        <f t="shared" si="1"/>
        <v>0</v>
      </c>
      <c r="G24" s="103">
        <f t="shared" si="1"/>
        <v>0</v>
      </c>
      <c r="H24" s="103">
        <f t="shared" si="1"/>
        <v>0</v>
      </c>
      <c r="I24" s="103">
        <f t="shared" si="1"/>
        <v>0</v>
      </c>
      <c r="J24" s="103">
        <f t="shared" si="1"/>
        <v>0</v>
      </c>
      <c r="K24" s="103">
        <f t="shared" si="1"/>
        <v>0</v>
      </c>
      <c r="L24" s="103">
        <f t="shared" si="1"/>
        <v>0</v>
      </c>
      <c r="M24" s="103">
        <f t="shared" si="1"/>
        <v>0</v>
      </c>
      <c r="N24" s="103">
        <f t="shared" si="1"/>
        <v>0</v>
      </c>
      <c r="O24" s="103">
        <f t="shared" si="1"/>
        <v>0</v>
      </c>
      <c r="P24" s="103">
        <f t="shared" si="1"/>
        <v>0</v>
      </c>
      <c r="Q24" s="103">
        <f t="shared" si="1"/>
        <v>9744083917.0500011</v>
      </c>
      <c r="U24" s="39"/>
      <c r="V24" s="41"/>
      <c r="W24" s="41"/>
      <c r="X24" s="42"/>
      <c r="Y24" s="44"/>
      <c r="Z24" s="44"/>
      <c r="AA24" s="44"/>
      <c r="AB24" s="44"/>
      <c r="AC24" s="44"/>
      <c r="AD24" s="44"/>
      <c r="AE24" s="44"/>
      <c r="AF24" s="44"/>
      <c r="AG24" s="44"/>
      <c r="AH24" s="44"/>
      <c r="AI24" s="44"/>
      <c r="AJ24" s="44"/>
      <c r="AK24" s="44"/>
      <c r="AL24" s="44"/>
      <c r="AM24" s="44"/>
      <c r="AN24"/>
    </row>
    <row r="25" spans="1:40">
      <c r="B25" s="84"/>
      <c r="C25" s="125"/>
      <c r="D25" s="125"/>
      <c r="E25" s="114"/>
      <c r="F25" s="114"/>
      <c r="G25" s="114"/>
      <c r="H25" s="114"/>
      <c r="I25" s="114"/>
      <c r="J25" s="114"/>
      <c r="K25" s="114"/>
      <c r="L25" s="114"/>
      <c r="M25" s="114"/>
      <c r="N25" s="114"/>
      <c r="O25" s="114"/>
      <c r="P25" s="114">
        <v>0</v>
      </c>
      <c r="Q25" s="114"/>
      <c r="U25"/>
      <c r="V25"/>
      <c r="W25" s="42"/>
      <c r="X25" s="42"/>
      <c r="Y25" s="44"/>
      <c r="Z25" s="44"/>
      <c r="AA25" s="44"/>
      <c r="AB25" s="44"/>
      <c r="AC25" s="44"/>
      <c r="AD25" s="44"/>
      <c r="AE25" s="44"/>
      <c r="AF25" s="44"/>
      <c r="AG25" s="44"/>
      <c r="AH25" s="44"/>
      <c r="AI25" s="44"/>
      <c r="AJ25" s="44"/>
      <c r="AK25" s="44"/>
      <c r="AL25" s="44"/>
      <c r="AM25" s="44"/>
      <c r="AN25"/>
    </row>
    <row r="26" spans="1:40" ht="15" customHeight="1">
      <c r="B26" s="118"/>
      <c r="C26" s="124"/>
      <c r="D26" s="124"/>
      <c r="E26" s="113" t="s">
        <v>10</v>
      </c>
      <c r="F26" s="113" t="s">
        <v>11</v>
      </c>
      <c r="G26" s="113" t="s">
        <v>12</v>
      </c>
      <c r="H26" s="113" t="s">
        <v>13</v>
      </c>
      <c r="I26" s="113" t="str">
        <f t="shared" ref="I26:P26" si="2">+I9</f>
        <v>MAYO</v>
      </c>
      <c r="J26" s="113" t="str">
        <f t="shared" si="2"/>
        <v>JUNIO</v>
      </c>
      <c r="K26" s="113" t="str">
        <f t="shared" si="2"/>
        <v>JULIO</v>
      </c>
      <c r="L26" s="113" t="str">
        <f t="shared" si="2"/>
        <v>AGOSTO</v>
      </c>
      <c r="M26" s="113" t="str">
        <f t="shared" si="2"/>
        <v>SEPTIEMBRE</v>
      </c>
      <c r="N26" s="113" t="str">
        <f t="shared" si="2"/>
        <v>OCTUBRE</v>
      </c>
      <c r="O26" s="113" t="str">
        <f t="shared" si="2"/>
        <v>NOVIEMBRE</v>
      </c>
      <c r="P26" s="113" t="str">
        <f t="shared" si="2"/>
        <v>DICIEMBRE</v>
      </c>
      <c r="Q26" s="113" t="s">
        <v>22</v>
      </c>
      <c r="U26"/>
      <c r="V26"/>
      <c r="W26" s="41"/>
      <c r="X26" s="42"/>
      <c r="Y26" s="42"/>
      <c r="Z26" s="44"/>
      <c r="AA26" s="44"/>
      <c r="AB26" s="44"/>
      <c r="AC26" s="44"/>
      <c r="AD26" s="44"/>
      <c r="AE26" s="44"/>
      <c r="AF26" s="44"/>
      <c r="AG26" s="44"/>
      <c r="AH26" s="44"/>
      <c r="AI26" s="44"/>
      <c r="AJ26" s="44"/>
      <c r="AK26" s="44"/>
      <c r="AL26" s="44"/>
      <c r="AM26" s="44"/>
      <c r="AN26" s="44"/>
    </row>
    <row r="27" spans="1:40">
      <c r="B27" s="108" t="s">
        <v>27</v>
      </c>
      <c r="C27" s="111">
        <v>1330308604</v>
      </c>
      <c r="D27" s="111"/>
      <c r="E27" s="111">
        <v>0</v>
      </c>
      <c r="F27" s="111"/>
      <c r="G27" s="111"/>
      <c r="H27" s="111"/>
      <c r="I27" s="111"/>
      <c r="J27" s="111"/>
      <c r="K27" s="111"/>
      <c r="L27" s="111"/>
      <c r="M27" s="111"/>
      <c r="N27" s="111"/>
      <c r="O27" s="111"/>
      <c r="P27" s="111">
        <f>P28</f>
        <v>0</v>
      </c>
      <c r="Q27" s="111">
        <f t="shared" ref="Q27:Q30" si="3">SUM(E27:P27)</f>
        <v>0</v>
      </c>
      <c r="U27"/>
      <c r="V27"/>
      <c r="W27" s="41"/>
      <c r="X27" s="42"/>
      <c r="Y27" s="42"/>
      <c r="Z27" s="44"/>
      <c r="AA27" s="44"/>
      <c r="AB27" s="44"/>
      <c r="AC27" s="44"/>
      <c r="AD27" s="44"/>
      <c r="AE27" s="44"/>
      <c r="AF27" s="44"/>
      <c r="AG27" s="44"/>
      <c r="AH27" s="44"/>
      <c r="AI27" s="44"/>
      <c r="AJ27" s="44"/>
      <c r="AK27" s="44"/>
      <c r="AL27" s="44"/>
      <c r="AM27" s="44"/>
      <c r="AN27" s="44"/>
    </row>
    <row r="28" spans="1:40">
      <c r="B28" s="10" t="s">
        <v>24</v>
      </c>
      <c r="C28" s="116">
        <v>1330308604</v>
      </c>
      <c r="D28" s="116"/>
      <c r="E28" s="116">
        <v>0</v>
      </c>
      <c r="F28" s="116"/>
      <c r="G28" s="116"/>
      <c r="H28" s="116"/>
      <c r="I28" s="116"/>
      <c r="J28" s="116"/>
      <c r="K28" s="116"/>
      <c r="L28" s="116"/>
      <c r="M28" s="116"/>
      <c r="N28" s="116"/>
      <c r="O28" s="116"/>
      <c r="P28" s="116">
        <v>0</v>
      </c>
      <c r="Q28" s="116">
        <f t="shared" si="3"/>
        <v>0</v>
      </c>
      <c r="U28"/>
      <c r="V28"/>
      <c r="W28" s="41"/>
      <c r="X28" s="42"/>
      <c r="Y28" s="42"/>
      <c r="Z28" s="44"/>
      <c r="AA28" s="44"/>
      <c r="AB28" s="44"/>
      <c r="AC28" s="44"/>
      <c r="AD28" s="44"/>
      <c r="AE28" s="44"/>
      <c r="AF28" s="44"/>
      <c r="AG28" s="44"/>
      <c r="AH28" s="44"/>
      <c r="AI28" s="44"/>
      <c r="AJ28" s="44"/>
      <c r="AK28" s="44"/>
      <c r="AL28" s="44"/>
      <c r="AM28" s="44"/>
      <c r="AN28" s="44"/>
    </row>
    <row r="29" spans="1:40">
      <c r="B29" s="108" t="s">
        <v>28</v>
      </c>
      <c r="C29" s="111">
        <v>53000000</v>
      </c>
      <c r="D29" s="111"/>
      <c r="E29" s="111">
        <v>0</v>
      </c>
      <c r="F29" s="111"/>
      <c r="G29" s="111"/>
      <c r="H29" s="111"/>
      <c r="I29" s="111"/>
      <c r="J29" s="111"/>
      <c r="K29" s="111"/>
      <c r="L29" s="111"/>
      <c r="M29" s="111"/>
      <c r="N29" s="111"/>
      <c r="O29" s="111"/>
      <c r="P29" s="111">
        <f>P30</f>
        <v>0</v>
      </c>
      <c r="Q29" s="111">
        <f t="shared" si="3"/>
        <v>0</v>
      </c>
      <c r="U29"/>
      <c r="V29"/>
      <c r="W29" s="41"/>
      <c r="X29" s="42"/>
      <c r="Y29" s="42"/>
      <c r="Z29" s="44"/>
      <c r="AA29" s="44"/>
      <c r="AB29" s="44"/>
      <c r="AC29" s="44"/>
      <c r="AD29" s="44"/>
      <c r="AE29" s="44"/>
      <c r="AF29" s="44"/>
      <c r="AG29" s="44"/>
      <c r="AH29" s="44"/>
      <c r="AI29" s="44"/>
      <c r="AJ29" s="44"/>
      <c r="AK29" s="44"/>
      <c r="AL29" s="44"/>
      <c r="AM29" s="44"/>
      <c r="AN29" s="44"/>
    </row>
    <row r="30" spans="1:40">
      <c r="A30" s="24"/>
      <c r="B30" s="10" t="s">
        <v>25</v>
      </c>
      <c r="C30" s="116">
        <v>53000000</v>
      </c>
      <c r="D30" s="116"/>
      <c r="E30" s="116">
        <v>0</v>
      </c>
      <c r="F30" s="116"/>
      <c r="G30" s="116"/>
      <c r="H30" s="116"/>
      <c r="I30" s="116"/>
      <c r="J30" s="116"/>
      <c r="K30" s="116"/>
      <c r="L30" s="116"/>
      <c r="M30" s="116"/>
      <c r="N30" s="116"/>
      <c r="O30" s="116"/>
      <c r="P30" s="116">
        <v>0</v>
      </c>
      <c r="Q30" s="116">
        <f t="shared" si="3"/>
        <v>0</v>
      </c>
      <c r="U30"/>
      <c r="V30"/>
      <c r="W30" s="104"/>
      <c r="X30" s="42"/>
      <c r="Y30" s="42"/>
      <c r="Z30" s="44"/>
      <c r="AA30" s="44"/>
      <c r="AB30" s="44"/>
      <c r="AC30" s="44"/>
      <c r="AD30" s="44"/>
      <c r="AE30" s="44"/>
      <c r="AF30" s="44"/>
      <c r="AG30" s="44"/>
      <c r="AH30" s="44"/>
      <c r="AI30" s="44"/>
      <c r="AJ30" s="44"/>
      <c r="AK30" s="44"/>
      <c r="AL30" s="44"/>
      <c r="AM30" s="44"/>
      <c r="AN30" s="44"/>
    </row>
    <row r="31" spans="1:40" s="24" customFormat="1">
      <c r="A31"/>
      <c r="B31" s="118" t="s">
        <v>43</v>
      </c>
      <c r="C31" s="124">
        <f>+C29+C27</f>
        <v>1383308604</v>
      </c>
      <c r="D31" s="124">
        <f t="shared" ref="D31:Q31" si="4">+D29+D27</f>
        <v>0</v>
      </c>
      <c r="E31" s="117">
        <f t="shared" si="4"/>
        <v>0</v>
      </c>
      <c r="F31" s="117">
        <f t="shared" si="4"/>
        <v>0</v>
      </c>
      <c r="G31" s="117">
        <f t="shared" si="4"/>
        <v>0</v>
      </c>
      <c r="H31" s="117">
        <f t="shared" si="4"/>
        <v>0</v>
      </c>
      <c r="I31" s="117">
        <f t="shared" si="4"/>
        <v>0</v>
      </c>
      <c r="J31" s="117">
        <f t="shared" si="4"/>
        <v>0</v>
      </c>
      <c r="K31" s="117">
        <f t="shared" si="4"/>
        <v>0</v>
      </c>
      <c r="L31" s="117">
        <f t="shared" si="4"/>
        <v>0</v>
      </c>
      <c r="M31" s="117">
        <f t="shared" si="4"/>
        <v>0</v>
      </c>
      <c r="N31" s="117">
        <f t="shared" si="4"/>
        <v>0</v>
      </c>
      <c r="O31" s="117">
        <f t="shared" si="4"/>
        <v>0</v>
      </c>
      <c r="P31" s="117">
        <f t="shared" si="4"/>
        <v>0</v>
      </c>
      <c r="Q31" s="117">
        <f t="shared" si="4"/>
        <v>0</v>
      </c>
      <c r="R31"/>
      <c r="S31"/>
      <c r="T31" s="3"/>
      <c r="U31"/>
      <c r="V31"/>
      <c r="W31" s="42"/>
      <c r="X31" s="42"/>
      <c r="Y31" s="42"/>
      <c r="Z31" s="44"/>
      <c r="AA31" s="44"/>
      <c r="AB31" s="44"/>
      <c r="AC31" s="44"/>
      <c r="AD31" s="44"/>
      <c r="AE31" s="44"/>
      <c r="AF31" s="44"/>
      <c r="AG31" s="44"/>
      <c r="AH31" s="44"/>
      <c r="AI31" s="44"/>
      <c r="AJ31" s="44"/>
      <c r="AK31" s="44"/>
      <c r="AL31" s="44"/>
      <c r="AM31" s="44"/>
      <c r="AN31" s="44"/>
    </row>
    <row r="32" spans="1:40">
      <c r="A32" s="25"/>
      <c r="B32" s="84"/>
      <c r="C32" s="126"/>
      <c r="D32" s="126"/>
      <c r="E32" s="101"/>
      <c r="F32" s="101"/>
      <c r="G32" s="101"/>
      <c r="H32" s="101"/>
      <c r="I32" s="101"/>
      <c r="J32" s="101"/>
      <c r="K32" s="101"/>
      <c r="L32" s="101"/>
      <c r="M32" s="101"/>
      <c r="N32" s="101"/>
      <c r="O32" s="101"/>
      <c r="P32" s="101"/>
      <c r="Q32" s="101"/>
      <c r="U32"/>
      <c r="V32"/>
      <c r="W32" s="42"/>
      <c r="X32" s="42"/>
      <c r="Y32" s="44"/>
      <c r="Z32" s="44"/>
      <c r="AA32" s="44"/>
      <c r="AB32" s="44"/>
      <c r="AC32" s="44"/>
      <c r="AD32" s="44"/>
      <c r="AE32" s="44"/>
      <c r="AF32" s="44"/>
      <c r="AG32" s="44"/>
      <c r="AH32" s="44"/>
      <c r="AI32" s="44"/>
      <c r="AJ32" s="44"/>
      <c r="AK32" s="44"/>
      <c r="AL32" s="44"/>
      <c r="AM32" s="44"/>
      <c r="AN32"/>
    </row>
    <row r="33" spans="1:40" s="25" customFormat="1">
      <c r="A33"/>
      <c r="B33" s="118" t="s">
        <v>44</v>
      </c>
      <c r="C33" s="124">
        <f t="shared" ref="C33:Q33" si="5">C24+C31</f>
        <v>206504049759</v>
      </c>
      <c r="D33" s="124">
        <f t="shared" si="5"/>
        <v>0</v>
      </c>
      <c r="E33" s="103">
        <f t="shared" si="5"/>
        <v>9744083917.0500011</v>
      </c>
      <c r="F33" s="103">
        <f t="shared" si="5"/>
        <v>0</v>
      </c>
      <c r="G33" s="103">
        <f t="shared" si="5"/>
        <v>0</v>
      </c>
      <c r="H33" s="103">
        <f t="shared" si="5"/>
        <v>0</v>
      </c>
      <c r="I33" s="103">
        <f t="shared" si="5"/>
        <v>0</v>
      </c>
      <c r="J33" s="103">
        <f t="shared" si="5"/>
        <v>0</v>
      </c>
      <c r="K33" s="103">
        <f t="shared" si="5"/>
        <v>0</v>
      </c>
      <c r="L33" s="103">
        <f t="shared" si="5"/>
        <v>0</v>
      </c>
      <c r="M33" s="103">
        <f t="shared" si="5"/>
        <v>0</v>
      </c>
      <c r="N33" s="103">
        <f t="shared" si="5"/>
        <v>0</v>
      </c>
      <c r="O33" s="103">
        <f t="shared" si="5"/>
        <v>0</v>
      </c>
      <c r="P33" s="103">
        <f t="shared" si="5"/>
        <v>0</v>
      </c>
      <c r="Q33" s="103">
        <f t="shared" si="5"/>
        <v>9744083917.0500011</v>
      </c>
      <c r="R33"/>
      <c r="S33"/>
      <c r="T33" s="3"/>
      <c r="U33" s="43"/>
      <c r="V33" s="43"/>
      <c r="W33" s="43"/>
      <c r="X33" s="45"/>
      <c r="Y33" s="44"/>
      <c r="Z33" s="44"/>
      <c r="AA33" s="44"/>
      <c r="AB33" s="44"/>
      <c r="AC33" s="44"/>
      <c r="AD33" s="44"/>
      <c r="AE33" s="44"/>
      <c r="AF33" s="44"/>
      <c r="AG33" s="44"/>
      <c r="AH33" s="44"/>
      <c r="AI33" s="44"/>
      <c r="AJ33" s="44"/>
      <c r="AK33" s="44"/>
      <c r="AL33" s="44"/>
      <c r="AM33" s="44"/>
    </row>
    <row r="34" spans="1:40">
      <c r="B34" s="96" t="s">
        <v>104</v>
      </c>
      <c r="C34" s="31"/>
      <c r="D34" s="31"/>
      <c r="E34" s="51"/>
      <c r="F34" s="51"/>
      <c r="G34" s="51"/>
      <c r="H34" s="51"/>
      <c r="I34" s="51"/>
      <c r="J34" s="51"/>
      <c r="K34" s="51"/>
      <c r="L34" s="51"/>
      <c r="M34" s="51"/>
      <c r="N34" s="51"/>
      <c r="O34" s="51"/>
      <c r="P34" s="51"/>
      <c r="Q34" s="51"/>
      <c r="U34" s="42"/>
      <c r="V34" s="42"/>
      <c r="W34" s="42"/>
      <c r="X34" s="42"/>
      <c r="AN34"/>
    </row>
    <row r="35" spans="1:40">
      <c r="B35" s="96" t="s">
        <v>137</v>
      </c>
      <c r="C35" s="84"/>
      <c r="D35" s="84"/>
      <c r="E35" s="84"/>
      <c r="F35" s="84"/>
      <c r="G35" s="47"/>
      <c r="H35" s="47"/>
      <c r="I35" s="47"/>
      <c r="J35" s="47"/>
      <c r="K35" s="47"/>
      <c r="L35" s="47"/>
      <c r="M35" s="47"/>
      <c r="N35" s="47"/>
      <c r="O35" s="47"/>
      <c r="P35" s="47"/>
      <c r="Q35" s="84"/>
      <c r="AN35"/>
    </row>
    <row r="36" spans="1:40">
      <c r="B36" s="97" t="s">
        <v>138</v>
      </c>
      <c r="C36" s="85"/>
      <c r="D36" s="85"/>
      <c r="E36" s="2"/>
      <c r="F36" s="2"/>
      <c r="G36" s="2"/>
      <c r="H36" s="2"/>
      <c r="I36" s="2"/>
      <c r="J36" s="2"/>
      <c r="K36" s="2"/>
      <c r="L36" s="2"/>
      <c r="M36" s="2"/>
      <c r="N36" s="2"/>
      <c r="O36" s="2"/>
      <c r="P36" s="27"/>
      <c r="Q36" s="2"/>
    </row>
    <row r="37" spans="1:40" s="3" customFormat="1">
      <c r="A37"/>
      <c r="B37" s="98" t="s">
        <v>61</v>
      </c>
      <c r="C37" s="30"/>
      <c r="D37" s="30"/>
      <c r="E37" s="30"/>
      <c r="F37" s="30"/>
      <c r="G37" s="30"/>
      <c r="H37" s="30"/>
      <c r="I37" s="30"/>
      <c r="J37" s="30"/>
      <c r="K37" s="30"/>
      <c r="L37" s="30"/>
      <c r="M37" s="30"/>
      <c r="N37" s="30"/>
      <c r="O37" s="30"/>
      <c r="P37" s="30"/>
      <c r="Q37" s="30"/>
      <c r="R37"/>
      <c r="S37"/>
    </row>
    <row r="38" spans="1:40" s="3" customFormat="1" ht="36" hidden="1">
      <c r="A38"/>
      <c r="B38" s="167" t="s">
        <v>134</v>
      </c>
      <c r="C38" s="31"/>
      <c r="D38" s="31"/>
      <c r="E38" s="32"/>
      <c r="F38" s="32"/>
      <c r="G38" s="32"/>
      <c r="H38" s="32"/>
      <c r="I38" s="32"/>
      <c r="J38" s="32"/>
      <c r="K38" s="32"/>
      <c r="L38" s="32"/>
      <c r="M38" s="32"/>
      <c r="N38" s="32"/>
      <c r="O38" s="32"/>
      <c r="P38" s="32"/>
      <c r="Q38" s="32"/>
      <c r="R38"/>
      <c r="S38"/>
    </row>
    <row r="39" spans="1:40" s="3" customFormat="1">
      <c r="A39"/>
      <c r="B39" s="31"/>
      <c r="C39"/>
      <c r="D39"/>
      <c r="E39" s="38"/>
      <c r="F39" s="38"/>
      <c r="G39" s="15"/>
      <c r="H39" s="15"/>
      <c r="I39" s="15"/>
      <c r="J39" s="15"/>
      <c r="K39" s="15"/>
      <c r="L39" s="15"/>
      <c r="M39" s="15"/>
      <c r="N39" s="15"/>
      <c r="O39" s="15"/>
      <c r="P39" s="15"/>
      <c r="Q39" s="15"/>
      <c r="R39"/>
      <c r="S39"/>
    </row>
    <row r="40" spans="1:40" s="3" customFormat="1">
      <c r="A40"/>
      <c r="B40"/>
      <c r="C40"/>
      <c r="D40"/>
      <c r="E40" s="38"/>
      <c r="F40" s="39"/>
      <c r="G40" s="37"/>
      <c r="H40" s="37"/>
      <c r="I40" s="37"/>
      <c r="J40" s="37"/>
      <c r="K40" s="37"/>
      <c r="L40" s="37"/>
      <c r="M40" s="37"/>
      <c r="N40" s="37"/>
      <c r="O40" s="37"/>
      <c r="P40" s="37"/>
      <c r="Q40" s="37"/>
      <c r="R40"/>
      <c r="S40"/>
    </row>
    <row r="41" spans="1:40" s="3" customFormat="1">
      <c r="A41"/>
      <c r="B41"/>
      <c r="C41" s="15"/>
      <c r="D41" s="15"/>
      <c r="E41" s="38"/>
      <c r="F41" s="39"/>
      <c r="G41" s="37"/>
      <c r="H41" s="37"/>
      <c r="I41" s="37"/>
      <c r="J41" s="37"/>
      <c r="K41" s="37"/>
      <c r="L41" s="37"/>
      <c r="M41" s="37"/>
      <c r="N41" s="37"/>
      <c r="O41" s="37"/>
      <c r="P41" s="37"/>
      <c r="Q41" s="37"/>
      <c r="R41"/>
      <c r="S41"/>
    </row>
    <row r="42" spans="1:40" s="3" customFormat="1">
      <c r="A42"/>
      <c r="B42"/>
      <c r="C42"/>
      <c r="D42"/>
      <c r="E42" s="38"/>
      <c r="F42" s="38"/>
      <c r="G42" s="15"/>
      <c r="H42" s="15"/>
      <c r="I42" s="15"/>
      <c r="J42" s="15"/>
      <c r="K42" s="15"/>
      <c r="L42" s="15"/>
      <c r="M42" s="15"/>
      <c r="N42" s="15"/>
      <c r="O42" s="15"/>
      <c r="P42" s="15"/>
      <c r="Q42" s="15"/>
      <c r="R42"/>
      <c r="S42"/>
    </row>
    <row r="43" spans="1:40" s="3" customFormat="1">
      <c r="A43"/>
      <c r="B43"/>
      <c r="C43"/>
      <c r="D43"/>
      <c r="E43" s="38"/>
      <c r="F43" s="38"/>
      <c r="G43" s="15"/>
      <c r="H43" s="15"/>
      <c r="I43" s="15"/>
      <c r="J43" s="15"/>
      <c r="K43" s="15"/>
      <c r="L43" s="15"/>
      <c r="M43" s="15"/>
      <c r="N43" s="15"/>
      <c r="O43" s="15"/>
      <c r="P43" s="15"/>
      <c r="Q43" s="15"/>
      <c r="R43"/>
      <c r="S43"/>
    </row>
    <row r="44" spans="1:40" s="3" customFormat="1">
      <c r="A44"/>
      <c r="B44"/>
      <c r="C44"/>
      <c r="D44"/>
      <c r="E44" s="38"/>
      <c r="F44" s="38"/>
      <c r="G44" s="15"/>
      <c r="H44" s="15"/>
      <c r="I44" s="15"/>
      <c r="J44" s="15"/>
      <c r="K44" s="15"/>
      <c r="L44" s="15"/>
      <c r="M44" s="15"/>
      <c r="N44" s="15"/>
      <c r="O44" s="15"/>
      <c r="P44" s="15"/>
      <c r="Q44" s="15"/>
      <c r="R44"/>
      <c r="S44"/>
    </row>
    <row r="45" spans="1:40" s="3" customFormat="1">
      <c r="A45"/>
      <c r="B45"/>
      <c r="C45"/>
      <c r="D45"/>
      <c r="E45" s="15"/>
      <c r="F45" s="15"/>
      <c r="G45" s="15"/>
      <c r="H45" s="15"/>
      <c r="I45" s="15"/>
      <c r="J45" s="15"/>
      <c r="K45" s="15"/>
      <c r="L45" s="15"/>
      <c r="M45" s="15"/>
      <c r="N45" s="15"/>
      <c r="O45" s="15"/>
      <c r="P45" s="15"/>
      <c r="Q45" s="15"/>
      <c r="R45"/>
      <c r="S4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defaultColWidth="11.42578125" defaultRowHeight="1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47</v>
      </c>
      <c r="C7" s="5"/>
      <c r="D7" s="5"/>
      <c r="E7" s="6"/>
      <c r="F7" s="6"/>
      <c r="G7" s="6"/>
      <c r="H7" s="6"/>
      <c r="I7" s="6"/>
      <c r="J7" s="6"/>
      <c r="K7" s="6"/>
      <c r="L7" s="6"/>
      <c r="M7" s="6"/>
      <c r="N7" s="6"/>
      <c r="O7" s="6"/>
      <c r="P7" s="6"/>
      <c r="Q7" s="7" t="s">
        <v>5</v>
      </c>
    </row>
    <row r="8" spans="2:43">
      <c r="B8" s="169" t="s">
        <v>6</v>
      </c>
      <c r="C8" s="170" t="s">
        <v>7</v>
      </c>
      <c r="D8" s="170" t="s">
        <v>8</v>
      </c>
      <c r="E8" s="171" t="s">
        <v>9</v>
      </c>
      <c r="F8" s="171"/>
      <c r="G8" s="171"/>
      <c r="H8" s="171"/>
      <c r="I8" s="171"/>
      <c r="J8" s="171"/>
      <c r="K8" s="171"/>
      <c r="L8" s="171"/>
      <c r="M8" s="171"/>
      <c r="N8" s="171"/>
      <c r="O8" s="171"/>
      <c r="P8" s="171"/>
      <c r="Q8" s="171"/>
    </row>
    <row r="9" spans="2:43" ht="30.75" customHeight="1">
      <c r="B9" s="169"/>
      <c r="C9" s="170"/>
      <c r="D9" s="170"/>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c r="B42" s="175"/>
      <c r="C42" s="175"/>
      <c r="D42" s="175"/>
      <c r="E42" s="175"/>
      <c r="F42" s="175"/>
      <c r="G42" s="175"/>
      <c r="H42" s="175"/>
      <c r="I42" s="175"/>
      <c r="J42" s="175"/>
      <c r="K42" s="175"/>
      <c r="L42" s="175"/>
      <c r="M42" s="175"/>
      <c r="N42" s="175"/>
      <c r="O42" s="175"/>
      <c r="P42" s="175"/>
      <c r="Q42" s="175"/>
    </row>
    <row r="43" spans="1:43">
      <c r="B43" s="29"/>
      <c r="C43" s="29"/>
      <c r="D43" s="29"/>
      <c r="E43" s="28"/>
      <c r="F43" s="28"/>
      <c r="G43" s="28"/>
      <c r="H43" s="28"/>
      <c r="I43" s="28"/>
      <c r="J43" s="28"/>
      <c r="K43" s="28"/>
      <c r="L43" s="28"/>
      <c r="M43" s="28"/>
      <c r="N43" s="28"/>
      <c r="O43" s="28"/>
      <c r="P43" s="28"/>
      <c r="Q43" s="28"/>
    </row>
    <row r="44" spans="1:43">
      <c r="B44" s="26"/>
      <c r="C44" s="26"/>
      <c r="D44" s="26"/>
      <c r="E44" s="26"/>
      <c r="F44" s="27"/>
      <c r="G44" s="27"/>
      <c r="H44" s="27"/>
      <c r="I44" s="27"/>
      <c r="J44" s="27"/>
      <c r="K44" s="27"/>
      <c r="L44" s="27"/>
      <c r="M44" s="27"/>
      <c r="N44" s="27"/>
      <c r="O44" s="27"/>
      <c r="P44" s="27"/>
      <c r="Q44" s="2"/>
    </row>
    <row r="45" spans="1:43">
      <c r="B45" s="27"/>
      <c r="C45" s="30"/>
      <c r="D45" s="30"/>
      <c r="E45" s="30"/>
      <c r="F45" s="30"/>
      <c r="G45" s="30"/>
      <c r="H45" s="30"/>
      <c r="I45" s="30"/>
      <c r="J45" s="30"/>
      <c r="K45" s="30"/>
      <c r="L45" s="30"/>
      <c r="M45" s="30"/>
      <c r="N45" s="30"/>
      <c r="O45" s="30"/>
      <c r="P45" s="30"/>
      <c r="Q45" s="30"/>
    </row>
    <row r="46" spans="1:43" s="3" customFormat="1">
      <c r="A46"/>
      <c r="B46" s="31"/>
      <c r="C46" s="31"/>
      <c r="D46" s="31"/>
      <c r="E46" s="32"/>
      <c r="F46" s="32"/>
      <c r="G46" s="32"/>
      <c r="H46" s="32"/>
      <c r="I46" s="32"/>
      <c r="J46" s="32"/>
      <c r="K46" s="32"/>
      <c r="L46" s="32"/>
      <c r="M46" s="32"/>
      <c r="N46" s="32"/>
      <c r="O46" s="32"/>
      <c r="P46" s="32"/>
      <c r="Q46" s="32"/>
    </row>
    <row r="47" spans="1:43" s="3" customFormat="1">
      <c r="A47"/>
      <c r="B47"/>
      <c r="C47"/>
      <c r="D47"/>
      <c r="E47" s="38"/>
      <c r="F47" s="38"/>
      <c r="G47" s="15"/>
      <c r="H47" s="15"/>
      <c r="I47" s="15"/>
      <c r="J47" s="15"/>
      <c r="K47" s="15"/>
      <c r="L47" s="15"/>
      <c r="M47" s="15"/>
      <c r="N47" s="15"/>
      <c r="O47" s="15"/>
      <c r="P47" s="15"/>
      <c r="Q47" s="15"/>
      <c r="R47" s="14"/>
    </row>
    <row r="48" spans="1:43" s="3" customFormat="1">
      <c r="A48"/>
      <c r="B48"/>
      <c r="C48"/>
      <c r="D48"/>
      <c r="E48" s="38"/>
      <c r="F48" s="39"/>
      <c r="G48" s="37"/>
      <c r="H48" s="37"/>
      <c r="I48" s="37"/>
      <c r="J48" s="37"/>
      <c r="K48" s="37"/>
      <c r="L48" s="37"/>
      <c r="M48" s="37"/>
      <c r="N48" s="37"/>
      <c r="O48" s="37"/>
      <c r="P48" s="37"/>
      <c r="Q48" s="37"/>
      <c r="R48" s="14"/>
    </row>
    <row r="49" spans="1:19" s="3" customFormat="1">
      <c r="A49"/>
      <c r="B49"/>
      <c r="C49" s="15"/>
      <c r="D49" s="15"/>
      <c r="E49" s="38"/>
      <c r="F49" s="39"/>
      <c r="G49" s="37"/>
      <c r="H49" s="37"/>
      <c r="I49" s="37"/>
      <c r="J49" s="37"/>
      <c r="K49" s="37"/>
      <c r="L49" s="37"/>
      <c r="M49" s="37"/>
      <c r="N49" s="37"/>
      <c r="O49" s="37"/>
      <c r="P49" s="37"/>
      <c r="Q49" s="37"/>
      <c r="R49" s="14"/>
    </row>
    <row r="50" spans="1:19" s="3" customFormat="1">
      <c r="A50"/>
      <c r="B50"/>
      <c r="C50"/>
      <c r="D50"/>
      <c r="E50" s="38"/>
      <c r="F50" s="38"/>
      <c r="G50" s="15"/>
      <c r="H50" s="15"/>
      <c r="I50" s="15"/>
      <c r="J50" s="15"/>
      <c r="K50" s="15"/>
      <c r="L50" s="15"/>
      <c r="M50" s="15"/>
      <c r="N50" s="15"/>
      <c r="O50" s="15"/>
      <c r="P50" s="15"/>
      <c r="Q50" s="15"/>
    </row>
    <row r="51" spans="1:19" s="3" customFormat="1">
      <c r="A51"/>
      <c r="B51"/>
      <c r="C51"/>
      <c r="D51"/>
      <c r="E51" s="38"/>
      <c r="F51" s="38"/>
      <c r="G51" s="15"/>
      <c r="H51" s="15"/>
      <c r="I51" s="15"/>
      <c r="J51" s="15"/>
      <c r="K51" s="15"/>
      <c r="L51" s="15"/>
      <c r="M51" s="15"/>
      <c r="N51" s="15"/>
      <c r="O51" s="15"/>
      <c r="P51" s="15"/>
      <c r="Q51" s="15"/>
    </row>
    <row r="52" spans="1:19" s="3" customFormat="1">
      <c r="A52"/>
      <c r="B52"/>
      <c r="C52"/>
      <c r="D52"/>
      <c r="E52" s="38"/>
      <c r="F52" s="38"/>
      <c r="G52" s="15"/>
      <c r="H52" s="15"/>
      <c r="I52" s="15"/>
      <c r="J52" s="15"/>
      <c r="K52" s="15"/>
      <c r="L52" s="15"/>
      <c r="M52" s="15"/>
      <c r="N52" s="15"/>
      <c r="O52" s="15"/>
      <c r="P52" s="15"/>
      <c r="Q52" s="15"/>
      <c r="R52" s="14"/>
      <c r="S52" s="14"/>
    </row>
    <row r="53" spans="1:19" s="3" customFormat="1">
      <c r="A53"/>
      <c r="B53"/>
      <c r="C53"/>
      <c r="D53"/>
      <c r="E53" s="15"/>
      <c r="F53" s="15"/>
      <c r="G53" s="15"/>
      <c r="H53" s="15"/>
      <c r="I53" s="15"/>
      <c r="J53" s="15"/>
      <c r="K53" s="15"/>
      <c r="L53" s="15"/>
      <c r="M53" s="15"/>
      <c r="N53" s="15"/>
      <c r="O53" s="15"/>
      <c r="P53" s="15"/>
      <c r="Q53" s="15"/>
      <c r="R53" s="14"/>
    </row>
  </sheetData>
  <mergeCells count="10">
    <mergeCell ref="B8:B9"/>
    <mergeCell ref="C8:C9"/>
    <mergeCell ref="D8:D9"/>
    <mergeCell ref="E8:Q8"/>
    <mergeCell ref="B42:Q42"/>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defaultColWidth="11.42578125" defaultRowHeight="1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53</v>
      </c>
      <c r="C7" s="5"/>
      <c r="D7" s="5"/>
      <c r="E7" s="6"/>
      <c r="F7" s="6"/>
      <c r="G7" s="6"/>
      <c r="H7" s="6"/>
      <c r="I7" s="6"/>
      <c r="J7" s="6"/>
      <c r="K7" s="6"/>
      <c r="L7" s="6"/>
      <c r="M7" s="6"/>
      <c r="N7" s="6"/>
      <c r="O7" s="6"/>
      <c r="P7" s="6"/>
      <c r="Q7" s="7" t="s">
        <v>5</v>
      </c>
    </row>
    <row r="8" spans="2:43">
      <c r="B8" s="169" t="s">
        <v>6</v>
      </c>
      <c r="C8" s="170" t="s">
        <v>7</v>
      </c>
      <c r="D8" s="170" t="s">
        <v>8</v>
      </c>
      <c r="E8" s="171" t="s">
        <v>9</v>
      </c>
      <c r="F8" s="171"/>
      <c r="G8" s="171"/>
      <c r="H8" s="171"/>
      <c r="I8" s="171"/>
      <c r="J8" s="171"/>
      <c r="K8" s="171"/>
      <c r="L8" s="171"/>
      <c r="M8" s="171"/>
      <c r="N8" s="171"/>
      <c r="O8" s="171"/>
      <c r="P8" s="171"/>
      <c r="Q8" s="171"/>
    </row>
    <row r="9" spans="2:43" ht="30.75" customHeight="1">
      <c r="B9" s="169"/>
      <c r="C9" s="170"/>
      <c r="D9" s="170"/>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c r="B46" s="88" t="s">
        <v>60</v>
      </c>
      <c r="C46" s="26"/>
      <c r="D46" s="26"/>
      <c r="E46" s="26"/>
      <c r="F46" s="27"/>
      <c r="G46" s="27"/>
      <c r="H46" s="27"/>
      <c r="I46" s="27"/>
      <c r="J46" s="27"/>
      <c r="K46" s="27"/>
      <c r="L46" s="27"/>
      <c r="M46" s="27"/>
      <c r="N46" s="27"/>
      <c r="O46" s="27"/>
      <c r="P46" s="27"/>
      <c r="Q46" s="2"/>
    </row>
    <row r="47" spans="1:43">
      <c r="B47" s="88" t="s">
        <v>61</v>
      </c>
      <c r="C47" s="30"/>
      <c r="D47" s="30"/>
      <c r="E47" s="30"/>
      <c r="F47" s="30"/>
      <c r="G47" s="30"/>
      <c r="H47" s="30"/>
      <c r="I47" s="30"/>
      <c r="J47" s="30"/>
      <c r="K47" s="30"/>
      <c r="L47" s="30"/>
      <c r="M47" s="30"/>
      <c r="N47" s="30"/>
      <c r="O47" s="30"/>
      <c r="P47" s="30"/>
      <c r="Q47" s="30"/>
    </row>
    <row r="48" spans="1:43" s="3" customFormat="1">
      <c r="A48"/>
      <c r="B48" s="31"/>
      <c r="C48" s="31"/>
      <c r="D48" s="31"/>
      <c r="E48" s="32"/>
      <c r="F48" s="32"/>
      <c r="G48" s="32"/>
      <c r="H48" s="32"/>
      <c r="I48" s="32"/>
      <c r="J48" s="32"/>
      <c r="K48" s="32"/>
      <c r="L48" s="32"/>
      <c r="M48" s="32"/>
      <c r="N48" s="32"/>
      <c r="O48" s="32"/>
      <c r="P48" s="32"/>
      <c r="Q48" s="32"/>
    </row>
    <row r="49" spans="1:19" s="3" customFormat="1">
      <c r="A49"/>
      <c r="B49"/>
      <c r="C49"/>
      <c r="D49"/>
      <c r="E49" s="38"/>
      <c r="F49" s="38"/>
      <c r="G49" s="15"/>
      <c r="H49" s="15"/>
      <c r="I49" s="15"/>
      <c r="J49" s="15"/>
      <c r="K49" s="15"/>
      <c r="L49" s="15"/>
      <c r="M49" s="15"/>
      <c r="N49" s="15"/>
      <c r="O49" s="15"/>
      <c r="P49" s="15"/>
      <c r="Q49" s="15"/>
      <c r="R49" s="14"/>
    </row>
    <row r="50" spans="1:19" s="3" customFormat="1">
      <c r="A50"/>
      <c r="B50"/>
      <c r="C50"/>
      <c r="D50"/>
      <c r="E50" s="38"/>
      <c r="F50" s="39"/>
      <c r="G50" s="37"/>
      <c r="H50" s="37"/>
      <c r="I50" s="37"/>
      <c r="J50" s="37"/>
      <c r="K50" s="37"/>
      <c r="L50" s="37"/>
      <c r="M50" s="37"/>
      <c r="N50" s="37"/>
      <c r="O50" s="37"/>
      <c r="P50" s="37"/>
      <c r="Q50" s="37"/>
      <c r="R50" s="14"/>
    </row>
    <row r="51" spans="1:19" s="3" customFormat="1">
      <c r="A51"/>
      <c r="B51"/>
      <c r="C51" s="15"/>
      <c r="D51" s="15"/>
      <c r="E51" s="38"/>
      <c r="F51" s="39"/>
      <c r="G51" s="37"/>
      <c r="H51" s="37"/>
      <c r="I51" s="37"/>
      <c r="J51" s="37"/>
      <c r="K51" s="37"/>
      <c r="L51" s="37"/>
      <c r="M51" s="37"/>
      <c r="N51" s="37"/>
      <c r="O51" s="37"/>
      <c r="P51" s="37"/>
      <c r="Q51" s="37"/>
      <c r="R51" s="14"/>
    </row>
    <row r="52" spans="1:19" s="3" customFormat="1">
      <c r="A52"/>
      <c r="B52"/>
      <c r="C52"/>
      <c r="D52"/>
      <c r="E52" s="38"/>
      <c r="F52" s="38"/>
      <c r="G52" s="15"/>
      <c r="H52" s="15"/>
      <c r="I52" s="15"/>
      <c r="J52" s="15"/>
      <c r="K52" s="15"/>
      <c r="L52" s="15"/>
      <c r="M52" s="15"/>
      <c r="N52" s="15"/>
      <c r="O52" s="15"/>
      <c r="P52" s="15"/>
      <c r="Q52" s="15"/>
    </row>
    <row r="53" spans="1:19" s="3" customFormat="1">
      <c r="A53"/>
      <c r="B53"/>
      <c r="C53"/>
      <c r="D53"/>
      <c r="E53" s="38"/>
      <c r="F53" s="38"/>
      <c r="G53" s="15"/>
      <c r="H53" s="15"/>
      <c r="I53" s="15"/>
      <c r="J53" s="15"/>
      <c r="K53" s="15"/>
      <c r="L53" s="15"/>
      <c r="M53" s="15"/>
      <c r="N53" s="15"/>
      <c r="O53" s="15"/>
      <c r="P53" s="15"/>
      <c r="Q53" s="15"/>
    </row>
    <row r="54" spans="1:19" s="3" customFormat="1">
      <c r="A54"/>
      <c r="B54"/>
      <c r="C54"/>
      <c r="D54"/>
      <c r="E54" s="38"/>
      <c r="F54" s="38"/>
      <c r="G54" s="15"/>
      <c r="H54" s="15"/>
      <c r="I54" s="15"/>
      <c r="J54" s="15"/>
      <c r="K54" s="15"/>
      <c r="L54" s="15"/>
      <c r="M54" s="15"/>
      <c r="N54" s="15"/>
      <c r="O54" s="15"/>
      <c r="P54" s="15"/>
      <c r="Q54" s="15"/>
      <c r="R54" s="14"/>
      <c r="S54" s="14"/>
    </row>
    <row r="55" spans="1:19" s="3" customFormat="1">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defaultColWidth="11.42578125" defaultRowHeight="1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c r="E1" s="64"/>
      <c r="F1" s="64"/>
      <c r="G1" s="64"/>
      <c r="H1" s="64"/>
      <c r="I1" s="64"/>
      <c r="J1" s="64"/>
      <c r="K1" s="64"/>
      <c r="L1" s="64"/>
      <c r="M1" s="64"/>
      <c r="N1" s="64"/>
      <c r="O1" s="64"/>
      <c r="P1" s="64"/>
      <c r="Q1" s="49"/>
    </row>
    <row r="2" spans="2:43" ht="28.5">
      <c r="B2" s="182" t="s">
        <v>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row>
    <row r="3" spans="2:43" ht="21">
      <c r="B3" s="183" t="s">
        <v>1</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row>
    <row r="4" spans="2:43" ht="15.75" customHeight="1">
      <c r="B4" s="184" t="s">
        <v>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2:43" ht="15.75" customHeight="1">
      <c r="B5" s="184" t="s">
        <v>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row>
    <row r="6" spans="2:43" ht="15.75" customHeight="1">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c r="B7" s="4" t="s">
        <v>62</v>
      </c>
      <c r="C7" s="5"/>
      <c r="D7" s="5"/>
      <c r="E7" s="79"/>
      <c r="F7" s="79"/>
      <c r="G7" s="79"/>
      <c r="H7" s="79"/>
      <c r="I7" s="79"/>
      <c r="J7" s="79"/>
      <c r="K7" s="79"/>
      <c r="L7" s="79"/>
      <c r="M7" s="79"/>
      <c r="N7" s="79"/>
      <c r="O7" s="79"/>
      <c r="P7" s="79"/>
      <c r="Q7" s="78"/>
      <c r="AQ7" s="78" t="s">
        <v>5</v>
      </c>
    </row>
    <row r="8" spans="2:43">
      <c r="B8" s="169" t="s">
        <v>6</v>
      </c>
      <c r="C8" s="170" t="s">
        <v>7</v>
      </c>
      <c r="D8" s="170" t="s">
        <v>8</v>
      </c>
      <c r="E8" s="178" t="s">
        <v>63</v>
      </c>
      <c r="F8" s="178"/>
      <c r="G8" s="178"/>
      <c r="H8" s="178"/>
      <c r="I8" s="178"/>
      <c r="J8" s="178"/>
      <c r="K8" s="178"/>
      <c r="L8" s="178"/>
      <c r="M8" s="178"/>
      <c r="N8" s="178"/>
      <c r="O8" s="178"/>
      <c r="P8" s="178"/>
      <c r="Q8" s="179"/>
      <c r="R8" s="185" t="s">
        <v>64</v>
      </c>
      <c r="S8" s="185"/>
      <c r="T8" s="185"/>
      <c r="U8" s="185"/>
      <c r="V8" s="185"/>
      <c r="W8" s="185"/>
      <c r="X8" s="185"/>
      <c r="Y8" s="185"/>
      <c r="Z8" s="185"/>
      <c r="AA8" s="185"/>
      <c r="AB8" s="185"/>
      <c r="AC8" s="185"/>
      <c r="AD8" s="186"/>
      <c r="AE8" s="180" t="s">
        <v>65</v>
      </c>
      <c r="AF8" s="180"/>
      <c r="AG8" s="180"/>
      <c r="AH8" s="180"/>
      <c r="AI8" s="180"/>
      <c r="AJ8" s="180"/>
      <c r="AK8" s="180"/>
      <c r="AL8" s="180"/>
      <c r="AM8" s="180"/>
      <c r="AN8" s="180"/>
      <c r="AO8" s="180"/>
      <c r="AP8" s="180"/>
      <c r="AQ8" s="181"/>
    </row>
    <row r="9" spans="2:43" ht="21" customHeight="1">
      <c r="B9" s="169"/>
      <c r="C9" s="170"/>
      <c r="D9" s="170"/>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c r="B36" s="3"/>
      <c r="C36" s="3"/>
      <c r="D36" s="3"/>
      <c r="E36" s="66"/>
      <c r="F36" s="66"/>
      <c r="G36" s="66"/>
      <c r="H36" s="66"/>
      <c r="I36" s="66"/>
      <c r="J36" s="66"/>
      <c r="K36" s="66"/>
      <c r="L36" s="66"/>
      <c r="M36" s="66"/>
      <c r="N36" s="66"/>
      <c r="O36" s="66"/>
      <c r="P36" s="66"/>
      <c r="Q36" s="65"/>
    </row>
    <row r="37" spans="2:43">
      <c r="B37" s="83"/>
      <c r="C37" s="83"/>
      <c r="D37" s="83"/>
      <c r="E37" s="66"/>
      <c r="F37" s="66"/>
      <c r="G37" s="64"/>
      <c r="H37" s="64"/>
      <c r="I37" s="64"/>
      <c r="J37" s="64"/>
      <c r="K37" s="64"/>
      <c r="L37" s="64"/>
      <c r="M37" s="64"/>
      <c r="N37" s="64"/>
      <c r="O37" s="64"/>
      <c r="P37" s="64"/>
      <c r="Q37" s="49"/>
    </row>
    <row r="38" spans="2:43" ht="33" customHeight="1">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c r="B50" s="27" t="s">
        <v>71</v>
      </c>
      <c r="C50" s="27"/>
      <c r="D50" s="27"/>
      <c r="E50" s="50"/>
      <c r="F50" s="50"/>
      <c r="G50" s="50"/>
      <c r="H50" s="50"/>
      <c r="I50" s="50"/>
      <c r="J50" s="50"/>
      <c r="K50" s="50"/>
      <c r="L50" s="50"/>
      <c r="M50" s="50"/>
      <c r="N50" s="50"/>
      <c r="O50" s="50"/>
      <c r="P50" s="50"/>
      <c r="Q50" s="49"/>
    </row>
    <row r="51" spans="2:43">
      <c r="B51" s="29" t="s">
        <v>61</v>
      </c>
      <c r="C51" s="29"/>
      <c r="D51" s="53"/>
      <c r="E51" s="50"/>
      <c r="F51" s="50"/>
      <c r="G51" s="50"/>
      <c r="H51" s="50"/>
      <c r="I51" s="50"/>
      <c r="J51" s="50"/>
      <c r="K51" s="50"/>
      <c r="L51" s="50"/>
      <c r="M51" s="50"/>
      <c r="N51" s="50"/>
      <c r="O51" s="50"/>
      <c r="P51" s="50"/>
      <c r="Q51" s="49"/>
    </row>
    <row r="52" spans="2:43">
      <c r="B52" s="177" t="s">
        <v>72</v>
      </c>
      <c r="C52" s="177"/>
      <c r="D52" s="177"/>
      <c r="E52" s="177"/>
      <c r="F52" s="51"/>
      <c r="G52" s="51"/>
      <c r="H52" s="51"/>
      <c r="I52" s="52"/>
      <c r="J52" s="51"/>
      <c r="K52" s="50"/>
      <c r="L52" s="50"/>
      <c r="M52" s="50"/>
      <c r="N52" s="50"/>
      <c r="O52" s="50"/>
      <c r="P52" s="50"/>
      <c r="Q52" s="49"/>
    </row>
    <row r="53" spans="2:43" ht="14.25" customHeight="1">
      <c r="B53" s="177" t="s">
        <v>73</v>
      </c>
      <c r="C53" s="177"/>
      <c r="D53" s="177"/>
      <c r="E53" s="177"/>
      <c r="F53" s="177"/>
      <c r="G53" s="177"/>
      <c r="H53" s="177"/>
      <c r="I53" s="177"/>
      <c r="J53" s="177"/>
      <c r="K53" s="48"/>
      <c r="L53" s="48"/>
      <c r="M53" s="48"/>
      <c r="N53" s="48"/>
      <c r="O53" s="48"/>
      <c r="P53" s="48"/>
      <c r="Q53" s="48"/>
    </row>
    <row r="54" spans="2:43" ht="15" customHeight="1">
      <c r="B54" s="176" t="s">
        <v>74</v>
      </c>
      <c r="C54" s="176"/>
      <c r="D54" s="176"/>
      <c r="E54" s="176"/>
      <c r="F54" s="176"/>
      <c r="G54" s="176"/>
      <c r="H54" s="176"/>
      <c r="I54" s="176"/>
    </row>
    <row r="57" spans="2:43">
      <c r="C57" s="47"/>
      <c r="D57" s="47"/>
    </row>
    <row r="62" spans="2:43">
      <c r="B62" s="10"/>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defaultColWidth="11.42578125" defaultRowHeight="1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75</v>
      </c>
      <c r="C7" s="5"/>
      <c r="D7" s="5"/>
      <c r="E7" s="6"/>
      <c r="F7" s="6"/>
      <c r="G7" s="6"/>
      <c r="H7" s="6"/>
      <c r="I7" s="6"/>
      <c r="J7" s="6"/>
      <c r="K7" s="6"/>
      <c r="L7" s="6"/>
      <c r="M7" s="6"/>
      <c r="N7" s="6"/>
      <c r="O7" s="6"/>
      <c r="P7" s="6"/>
      <c r="Q7" s="7" t="s">
        <v>5</v>
      </c>
    </row>
    <row r="8" spans="2:43">
      <c r="B8" s="169" t="s">
        <v>6</v>
      </c>
      <c r="C8" s="170" t="s">
        <v>7</v>
      </c>
      <c r="D8" s="170" t="s">
        <v>8</v>
      </c>
      <c r="E8" s="171" t="s">
        <v>9</v>
      </c>
      <c r="F8" s="171"/>
      <c r="G8" s="171"/>
      <c r="H8" s="171"/>
      <c r="I8" s="171"/>
      <c r="J8" s="171"/>
      <c r="K8" s="171"/>
      <c r="L8" s="171"/>
      <c r="M8" s="171"/>
      <c r="N8" s="171"/>
      <c r="O8" s="171"/>
      <c r="P8" s="171"/>
      <c r="Q8" s="171"/>
    </row>
    <row r="9" spans="2:43" ht="30.75" customHeight="1">
      <c r="B9" s="169"/>
      <c r="C9" s="170"/>
      <c r="D9" s="170"/>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c r="B51" s="27" t="s">
        <v>80</v>
      </c>
      <c r="C51" s="27"/>
      <c r="D51" s="27"/>
      <c r="E51" s="28"/>
      <c r="F51" s="28"/>
      <c r="G51" s="28"/>
      <c r="H51" s="28"/>
      <c r="I51" s="28"/>
      <c r="J51" s="28"/>
      <c r="K51" s="28"/>
      <c r="L51" s="28"/>
      <c r="M51" s="28"/>
      <c r="N51" s="28"/>
      <c r="O51" s="28"/>
      <c r="P51" s="28"/>
      <c r="Q51" s="28"/>
    </row>
    <row r="52" spans="1:43">
      <c r="B52" s="29" t="s">
        <v>61</v>
      </c>
      <c r="C52" s="29"/>
      <c r="D52" s="29"/>
      <c r="E52" s="28"/>
      <c r="F52" s="28"/>
      <c r="G52" s="28"/>
      <c r="H52" s="28"/>
      <c r="I52" s="28"/>
      <c r="J52" s="28"/>
      <c r="K52" s="28"/>
      <c r="L52" s="28"/>
      <c r="M52" s="28"/>
      <c r="N52" s="28"/>
      <c r="O52" s="28"/>
      <c r="P52" s="28"/>
      <c r="Q52" s="28"/>
    </row>
    <row r="53" spans="1:43">
      <c r="B53" s="88"/>
      <c r="C53" s="26"/>
      <c r="D53" s="26"/>
      <c r="E53" s="26"/>
      <c r="F53" s="27"/>
      <c r="G53" s="27"/>
      <c r="H53" s="27"/>
      <c r="I53" s="27"/>
      <c r="J53" s="27"/>
      <c r="K53" s="27"/>
      <c r="L53" s="27"/>
      <c r="M53" s="27"/>
      <c r="N53" s="27"/>
      <c r="O53" s="27"/>
      <c r="P53" s="27"/>
      <c r="Q53" s="2"/>
    </row>
    <row r="54" spans="1:43" s="3" customFormat="1">
      <c r="A54"/>
      <c r="B54" s="88"/>
      <c r="C54" s="30"/>
      <c r="D54" s="30"/>
      <c r="E54" s="30"/>
      <c r="F54" s="30"/>
      <c r="G54" s="30"/>
      <c r="H54" s="30"/>
      <c r="I54" s="30"/>
      <c r="J54" s="30"/>
      <c r="K54" s="30"/>
      <c r="L54" s="30"/>
      <c r="M54" s="30"/>
      <c r="N54" s="30"/>
      <c r="O54" s="30"/>
      <c r="P54" s="30"/>
      <c r="Q54" s="30"/>
    </row>
    <row r="55" spans="1:43" s="3" customFormat="1">
      <c r="A55"/>
      <c r="B55" s="31"/>
      <c r="C55" s="31"/>
      <c r="D55" s="31"/>
      <c r="E55" s="32"/>
      <c r="F55" s="32"/>
      <c r="G55" s="32"/>
      <c r="H55" s="32"/>
      <c r="I55" s="32"/>
      <c r="J55" s="32"/>
      <c r="K55" s="32"/>
      <c r="L55" s="32"/>
      <c r="M55" s="32"/>
      <c r="N55" s="32"/>
      <c r="O55" s="32"/>
      <c r="P55" s="32"/>
      <c r="Q55" s="32"/>
    </row>
    <row r="56" spans="1:43" s="3" customFormat="1">
      <c r="A56"/>
      <c r="B56"/>
      <c r="C56"/>
      <c r="D56"/>
      <c r="E56" s="38"/>
      <c r="F56" s="38"/>
      <c r="G56" s="15"/>
      <c r="H56" s="15"/>
      <c r="I56" s="15"/>
      <c r="J56" s="15"/>
      <c r="K56" s="15"/>
      <c r="L56" s="15"/>
      <c r="M56" s="15"/>
      <c r="N56" s="15"/>
      <c r="O56" s="15"/>
      <c r="P56" s="15"/>
      <c r="Q56" s="15"/>
      <c r="R56" s="14"/>
    </row>
    <row r="57" spans="1:43" s="3" customFormat="1">
      <c r="A57"/>
      <c r="B57"/>
      <c r="C57"/>
      <c r="D57"/>
      <c r="E57" s="38"/>
      <c r="F57" s="39"/>
      <c r="G57" s="37"/>
      <c r="H57" s="37"/>
      <c r="I57" s="37"/>
      <c r="J57" s="37"/>
      <c r="K57" s="37"/>
      <c r="L57" s="37"/>
      <c r="M57" s="37"/>
      <c r="N57" s="37"/>
      <c r="O57" s="37"/>
      <c r="P57" s="37"/>
      <c r="Q57" s="37"/>
      <c r="R57" s="14"/>
    </row>
    <row r="58" spans="1:43" s="3" customFormat="1">
      <c r="A58"/>
      <c r="B58"/>
      <c r="C58" s="15"/>
      <c r="D58" s="15"/>
      <c r="E58" s="38"/>
      <c r="F58" s="39"/>
      <c r="G58" s="37"/>
      <c r="H58" s="37"/>
      <c r="I58" s="37"/>
      <c r="J58" s="37"/>
      <c r="K58" s="37"/>
      <c r="L58" s="37"/>
      <c r="M58" s="37"/>
      <c r="N58" s="37"/>
      <c r="O58" s="37"/>
      <c r="P58" s="37"/>
      <c r="Q58" s="37"/>
      <c r="R58" s="14"/>
    </row>
    <row r="59" spans="1:43" s="3" customFormat="1">
      <c r="A59"/>
      <c r="B59"/>
      <c r="C59"/>
      <c r="D59"/>
      <c r="E59" s="38"/>
      <c r="F59" s="38"/>
      <c r="G59" s="15"/>
      <c r="H59" s="15"/>
      <c r="I59" s="15"/>
      <c r="J59" s="15"/>
      <c r="K59" s="15"/>
      <c r="L59" s="15"/>
      <c r="M59" s="15"/>
      <c r="N59" s="15"/>
      <c r="O59" s="15"/>
      <c r="P59" s="15"/>
      <c r="Q59" s="15"/>
    </row>
    <row r="60" spans="1:43" s="3" customFormat="1">
      <c r="A60"/>
      <c r="B60"/>
      <c r="C60"/>
      <c r="D60"/>
      <c r="E60" s="38"/>
      <c r="F60" s="38"/>
      <c r="G60" s="15"/>
      <c r="H60" s="15"/>
      <c r="I60" s="15"/>
      <c r="J60" s="15"/>
      <c r="K60" s="15"/>
      <c r="L60" s="15"/>
      <c r="M60" s="15"/>
      <c r="N60" s="15"/>
      <c r="O60" s="15"/>
      <c r="P60" s="15"/>
      <c r="Q60" s="15"/>
    </row>
    <row r="61" spans="1:43" s="3" customFormat="1">
      <c r="A61"/>
      <c r="B61"/>
      <c r="C61"/>
      <c r="D61"/>
      <c r="E61" s="38"/>
      <c r="F61" s="38"/>
      <c r="G61" s="15"/>
      <c r="H61" s="15"/>
      <c r="I61" s="15"/>
      <c r="J61" s="15"/>
      <c r="K61" s="15"/>
      <c r="L61" s="15"/>
      <c r="M61" s="15"/>
      <c r="N61" s="15"/>
      <c r="O61" s="15"/>
      <c r="P61" s="15"/>
      <c r="Q61" s="15"/>
      <c r="R61" s="14"/>
      <c r="S61" s="14"/>
    </row>
    <row r="62" spans="1:43" s="3" customFormat="1">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defaultColWidth="11.42578125" defaultRowHeight="1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81</v>
      </c>
      <c r="C7" s="5"/>
      <c r="D7" s="5"/>
      <c r="E7" s="6"/>
      <c r="F7" s="6"/>
      <c r="G7" s="6"/>
      <c r="H7" s="6"/>
      <c r="I7" s="6"/>
      <c r="J7" s="6"/>
      <c r="K7" s="6"/>
      <c r="L7" s="6"/>
      <c r="M7" s="6"/>
      <c r="N7" s="6"/>
      <c r="O7" s="6"/>
      <c r="P7" s="6"/>
      <c r="Q7" s="7" t="s">
        <v>5</v>
      </c>
    </row>
    <row r="8" spans="2:43">
      <c r="B8" s="169" t="s">
        <v>6</v>
      </c>
      <c r="C8" s="170" t="s">
        <v>7</v>
      </c>
      <c r="D8" s="170" t="s">
        <v>8</v>
      </c>
      <c r="E8" s="171" t="s">
        <v>9</v>
      </c>
      <c r="F8" s="171"/>
      <c r="G8" s="171"/>
      <c r="H8" s="171"/>
      <c r="I8" s="171"/>
      <c r="J8" s="171"/>
      <c r="K8" s="171"/>
      <c r="L8" s="171"/>
      <c r="M8" s="171"/>
      <c r="N8" s="171"/>
      <c r="O8" s="171"/>
      <c r="P8" s="171"/>
      <c r="Q8" s="171"/>
    </row>
    <row r="9" spans="2:43" ht="30.75" customHeight="1">
      <c r="B9" s="169"/>
      <c r="C9" s="170"/>
      <c r="D9" s="170"/>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c r="B50" s="27" t="s">
        <v>85</v>
      </c>
      <c r="C50" s="27"/>
      <c r="D50" s="27"/>
      <c r="E50" s="28"/>
      <c r="F50" s="28"/>
      <c r="G50" s="28"/>
      <c r="H50" s="28"/>
      <c r="I50" s="28"/>
      <c r="J50" s="28"/>
      <c r="K50" s="28"/>
      <c r="L50" s="28"/>
      <c r="M50" s="28"/>
      <c r="N50" s="28"/>
      <c r="O50" s="28"/>
      <c r="P50" s="28"/>
      <c r="Q50" s="28"/>
    </row>
    <row r="51" spans="1:43">
      <c r="B51" s="29" t="s">
        <v>61</v>
      </c>
      <c r="C51" s="29"/>
      <c r="D51" s="29"/>
      <c r="E51" s="28"/>
      <c r="F51" s="28"/>
      <c r="G51" s="28"/>
      <c r="H51" s="28"/>
      <c r="I51" s="28"/>
      <c r="J51" s="28"/>
      <c r="K51" s="28"/>
      <c r="L51" s="28"/>
      <c r="M51" s="28"/>
      <c r="N51" s="28"/>
      <c r="O51" s="28"/>
      <c r="P51" s="28"/>
      <c r="Q51" s="28"/>
    </row>
    <row r="52" spans="1:43">
      <c r="B52" s="88"/>
      <c r="C52" s="26"/>
      <c r="D52" s="26"/>
      <c r="E52" s="26"/>
      <c r="F52" s="27"/>
      <c r="G52" s="27"/>
      <c r="H52" s="27"/>
      <c r="I52" s="27"/>
      <c r="J52" s="27"/>
      <c r="K52" s="27"/>
      <c r="L52" s="27"/>
      <c r="M52" s="27"/>
      <c r="N52" s="27"/>
      <c r="O52" s="27"/>
      <c r="P52" s="27"/>
      <c r="Q52" s="2"/>
    </row>
    <row r="53" spans="1:43" s="3" customFormat="1">
      <c r="A53"/>
      <c r="B53" s="88"/>
      <c r="C53" s="30"/>
      <c r="D53" s="30"/>
      <c r="E53" s="30"/>
      <c r="F53" s="30"/>
      <c r="G53" s="30"/>
      <c r="H53" s="30"/>
      <c r="I53" s="30"/>
      <c r="J53" s="30"/>
      <c r="K53" s="30"/>
      <c r="L53" s="30"/>
      <c r="M53" s="30"/>
      <c r="N53" s="30"/>
      <c r="O53" s="30"/>
      <c r="P53" s="30"/>
      <c r="Q53" s="30"/>
    </row>
    <row r="54" spans="1:43" s="3" customFormat="1">
      <c r="A54"/>
      <c r="B54" s="31"/>
      <c r="C54" s="31"/>
      <c r="D54" s="31"/>
      <c r="E54" s="32"/>
      <c r="F54" s="32"/>
      <c r="G54" s="32"/>
      <c r="H54" s="32"/>
      <c r="I54" s="32"/>
      <c r="J54" s="32"/>
      <c r="K54" s="32"/>
      <c r="L54" s="32"/>
      <c r="M54" s="32"/>
      <c r="N54" s="32"/>
      <c r="O54" s="32"/>
      <c r="P54" s="32"/>
      <c r="Q54" s="32"/>
    </row>
    <row r="55" spans="1:43" s="3" customFormat="1">
      <c r="A55"/>
      <c r="B55"/>
      <c r="C55"/>
      <c r="D55"/>
      <c r="E55" s="38"/>
      <c r="F55" s="38"/>
      <c r="G55" s="15"/>
      <c r="H55" s="15"/>
      <c r="I55" s="15"/>
      <c r="J55" s="15"/>
      <c r="K55" s="15"/>
      <c r="L55" s="15"/>
      <c r="M55" s="15"/>
      <c r="N55" s="15"/>
      <c r="O55" s="15"/>
      <c r="P55" s="15"/>
      <c r="Q55" s="15"/>
      <c r="R55" s="14"/>
    </row>
    <row r="56" spans="1:43" s="3" customFormat="1">
      <c r="A56"/>
      <c r="B56"/>
      <c r="C56"/>
      <c r="D56"/>
      <c r="E56" s="38"/>
      <c r="F56" s="39"/>
      <c r="G56" s="37"/>
      <c r="H56" s="37"/>
      <c r="I56" s="37"/>
      <c r="J56" s="37"/>
      <c r="K56" s="37"/>
      <c r="L56" s="37"/>
      <c r="M56" s="37"/>
      <c r="N56" s="37"/>
      <c r="O56" s="37"/>
      <c r="P56" s="37"/>
      <c r="Q56" s="37"/>
      <c r="R56" s="14"/>
    </row>
    <row r="57" spans="1:43" s="3" customFormat="1">
      <c r="A57"/>
      <c r="B57"/>
      <c r="C57" s="15"/>
      <c r="D57" s="15"/>
      <c r="E57" s="38"/>
      <c r="F57" s="39"/>
      <c r="G57" s="37"/>
      <c r="H57" s="37"/>
      <c r="I57" s="37"/>
      <c r="J57" s="37"/>
      <c r="K57" s="37"/>
      <c r="L57" s="37"/>
      <c r="M57" s="37"/>
      <c r="N57" s="37"/>
      <c r="O57" s="37"/>
      <c r="P57" s="37"/>
      <c r="Q57" s="37"/>
      <c r="R57" s="14"/>
    </row>
    <row r="58" spans="1:43" s="3" customFormat="1">
      <c r="A58"/>
      <c r="B58"/>
      <c r="C58"/>
      <c r="D58"/>
      <c r="E58" s="38"/>
      <c r="F58" s="38"/>
      <c r="G58" s="15"/>
      <c r="H58" s="15"/>
      <c r="I58" s="15"/>
      <c r="J58" s="15"/>
      <c r="K58" s="15"/>
      <c r="L58" s="15"/>
      <c r="M58" s="15"/>
      <c r="N58" s="15"/>
      <c r="O58" s="15"/>
      <c r="P58" s="15"/>
      <c r="Q58" s="15"/>
    </row>
    <row r="59" spans="1:43" s="3" customFormat="1">
      <c r="A59"/>
      <c r="B59"/>
      <c r="C59"/>
      <c r="D59"/>
      <c r="E59" s="38"/>
      <c r="F59" s="38"/>
      <c r="G59" s="15"/>
      <c r="H59" s="15"/>
      <c r="I59" s="15"/>
      <c r="J59" s="15"/>
      <c r="K59" s="15"/>
      <c r="L59" s="15"/>
      <c r="M59" s="15"/>
      <c r="N59" s="15"/>
      <c r="O59" s="15"/>
      <c r="P59" s="15"/>
      <c r="Q59" s="15"/>
    </row>
    <row r="60" spans="1:43" s="3" customFormat="1">
      <c r="A60"/>
      <c r="B60"/>
      <c r="C60"/>
      <c r="D60"/>
      <c r="E60" s="38"/>
      <c r="F60" s="38"/>
      <c r="G60" s="15"/>
      <c r="H60" s="15"/>
      <c r="I60" s="15"/>
      <c r="J60" s="15"/>
      <c r="K60" s="15"/>
      <c r="L60" s="15"/>
      <c r="M60" s="15"/>
      <c r="N60" s="15"/>
      <c r="O60" s="15"/>
      <c r="P60" s="15"/>
      <c r="Q60" s="15"/>
      <c r="R60" s="14"/>
      <c r="S60" s="14"/>
    </row>
    <row r="61" spans="1:43" s="3" customFormat="1">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defaultColWidth="11.42578125" defaultRowHeight="1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86</v>
      </c>
      <c r="C7" s="5"/>
      <c r="D7" s="5"/>
      <c r="E7" s="6"/>
      <c r="F7" s="6"/>
      <c r="G7" s="6"/>
      <c r="H7" s="6"/>
      <c r="I7" s="6"/>
      <c r="J7" s="6"/>
      <c r="K7" s="6"/>
      <c r="L7" s="6"/>
      <c r="M7" s="6"/>
      <c r="N7" s="6"/>
      <c r="O7" s="6"/>
      <c r="P7" s="6"/>
      <c r="Q7" s="7" t="s">
        <v>5</v>
      </c>
    </row>
    <row r="8" spans="2:43">
      <c r="B8" s="169" t="s">
        <v>6</v>
      </c>
      <c r="C8" s="170" t="s">
        <v>87</v>
      </c>
      <c r="D8" s="170" t="s">
        <v>88</v>
      </c>
      <c r="E8" s="189" t="s">
        <v>9</v>
      </c>
      <c r="F8" s="189"/>
      <c r="G8" s="189"/>
      <c r="H8" s="189"/>
      <c r="I8" s="189"/>
      <c r="J8" s="189"/>
      <c r="K8" s="189"/>
      <c r="L8" s="189"/>
      <c r="M8" s="189"/>
      <c r="N8" s="189"/>
      <c r="O8" s="189"/>
      <c r="P8" s="189"/>
      <c r="Q8" s="189"/>
    </row>
    <row r="9" spans="2:43">
      <c r="B9" s="169"/>
      <c r="C9" s="170"/>
      <c r="D9" s="170"/>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c r="B50" s="187" t="s">
        <v>92</v>
      </c>
      <c r="C50" s="187"/>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c r="B51" s="188" t="s">
        <v>93</v>
      </c>
      <c r="C51" s="188"/>
      <c r="D51" s="188"/>
      <c r="E51" s="188"/>
      <c r="F51" s="188"/>
      <c r="G51" s="26"/>
      <c r="H51" s="26"/>
      <c r="I51" s="26"/>
      <c r="J51" s="26"/>
      <c r="K51" s="26"/>
      <c r="L51" s="26"/>
      <c r="M51" s="26"/>
      <c r="N51" s="26"/>
      <c r="O51" s="26"/>
      <c r="P51" s="26"/>
      <c r="Q51" s="2"/>
      <c r="R51" s="42"/>
      <c r="S51" s="42"/>
      <c r="T51" s="42"/>
      <c r="U51" s="42"/>
      <c r="V51" s="42"/>
      <c r="W51" s="42"/>
      <c r="X51" s="42"/>
      <c r="Y51" s="42"/>
      <c r="Z51" s="42"/>
      <c r="AA51" s="42"/>
      <c r="AB51" s="42"/>
    </row>
    <row r="52" spans="1:43">
      <c r="B52" s="97" t="s">
        <v>94</v>
      </c>
      <c r="C52" s="84"/>
      <c r="D52" s="2"/>
      <c r="E52" s="2"/>
      <c r="F52" s="28"/>
      <c r="G52" s="28"/>
      <c r="H52" s="28"/>
      <c r="I52" s="28"/>
      <c r="J52" s="28"/>
      <c r="K52" s="28"/>
      <c r="L52" s="28"/>
      <c r="M52" s="28"/>
      <c r="N52" s="28"/>
      <c r="O52" s="28"/>
      <c r="P52" s="28"/>
      <c r="Q52" s="28"/>
    </row>
    <row r="53" spans="1:43">
      <c r="B53" s="98" t="s">
        <v>61</v>
      </c>
      <c r="C53" s="85"/>
      <c r="D53" s="2"/>
      <c r="E53" s="2"/>
      <c r="F53" s="27"/>
      <c r="G53" s="27"/>
      <c r="H53" s="27"/>
      <c r="I53" s="27"/>
      <c r="J53" s="27"/>
      <c r="K53" s="27"/>
      <c r="L53" s="27"/>
      <c r="M53" s="27"/>
      <c r="N53" s="27"/>
      <c r="O53" s="27"/>
      <c r="P53" s="27"/>
      <c r="Q53" s="2"/>
    </row>
    <row r="54" spans="1:43" s="3" customFormat="1">
      <c r="A54"/>
      <c r="B54" s="88"/>
      <c r="C54" s="30"/>
      <c r="D54" s="30"/>
      <c r="E54" s="30"/>
      <c r="F54" s="30"/>
      <c r="G54" s="30"/>
      <c r="H54" s="30"/>
      <c r="I54" s="30"/>
      <c r="J54" s="30"/>
      <c r="K54" s="30"/>
      <c r="L54" s="30"/>
      <c r="M54" s="30"/>
      <c r="N54" s="30"/>
      <c r="O54" s="30"/>
      <c r="P54" s="30"/>
      <c r="Q54" s="30"/>
    </row>
    <row r="55" spans="1:43" s="3" customFormat="1">
      <c r="A55"/>
      <c r="B55" s="31"/>
      <c r="C55" s="31"/>
      <c r="D55" s="31"/>
      <c r="E55" s="32"/>
      <c r="F55" s="32"/>
      <c r="G55" s="32"/>
      <c r="H55" s="32"/>
      <c r="I55" s="32"/>
      <c r="J55" s="32"/>
      <c r="K55" s="32"/>
      <c r="L55" s="32"/>
      <c r="M55" s="32"/>
      <c r="N55" s="32"/>
      <c r="O55" s="32"/>
      <c r="P55" s="32"/>
      <c r="Q55" s="32"/>
    </row>
    <row r="56" spans="1:43" s="3" customFormat="1">
      <c r="A56"/>
      <c r="B56"/>
      <c r="C56"/>
      <c r="D56"/>
      <c r="E56" s="38"/>
      <c r="F56" s="38"/>
      <c r="G56" s="15"/>
      <c r="H56" s="15"/>
      <c r="I56" s="15"/>
      <c r="J56" s="15"/>
      <c r="K56" s="15"/>
      <c r="L56" s="15"/>
      <c r="M56" s="15"/>
      <c r="N56" s="15"/>
      <c r="O56" s="15"/>
      <c r="P56" s="15"/>
      <c r="Q56" s="15"/>
      <c r="R56" s="14"/>
    </row>
    <row r="57" spans="1:43" s="3" customFormat="1">
      <c r="A57"/>
      <c r="B57"/>
      <c r="C57"/>
      <c r="D57"/>
      <c r="E57" s="38"/>
      <c r="F57" s="39"/>
      <c r="G57" s="37"/>
      <c r="H57" s="37"/>
      <c r="I57" s="37"/>
      <c r="J57" s="37"/>
      <c r="K57" s="37"/>
      <c r="L57" s="37"/>
      <c r="M57" s="37"/>
      <c r="N57" s="37"/>
      <c r="O57" s="37"/>
      <c r="P57" s="37"/>
      <c r="Q57" s="37"/>
      <c r="R57" s="14"/>
    </row>
    <row r="58" spans="1:43" s="3" customFormat="1">
      <c r="A58"/>
      <c r="B58"/>
      <c r="C58" s="15"/>
      <c r="D58" s="15"/>
      <c r="E58" s="38"/>
      <c r="F58" s="39"/>
      <c r="G58" s="37"/>
      <c r="H58" s="37"/>
      <c r="I58" s="37"/>
      <c r="J58" s="37"/>
      <c r="K58" s="37"/>
      <c r="L58" s="37"/>
      <c r="M58" s="37"/>
      <c r="N58" s="37"/>
      <c r="O58" s="37"/>
      <c r="P58" s="37"/>
      <c r="Q58" s="37"/>
      <c r="R58" s="14"/>
    </row>
    <row r="59" spans="1:43" s="3" customFormat="1">
      <c r="A59"/>
      <c r="B59"/>
      <c r="C59"/>
      <c r="D59"/>
      <c r="E59" s="38"/>
      <c r="F59" s="38"/>
      <c r="G59" s="15"/>
      <c r="H59" s="15"/>
      <c r="I59" s="15"/>
      <c r="J59" s="15"/>
      <c r="K59" s="15"/>
      <c r="L59" s="15"/>
      <c r="M59" s="15"/>
      <c r="N59" s="15"/>
      <c r="O59" s="15"/>
      <c r="P59" s="15"/>
      <c r="Q59" s="15"/>
    </row>
    <row r="60" spans="1:43" s="3" customFormat="1">
      <c r="A60"/>
      <c r="B60"/>
      <c r="C60"/>
      <c r="D60"/>
      <c r="E60" s="38"/>
      <c r="F60" s="38"/>
      <c r="G60" s="15"/>
      <c r="H60" s="15"/>
      <c r="I60" s="15"/>
      <c r="J60" s="15"/>
      <c r="K60" s="15"/>
      <c r="L60" s="15"/>
      <c r="M60" s="15"/>
      <c r="N60" s="15"/>
      <c r="O60" s="15"/>
      <c r="P60" s="15"/>
      <c r="Q60" s="15"/>
    </row>
    <row r="61" spans="1:43" s="3" customFormat="1">
      <c r="A61"/>
      <c r="B61"/>
      <c r="C61"/>
      <c r="D61"/>
      <c r="E61" s="38"/>
      <c r="F61" s="38"/>
      <c r="G61" s="15"/>
      <c r="H61" s="15"/>
      <c r="I61" s="15"/>
      <c r="J61" s="15"/>
      <c r="K61" s="15"/>
      <c r="L61" s="15"/>
      <c r="M61" s="15"/>
      <c r="N61" s="15"/>
      <c r="O61" s="15"/>
      <c r="P61" s="15"/>
      <c r="Q61" s="15"/>
      <c r="R61" s="14"/>
      <c r="S61" s="14"/>
    </row>
    <row r="62" spans="1:43" s="3" customFormat="1">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defaultColWidth="11.42578125" defaultRowHeight="1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c r="D1" s="1"/>
      <c r="E1" s="1"/>
      <c r="F1" s="1"/>
      <c r="G1" s="1"/>
      <c r="H1" s="1"/>
      <c r="I1" s="1"/>
      <c r="J1" s="1"/>
      <c r="K1" s="1"/>
      <c r="L1" s="1"/>
      <c r="M1" s="1"/>
      <c r="N1" s="1"/>
      <c r="O1" s="1"/>
      <c r="P1" s="2"/>
    </row>
    <row r="2" spans="2:43" ht="28.5">
      <c r="B2" s="172" t="s">
        <v>0</v>
      </c>
      <c r="C2" s="172"/>
      <c r="D2" s="172"/>
      <c r="E2" s="172"/>
      <c r="F2" s="172"/>
      <c r="G2" s="172"/>
      <c r="H2" s="172"/>
      <c r="I2" s="172"/>
      <c r="J2" s="172"/>
      <c r="K2" s="172"/>
      <c r="L2" s="172"/>
      <c r="M2" s="172"/>
      <c r="N2" s="172"/>
      <c r="O2" s="172"/>
      <c r="P2" s="172"/>
    </row>
    <row r="3" spans="2:43" ht="21">
      <c r="B3" s="173" t="s">
        <v>1</v>
      </c>
      <c r="C3" s="173"/>
      <c r="D3" s="173"/>
      <c r="E3" s="173"/>
      <c r="F3" s="173"/>
      <c r="G3" s="173"/>
      <c r="H3" s="173"/>
      <c r="I3" s="173"/>
      <c r="J3" s="173"/>
      <c r="K3" s="173"/>
      <c r="L3" s="173"/>
      <c r="M3" s="173"/>
      <c r="N3" s="173"/>
      <c r="O3" s="173"/>
      <c r="P3" s="173"/>
    </row>
    <row r="4" spans="2:43" ht="15.75" customHeight="1">
      <c r="B4" s="174" t="s">
        <v>2</v>
      </c>
      <c r="C4" s="174"/>
      <c r="D4" s="174"/>
      <c r="E4" s="174"/>
      <c r="F4" s="174"/>
      <c r="G4" s="174"/>
      <c r="H4" s="174"/>
      <c r="I4" s="174"/>
      <c r="J4" s="174"/>
      <c r="K4" s="174"/>
      <c r="L4" s="174"/>
      <c r="M4" s="174"/>
      <c r="N4" s="174"/>
      <c r="O4" s="174"/>
      <c r="P4" s="174"/>
    </row>
    <row r="5" spans="2:43" ht="15.75" customHeight="1">
      <c r="B5" s="174" t="s">
        <v>3</v>
      </c>
      <c r="C5" s="174"/>
      <c r="D5" s="174"/>
      <c r="E5" s="174"/>
      <c r="F5" s="174"/>
      <c r="G5" s="174"/>
      <c r="H5" s="174"/>
      <c r="I5" s="174"/>
      <c r="J5" s="174"/>
      <c r="K5" s="174"/>
      <c r="L5" s="174"/>
      <c r="M5" s="174"/>
      <c r="N5" s="174"/>
      <c r="O5" s="174"/>
      <c r="P5" s="174"/>
    </row>
    <row r="6" spans="2:43" ht="15.75" customHeight="1">
      <c r="B6" s="174"/>
      <c r="C6" s="174"/>
      <c r="D6" s="174"/>
      <c r="E6" s="174"/>
      <c r="F6" s="174"/>
      <c r="G6" s="174"/>
      <c r="H6" s="174"/>
      <c r="I6" s="174"/>
      <c r="J6" s="174"/>
      <c r="K6" s="174"/>
      <c r="L6" s="174"/>
      <c r="M6" s="174"/>
      <c r="N6" s="174"/>
      <c r="O6" s="174"/>
      <c r="P6" s="174"/>
    </row>
    <row r="7" spans="2:43">
      <c r="B7" s="4" t="s">
        <v>95</v>
      </c>
      <c r="C7" s="5"/>
      <c r="D7" s="6"/>
      <c r="E7" s="6"/>
      <c r="F7" s="6"/>
      <c r="G7" s="6"/>
      <c r="H7" s="6"/>
      <c r="I7" s="6"/>
      <c r="J7" s="6"/>
      <c r="K7" s="6"/>
      <c r="L7" s="6"/>
      <c r="M7" s="6"/>
      <c r="N7" s="6"/>
      <c r="O7" s="6"/>
      <c r="P7" s="7" t="s">
        <v>5</v>
      </c>
    </row>
    <row r="8" spans="2:43" ht="20.25" customHeight="1">
      <c r="B8" s="169" t="s">
        <v>6</v>
      </c>
      <c r="C8" s="121" t="s">
        <v>96</v>
      </c>
      <c r="D8" s="121" t="s">
        <v>97</v>
      </c>
      <c r="E8" s="190" t="s">
        <v>9</v>
      </c>
      <c r="F8" s="191"/>
      <c r="G8" s="191"/>
      <c r="H8" s="191"/>
      <c r="I8" s="191"/>
      <c r="J8" s="191"/>
      <c r="K8" s="191"/>
      <c r="L8" s="191"/>
      <c r="M8" s="191"/>
      <c r="N8" s="191"/>
      <c r="O8" s="191"/>
      <c r="P8" s="191"/>
      <c r="Q8" s="192"/>
      <c r="AQ8" s="3"/>
    </row>
    <row r="9" spans="2:43">
      <c r="B9" s="169"/>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c r="B50" s="96" t="s">
        <v>104</v>
      </c>
      <c r="C50" s="84"/>
      <c r="D50" s="2"/>
      <c r="E50" s="2"/>
      <c r="F50" s="2"/>
      <c r="G50" s="2"/>
      <c r="H50" s="2"/>
      <c r="I50" s="2"/>
      <c r="J50" s="2"/>
      <c r="K50" s="2"/>
      <c r="L50" s="2"/>
      <c r="M50" s="2"/>
      <c r="N50" s="28"/>
      <c r="O50" s="28"/>
      <c r="P50" s="28"/>
      <c r="AP50"/>
    </row>
    <row r="51" spans="1:42">
      <c r="B51" s="97" t="s">
        <v>105</v>
      </c>
      <c r="C51" s="85"/>
      <c r="D51" s="2"/>
      <c r="E51" s="2"/>
      <c r="F51" s="2"/>
      <c r="G51" s="2"/>
      <c r="H51" s="2"/>
      <c r="I51" s="2"/>
      <c r="J51" s="2"/>
      <c r="K51" s="2"/>
      <c r="L51" s="2"/>
      <c r="M51" s="2"/>
      <c r="N51" s="2"/>
      <c r="O51" s="134"/>
      <c r="P51" s="2"/>
      <c r="Q51" s="135"/>
    </row>
    <row r="52" spans="1:42" s="3" customFormat="1">
      <c r="A52"/>
      <c r="B52" s="98" t="s">
        <v>61</v>
      </c>
      <c r="C52" s="30"/>
      <c r="D52" s="30"/>
      <c r="E52" s="30"/>
      <c r="F52" s="30"/>
      <c r="G52" s="30"/>
      <c r="H52" s="30"/>
      <c r="I52" s="30"/>
      <c r="J52" s="30"/>
      <c r="K52" s="30"/>
      <c r="L52" s="30"/>
      <c r="M52" s="30"/>
      <c r="N52" s="30"/>
      <c r="O52" s="30"/>
      <c r="P52" s="30"/>
      <c r="Q52" s="14"/>
    </row>
    <row r="53" spans="1:42" s="3" customFormat="1">
      <c r="A53"/>
      <c r="B53" s="88"/>
      <c r="C53" s="31"/>
      <c r="D53" s="32"/>
      <c r="E53" s="32"/>
      <c r="F53" s="32"/>
      <c r="G53" s="32"/>
      <c r="H53" s="32"/>
      <c r="I53" s="32"/>
      <c r="J53" s="32"/>
      <c r="K53" s="32"/>
      <c r="L53" s="32"/>
      <c r="M53" s="32"/>
      <c r="N53" s="32"/>
      <c r="O53" s="32"/>
      <c r="P53" s="32"/>
      <c r="Q53" s="14"/>
    </row>
    <row r="54" spans="1:42" s="3" customFormat="1">
      <c r="A54"/>
      <c r="B54" s="31"/>
      <c r="C54"/>
      <c r="D54" s="38"/>
      <c r="E54" s="38"/>
      <c r="F54" s="15"/>
      <c r="G54" s="15"/>
      <c r="H54" s="15"/>
      <c r="I54" s="15"/>
      <c r="J54" s="15"/>
      <c r="K54" s="15"/>
      <c r="L54" s="15"/>
      <c r="M54" s="15"/>
      <c r="N54" s="15"/>
      <c r="O54" s="15"/>
      <c r="P54" s="15"/>
      <c r="Q54" s="14"/>
    </row>
    <row r="55" spans="1:42" s="3" customFormat="1">
      <c r="A55"/>
      <c r="B55"/>
      <c r="C55"/>
      <c r="D55" s="38"/>
      <c r="E55" s="39"/>
      <c r="F55" s="37"/>
      <c r="G55" s="37"/>
      <c r="H55" s="37"/>
      <c r="I55" s="37"/>
      <c r="J55" s="37"/>
      <c r="K55" s="37"/>
      <c r="L55" s="37"/>
      <c r="M55" s="37"/>
      <c r="N55" s="37"/>
      <c r="O55" s="37"/>
      <c r="P55" s="37"/>
    </row>
    <row r="56" spans="1:42" s="3" customFormat="1">
      <c r="A56"/>
      <c r="B56"/>
      <c r="C56" s="15"/>
      <c r="D56" s="38"/>
      <c r="E56" s="39"/>
      <c r="F56" s="37"/>
      <c r="G56" s="37"/>
      <c r="H56" s="37"/>
      <c r="I56" s="37"/>
      <c r="J56" s="37"/>
      <c r="K56" s="37"/>
      <c r="L56" s="37"/>
      <c r="M56" s="37"/>
      <c r="N56" s="37"/>
      <c r="O56" s="37"/>
      <c r="P56" s="37"/>
    </row>
    <row r="57" spans="1:42" s="3" customFormat="1">
      <c r="A57"/>
      <c r="B57"/>
      <c r="C57"/>
      <c r="D57" s="38"/>
      <c r="E57" s="38"/>
      <c r="F57" s="15"/>
      <c r="G57" s="15"/>
      <c r="H57" s="15"/>
      <c r="I57" s="15"/>
      <c r="J57" s="15"/>
      <c r="K57" s="15"/>
      <c r="L57" s="15"/>
      <c r="M57" s="15"/>
      <c r="N57" s="15"/>
      <c r="O57" s="15"/>
      <c r="P57" s="15"/>
      <c r="Q57" s="14"/>
      <c r="R57" s="14"/>
    </row>
    <row r="58" spans="1:42" s="3" customFormat="1">
      <c r="A58"/>
      <c r="B58"/>
      <c r="C58"/>
      <c r="D58" s="38"/>
      <c r="E58" s="38"/>
      <c r="F58" s="15"/>
      <c r="G58" s="15"/>
      <c r="H58" s="15"/>
      <c r="I58" s="15"/>
      <c r="J58" s="15"/>
      <c r="K58" s="15"/>
      <c r="L58" s="15"/>
      <c r="M58" s="15"/>
      <c r="N58" s="15"/>
      <c r="O58" s="15"/>
      <c r="P58" s="15"/>
      <c r="Q58" s="14"/>
    </row>
    <row r="59" spans="1:42" s="3" customFormat="1">
      <c r="A59"/>
      <c r="B59"/>
      <c r="C59"/>
      <c r="D59" s="38"/>
      <c r="E59" s="38"/>
      <c r="F59" s="15"/>
      <c r="G59" s="15"/>
      <c r="H59" s="15"/>
      <c r="I59" s="15"/>
      <c r="J59" s="15"/>
      <c r="K59" s="15"/>
      <c r="L59" s="15"/>
      <c r="M59" s="15"/>
      <c r="N59" s="15"/>
      <c r="O59" s="15"/>
      <c r="P59" s="15"/>
    </row>
    <row r="60" spans="1:42" s="3" customFormat="1">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defaultColWidth="11.42578125" defaultRowHeight="1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72" t="s">
        <v>0</v>
      </c>
      <c r="C2" s="172"/>
      <c r="D2" s="172"/>
      <c r="E2" s="172"/>
      <c r="F2" s="172"/>
      <c r="G2" s="172"/>
      <c r="H2" s="172"/>
      <c r="I2" s="172"/>
      <c r="J2" s="172"/>
      <c r="K2" s="172"/>
      <c r="L2" s="172"/>
      <c r="M2" s="172"/>
      <c r="N2" s="172"/>
      <c r="O2" s="172"/>
      <c r="P2" s="172"/>
      <c r="Q2" s="172"/>
    </row>
    <row r="3" spans="2:43" ht="21">
      <c r="B3" s="173" t="s">
        <v>1</v>
      </c>
      <c r="C3" s="173"/>
      <c r="D3" s="173"/>
      <c r="E3" s="173"/>
      <c r="F3" s="173"/>
      <c r="G3" s="173"/>
      <c r="H3" s="173"/>
      <c r="I3" s="173"/>
      <c r="J3" s="173"/>
      <c r="K3" s="173"/>
      <c r="L3" s="173"/>
      <c r="M3" s="173"/>
      <c r="N3" s="173"/>
      <c r="O3" s="173"/>
      <c r="P3" s="173"/>
      <c r="Q3" s="173"/>
    </row>
    <row r="4" spans="2:43" ht="15.75" customHeight="1">
      <c r="B4" s="174" t="s">
        <v>2</v>
      </c>
      <c r="C4" s="174"/>
      <c r="D4" s="174"/>
      <c r="E4" s="174"/>
      <c r="F4" s="174"/>
      <c r="G4" s="174"/>
      <c r="H4" s="174"/>
      <c r="I4" s="174"/>
      <c r="J4" s="174"/>
      <c r="K4" s="174"/>
      <c r="L4" s="174"/>
      <c r="M4" s="174"/>
      <c r="N4" s="174"/>
      <c r="O4" s="174"/>
      <c r="P4" s="174"/>
      <c r="Q4" s="174"/>
    </row>
    <row r="5" spans="2:43" ht="15.75" customHeight="1">
      <c r="B5" s="174" t="s">
        <v>3</v>
      </c>
      <c r="C5" s="174"/>
      <c r="D5" s="174"/>
      <c r="E5" s="174"/>
      <c r="F5" s="174"/>
      <c r="G5" s="174"/>
      <c r="H5" s="174"/>
      <c r="I5" s="174"/>
      <c r="J5" s="174"/>
      <c r="K5" s="174"/>
      <c r="L5" s="174"/>
      <c r="M5" s="174"/>
      <c r="N5" s="174"/>
      <c r="O5" s="174"/>
      <c r="P5" s="174"/>
      <c r="Q5" s="174"/>
    </row>
    <row r="6" spans="2:43" ht="15.75" customHeight="1">
      <c r="B6" s="174"/>
      <c r="C6" s="174"/>
      <c r="D6" s="174"/>
      <c r="E6" s="174"/>
      <c r="F6" s="174"/>
      <c r="G6" s="174"/>
      <c r="H6" s="174"/>
      <c r="I6" s="174"/>
      <c r="J6" s="174"/>
      <c r="K6" s="174"/>
      <c r="L6" s="174"/>
      <c r="M6" s="174"/>
      <c r="N6" s="174"/>
      <c r="O6" s="174"/>
      <c r="P6" s="174"/>
      <c r="Q6" s="174"/>
    </row>
    <row r="7" spans="2:43">
      <c r="B7" s="4" t="s">
        <v>106</v>
      </c>
      <c r="C7" s="5"/>
      <c r="D7" s="5"/>
      <c r="E7" s="6"/>
      <c r="F7" s="6"/>
      <c r="G7" s="6"/>
      <c r="H7" s="6"/>
      <c r="I7" s="6"/>
      <c r="J7" s="6"/>
      <c r="K7" s="6"/>
      <c r="L7" s="6"/>
      <c r="M7" s="6"/>
      <c r="N7" s="6"/>
      <c r="O7" s="6"/>
      <c r="P7" s="6"/>
      <c r="Q7" s="7" t="s">
        <v>5</v>
      </c>
    </row>
    <row r="8" spans="2:43" ht="20.25" customHeight="1">
      <c r="B8" s="169" t="s">
        <v>6</v>
      </c>
      <c r="C8" s="121" t="s">
        <v>96</v>
      </c>
      <c r="D8" s="193" t="s">
        <v>107</v>
      </c>
      <c r="E8" s="171" t="s">
        <v>9</v>
      </c>
      <c r="F8" s="171"/>
      <c r="G8" s="171"/>
      <c r="H8" s="171"/>
      <c r="I8" s="171"/>
      <c r="J8" s="171"/>
      <c r="K8" s="171"/>
      <c r="L8" s="171"/>
      <c r="M8" s="171"/>
      <c r="N8" s="171"/>
      <c r="O8" s="171"/>
      <c r="P8" s="171"/>
      <c r="Q8" s="171"/>
    </row>
    <row r="9" spans="2:43">
      <c r="B9" s="169"/>
      <c r="C9" s="122" t="s">
        <v>108</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c r="B49" s="97" t="s">
        <v>112</v>
      </c>
      <c r="C49" s="85"/>
      <c r="D49" s="85"/>
      <c r="E49" s="2"/>
      <c r="F49" s="2"/>
      <c r="G49" s="2"/>
      <c r="H49" s="2"/>
      <c r="I49" s="2"/>
      <c r="J49" s="2"/>
      <c r="K49" s="2"/>
      <c r="L49" s="2"/>
      <c r="M49" s="2"/>
      <c r="N49" s="2"/>
      <c r="O49" s="2"/>
      <c r="P49" s="27"/>
      <c r="Q49" s="2"/>
    </row>
    <row r="50" spans="1:19" s="3" customFormat="1">
      <c r="A50"/>
      <c r="B50" s="98" t="s">
        <v>61</v>
      </c>
      <c r="C50" s="30"/>
      <c r="D50" s="30"/>
      <c r="E50" s="30"/>
      <c r="F50" s="30"/>
      <c r="G50" s="30"/>
      <c r="H50" s="30"/>
      <c r="I50" s="30"/>
      <c r="J50" s="30"/>
      <c r="K50" s="30"/>
      <c r="L50" s="30"/>
      <c r="M50" s="30"/>
      <c r="N50" s="30"/>
      <c r="O50" s="30"/>
      <c r="P50" s="30"/>
      <c r="Q50" s="30"/>
      <c r="R50" s="14"/>
    </row>
    <row r="51" spans="1:19" s="3" customFormat="1">
      <c r="A51"/>
      <c r="B51" s="88"/>
      <c r="C51" s="31"/>
      <c r="D51" s="31"/>
      <c r="E51" s="32"/>
      <c r="F51" s="32"/>
      <c r="G51" s="32"/>
      <c r="H51" s="32"/>
      <c r="I51" s="32"/>
      <c r="J51" s="32"/>
      <c r="K51" s="32"/>
      <c r="L51" s="32"/>
      <c r="M51" s="32"/>
      <c r="N51" s="32"/>
      <c r="O51" s="32"/>
      <c r="P51" s="32"/>
      <c r="Q51" s="32"/>
      <c r="R51" s="14"/>
    </row>
    <row r="52" spans="1:19" s="3" customFormat="1">
      <c r="A52"/>
      <c r="B52" s="31"/>
      <c r="C52"/>
      <c r="D52"/>
      <c r="E52" s="38"/>
      <c r="F52" s="38"/>
      <c r="G52" s="15"/>
      <c r="H52" s="15"/>
      <c r="I52" s="15"/>
      <c r="J52" s="15"/>
      <c r="K52" s="15"/>
      <c r="L52" s="15"/>
      <c r="M52" s="15"/>
      <c r="N52" s="15"/>
      <c r="O52" s="15"/>
      <c r="P52" s="15"/>
      <c r="Q52" s="15"/>
      <c r="R52" s="14"/>
    </row>
    <row r="53" spans="1:19" s="3" customFormat="1">
      <c r="A53"/>
      <c r="B53"/>
      <c r="C53"/>
      <c r="D53"/>
      <c r="E53" s="38"/>
      <c r="F53" s="39"/>
      <c r="G53" s="37"/>
      <c r="H53" s="37"/>
      <c r="I53" s="37"/>
      <c r="J53" s="37"/>
      <c r="K53" s="37"/>
      <c r="L53" s="37"/>
      <c r="M53" s="37"/>
      <c r="N53" s="37"/>
      <c r="O53" s="37"/>
      <c r="P53" s="37"/>
      <c r="Q53" s="37"/>
    </row>
    <row r="54" spans="1:19" s="3" customFormat="1">
      <c r="A54"/>
      <c r="B54"/>
      <c r="C54" s="15"/>
      <c r="D54" s="15"/>
      <c r="E54" s="38"/>
      <c r="F54" s="39"/>
      <c r="G54" s="37"/>
      <c r="H54" s="37"/>
      <c r="I54" s="37"/>
      <c r="J54" s="37"/>
      <c r="K54" s="37"/>
      <c r="L54" s="37"/>
      <c r="M54" s="37"/>
      <c r="N54" s="37"/>
      <c r="O54" s="37"/>
      <c r="P54" s="37"/>
      <c r="Q54" s="37"/>
    </row>
    <row r="55" spans="1:19" s="3" customFormat="1">
      <c r="A55"/>
      <c r="B55"/>
      <c r="C55"/>
      <c r="D55"/>
      <c r="E55" s="38"/>
      <c r="F55" s="38"/>
      <c r="G55" s="15"/>
      <c r="H55" s="15"/>
      <c r="I55" s="15"/>
      <c r="J55" s="15"/>
      <c r="K55" s="15"/>
      <c r="L55" s="15"/>
      <c r="M55" s="15"/>
      <c r="N55" s="15"/>
      <c r="O55" s="15"/>
      <c r="P55" s="15"/>
      <c r="Q55" s="15"/>
      <c r="R55" s="14"/>
      <c r="S55" s="14"/>
    </row>
    <row r="56" spans="1:19" s="3" customFormat="1">
      <c r="A56"/>
      <c r="B56"/>
      <c r="C56"/>
      <c r="D56"/>
      <c r="E56" s="38"/>
      <c r="F56" s="38"/>
      <c r="G56" s="15"/>
      <c r="H56" s="15"/>
      <c r="I56" s="15"/>
      <c r="J56" s="15"/>
      <c r="K56" s="15"/>
      <c r="L56" s="15"/>
      <c r="M56" s="15"/>
      <c r="N56" s="15"/>
      <c r="O56" s="15"/>
      <c r="P56" s="15"/>
      <c r="Q56" s="15"/>
      <c r="R56" s="14"/>
    </row>
    <row r="57" spans="1:19" s="3" customFormat="1">
      <c r="A57"/>
      <c r="B57"/>
      <c r="C57"/>
      <c r="D57"/>
      <c r="E57" s="38"/>
      <c r="F57" s="38"/>
      <c r="G57" s="15"/>
      <c r="H57" s="15"/>
      <c r="I57" s="15"/>
      <c r="J57" s="15"/>
      <c r="K57" s="15"/>
      <c r="L57" s="15"/>
      <c r="M57" s="15"/>
      <c r="N57" s="15"/>
      <c r="O57" s="15"/>
      <c r="P57" s="15"/>
      <c r="Q57" s="15"/>
    </row>
    <row r="58" spans="1:19" s="3" customFormat="1">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E9FBA-270F-4B57-AE8D-E3DB6D06B86B}"/>
</file>

<file path=customXml/itemProps2.xml><?xml version="1.0" encoding="utf-8"?>
<ds:datastoreItem xmlns:ds="http://schemas.openxmlformats.org/officeDocument/2006/customXml" ds:itemID="{4A8EFF47-0981-4E14-8DDD-2161819D131F}"/>
</file>

<file path=customXml/itemProps3.xml><?xml version="1.0" encoding="utf-8"?>
<ds:datastoreItem xmlns:ds="http://schemas.openxmlformats.org/officeDocument/2006/customXml" ds:itemID="{7586068E-46FF-47BE-A7FE-A0F4046E0BF3}"/>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