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Seguridad Social/"/>
    </mc:Choice>
  </mc:AlternateContent>
  <xr:revisionPtr revIDLastSave="1643" documentId="8_{3A0ED481-4B60-4E67-9218-C4842BE902DE}" xr6:coauthVersionLast="47" xr6:coauthVersionMax="47" xr10:uidLastSave="{D7254F1B-8253-46A8-BF95-E6F3FA676F6D}"/>
  <bookViews>
    <workbookView xWindow="-120" yWindow="-120" windowWidth="29040" windowHeight="15720" firstSheet="11" activeTab="11" xr2:uid="{00000000-000D-0000-FFFF-FFFF00000000}"/>
  </bookViews>
  <sheets>
    <sheet name="2014" sheetId="15" r:id="rId1"/>
    <sheet name="2015 " sheetId="28" r:id="rId2"/>
    <sheet name="2016 " sheetId="30" r:id="rId3"/>
    <sheet name="2017" sheetId="19" r:id="rId4"/>
    <sheet name="2018" sheetId="31" r:id="rId5"/>
    <sheet name="2019" sheetId="32" r:id="rId6"/>
    <sheet name="2020" sheetId="35" r:id="rId7"/>
    <sheet name="2021" sheetId="37" r:id="rId8"/>
    <sheet name="2022" sheetId="40" r:id="rId9"/>
    <sheet name="2023" sheetId="42" r:id="rId10"/>
    <sheet name="2024" sheetId="41" r:id="rId11"/>
    <sheet name="2025" sheetId="43" r:id="rId12"/>
    <sheet name="2026" sheetId="44" r:id="rId13"/>
  </sheets>
  <definedNames>
    <definedName name="_xlnm.Print_Area" localSheetId="0">'2014'!$A$1:$Q$24</definedName>
    <definedName name="_xlnm.Print_Area" localSheetId="1">'2015 '!$A$1:$Q$24</definedName>
    <definedName name="_xlnm.Print_Area" localSheetId="2">'2016 '!$A$1:$Q$24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44" l="1"/>
  <c r="O22" i="44"/>
  <c r="N22" i="44"/>
  <c r="M22" i="44"/>
  <c r="L22" i="44"/>
  <c r="K22" i="44"/>
  <c r="J22" i="44"/>
  <c r="I22" i="44"/>
  <c r="H22" i="44"/>
  <c r="G22" i="44"/>
  <c r="F22" i="44"/>
  <c r="E22" i="44"/>
  <c r="D22" i="44"/>
  <c r="C22" i="44"/>
  <c r="Q21" i="44"/>
  <c r="P18" i="44"/>
  <c r="P24" i="44" s="1"/>
  <c r="O18" i="44"/>
  <c r="O24" i="44" s="1"/>
  <c r="N18" i="44"/>
  <c r="N24" i="44" s="1"/>
  <c r="M18" i="44"/>
  <c r="L18" i="44"/>
  <c r="L24" i="44" s="1"/>
  <c r="K18" i="44"/>
  <c r="K24" i="44" s="1"/>
  <c r="J18" i="44"/>
  <c r="J24" i="44" s="1"/>
  <c r="I18" i="44"/>
  <c r="H18" i="44"/>
  <c r="H24" i="44" s="1"/>
  <c r="G18" i="44"/>
  <c r="G24" i="44" s="1"/>
  <c r="F18" i="44"/>
  <c r="F24" i="44" s="1"/>
  <c r="E18" i="44"/>
  <c r="D18" i="44"/>
  <c r="D24" i="44" s="1"/>
  <c r="C18" i="44"/>
  <c r="Q17" i="44"/>
  <c r="Q16" i="44"/>
  <c r="Q15" i="44"/>
  <c r="Q14" i="44"/>
  <c r="Q13" i="44"/>
  <c r="Q12" i="44"/>
  <c r="Q11" i="44"/>
  <c r="Q10" i="44"/>
  <c r="Q10" i="43"/>
  <c r="Q11" i="43"/>
  <c r="Q12" i="43"/>
  <c r="Q13" i="43"/>
  <c r="Q14" i="43"/>
  <c r="Q15" i="43"/>
  <c r="Q16" i="43"/>
  <c r="Q17" i="43"/>
  <c r="C18" i="43"/>
  <c r="D18" i="43"/>
  <c r="E18" i="43"/>
  <c r="F18" i="43"/>
  <c r="G18" i="43"/>
  <c r="H18" i="43"/>
  <c r="I18" i="43"/>
  <c r="J18" i="43"/>
  <c r="K18" i="43"/>
  <c r="L18" i="43"/>
  <c r="M18" i="43"/>
  <c r="N18" i="43"/>
  <c r="O18" i="43"/>
  <c r="P18" i="43"/>
  <c r="Q21" i="43"/>
  <c r="Q22" i="43"/>
  <c r="C23" i="43"/>
  <c r="C25" i="43" s="1"/>
  <c r="D23" i="43"/>
  <c r="E23" i="43"/>
  <c r="F23" i="43"/>
  <c r="G23" i="43"/>
  <c r="H23" i="43"/>
  <c r="I23" i="43"/>
  <c r="J23" i="43"/>
  <c r="K23" i="43"/>
  <c r="L23" i="43"/>
  <c r="M23" i="43"/>
  <c r="N23" i="43"/>
  <c r="O23" i="43"/>
  <c r="P23" i="43"/>
  <c r="Q23" i="43"/>
  <c r="P25" i="43" l="1"/>
  <c r="M25" i="43"/>
  <c r="L25" i="43"/>
  <c r="J25" i="43"/>
  <c r="H25" i="43"/>
  <c r="E25" i="43"/>
  <c r="C24" i="44"/>
  <c r="I24" i="44"/>
  <c r="M24" i="44"/>
  <c r="Q22" i="44"/>
  <c r="E24" i="44"/>
  <c r="Q18" i="44"/>
  <c r="Q24" i="44" s="1"/>
  <c r="N25" i="43"/>
  <c r="O25" i="43"/>
  <c r="D25" i="43"/>
  <c r="K25" i="43"/>
  <c r="I25" i="43"/>
  <c r="G25" i="43"/>
  <c r="F25" i="43"/>
  <c r="Q18" i="43"/>
  <c r="Q25" i="43" s="1"/>
  <c r="P25" i="41"/>
  <c r="O25" i="41"/>
  <c r="N25" i="41"/>
  <c r="M25" i="41"/>
  <c r="L25" i="41"/>
  <c r="K25" i="41"/>
  <c r="J25" i="41"/>
  <c r="I25" i="41"/>
  <c r="H25" i="41"/>
  <c r="G25" i="41"/>
  <c r="F25" i="41"/>
  <c r="D23" i="41"/>
  <c r="D18" i="41"/>
  <c r="N25" i="42"/>
  <c r="P23" i="42"/>
  <c r="O23" i="42"/>
  <c r="N23" i="42"/>
  <c r="M23" i="42"/>
  <c r="L23" i="42"/>
  <c r="K23" i="42"/>
  <c r="J23" i="42"/>
  <c r="I23" i="42"/>
  <c r="H23" i="42"/>
  <c r="G23" i="42"/>
  <c r="F23" i="42"/>
  <c r="E23" i="42"/>
  <c r="D23" i="42"/>
  <c r="C23" i="42"/>
  <c r="Q22" i="42"/>
  <c r="Q21" i="42"/>
  <c r="P18" i="42"/>
  <c r="P25" i="42" s="1"/>
  <c r="O18" i="42"/>
  <c r="O25" i="42" s="1"/>
  <c r="N18" i="42"/>
  <c r="M18" i="42"/>
  <c r="M25" i="42" s="1"/>
  <c r="L18" i="42"/>
  <c r="L25" i="42" s="1"/>
  <c r="K18" i="42"/>
  <c r="K25" i="42" s="1"/>
  <c r="J18" i="42"/>
  <c r="J25" i="42" s="1"/>
  <c r="I18" i="42"/>
  <c r="I25" i="42" s="1"/>
  <c r="H18" i="42"/>
  <c r="H25" i="42" s="1"/>
  <c r="G18" i="42"/>
  <c r="G25" i="42" s="1"/>
  <c r="F18" i="42"/>
  <c r="F25" i="42" s="1"/>
  <c r="E18" i="42"/>
  <c r="E25" i="42" s="1"/>
  <c r="D18" i="42"/>
  <c r="D25" i="42" s="1"/>
  <c r="C18" i="42"/>
  <c r="C25" i="42" s="1"/>
  <c r="Q17" i="42"/>
  <c r="Q16" i="42"/>
  <c r="Q15" i="42"/>
  <c r="Q14" i="42"/>
  <c r="Q13" i="42"/>
  <c r="Q12" i="42"/>
  <c r="Q11" i="42"/>
  <c r="Q10" i="42"/>
  <c r="D25" i="41" l="1"/>
  <c r="Q23" i="42"/>
  <c r="Q18" i="42"/>
  <c r="Q25" i="42" s="1"/>
  <c r="P23" i="41" l="1"/>
  <c r="O23" i="41"/>
  <c r="N23" i="41"/>
  <c r="M23" i="41"/>
  <c r="L23" i="41"/>
  <c r="K23" i="41"/>
  <c r="J23" i="41"/>
  <c r="I23" i="41"/>
  <c r="H23" i="41"/>
  <c r="G23" i="41"/>
  <c r="F23" i="41"/>
  <c r="E23" i="41"/>
  <c r="C23" i="41"/>
  <c r="Q22" i="41"/>
  <c r="Q21" i="41"/>
  <c r="P18" i="41"/>
  <c r="O18" i="41"/>
  <c r="N18" i="41"/>
  <c r="M18" i="41"/>
  <c r="L18" i="41"/>
  <c r="K18" i="41"/>
  <c r="J18" i="41"/>
  <c r="I18" i="41"/>
  <c r="H18" i="41"/>
  <c r="G18" i="41"/>
  <c r="F18" i="41"/>
  <c r="E18" i="41"/>
  <c r="C18" i="41"/>
  <c r="Q17" i="41"/>
  <c r="Q16" i="41"/>
  <c r="Q15" i="41"/>
  <c r="Q14" i="41"/>
  <c r="Q13" i="41"/>
  <c r="Q12" i="41"/>
  <c r="Q11" i="41"/>
  <c r="Q10" i="41"/>
  <c r="Q23" i="41" l="1"/>
  <c r="E25" i="41"/>
  <c r="C25" i="41"/>
  <c r="Q18" i="41"/>
  <c r="Q25" i="41" s="1"/>
  <c r="N24" i="40"/>
  <c r="F24" i="40"/>
  <c r="P22" i="40"/>
  <c r="O22" i="40"/>
  <c r="N22" i="40"/>
  <c r="M22" i="40"/>
  <c r="L22" i="40"/>
  <c r="K22" i="40"/>
  <c r="J22" i="40"/>
  <c r="I22" i="40"/>
  <c r="H22" i="40"/>
  <c r="G22" i="40"/>
  <c r="F22" i="40"/>
  <c r="E22" i="40"/>
  <c r="D22" i="40"/>
  <c r="C22" i="40"/>
  <c r="Q21" i="40"/>
  <c r="P18" i="40"/>
  <c r="O18" i="40"/>
  <c r="O24" i="40" s="1"/>
  <c r="N18" i="40"/>
  <c r="M18" i="40"/>
  <c r="M24" i="40" s="1"/>
  <c r="L18" i="40"/>
  <c r="L24" i="40" s="1"/>
  <c r="K18" i="40"/>
  <c r="K24" i="40" s="1"/>
  <c r="J18" i="40"/>
  <c r="I18" i="40"/>
  <c r="H18" i="40"/>
  <c r="G18" i="40"/>
  <c r="G24" i="40" s="1"/>
  <c r="F18" i="40"/>
  <c r="E18" i="40"/>
  <c r="E24" i="40" s="1"/>
  <c r="D18" i="40"/>
  <c r="D24" i="40" s="1"/>
  <c r="C18" i="40"/>
  <c r="C24" i="40" s="1"/>
  <c r="Q17" i="40"/>
  <c r="Q16" i="40"/>
  <c r="Q15" i="40"/>
  <c r="Q14" i="40"/>
  <c r="Q13" i="40"/>
  <c r="Q12" i="40"/>
  <c r="Q11" i="40"/>
  <c r="Q10" i="40"/>
  <c r="H24" i="40" l="1"/>
  <c r="P24" i="40"/>
  <c r="Q22" i="40"/>
  <c r="I24" i="40"/>
  <c r="J24" i="40"/>
  <c r="Q18" i="40"/>
  <c r="Q24" i="40" l="1"/>
  <c r="P23" i="37"/>
  <c r="O23" i="37"/>
  <c r="N23" i="37"/>
  <c r="M23" i="37"/>
  <c r="L23" i="37"/>
  <c r="K23" i="37"/>
  <c r="J23" i="37"/>
  <c r="I23" i="37"/>
  <c r="H23" i="37"/>
  <c r="G23" i="37"/>
  <c r="F23" i="37"/>
  <c r="E23" i="37"/>
  <c r="D23" i="37"/>
  <c r="C23" i="37"/>
  <c r="Q22" i="37"/>
  <c r="Q21" i="37"/>
  <c r="P18" i="37"/>
  <c r="P25" i="37" s="1"/>
  <c r="O18" i="37"/>
  <c r="O25" i="37" s="1"/>
  <c r="N18" i="37"/>
  <c r="N25" i="37" s="1"/>
  <c r="M18" i="37"/>
  <c r="M25" i="37" s="1"/>
  <c r="L18" i="37"/>
  <c r="L25" i="37" s="1"/>
  <c r="K18" i="37"/>
  <c r="K25" i="37" s="1"/>
  <c r="J18" i="37"/>
  <c r="J25" i="37" s="1"/>
  <c r="I18" i="37"/>
  <c r="I25" i="37" s="1"/>
  <c r="H18" i="37"/>
  <c r="H25" i="37" s="1"/>
  <c r="G18" i="37"/>
  <c r="G25" i="37" s="1"/>
  <c r="F18" i="37"/>
  <c r="F25" i="37" s="1"/>
  <c r="E18" i="37"/>
  <c r="E25" i="37" s="1"/>
  <c r="D18" i="37"/>
  <c r="D25" i="37" s="1"/>
  <c r="C18" i="37"/>
  <c r="C25" i="37" s="1"/>
  <c r="Q17" i="37"/>
  <c r="Q16" i="37"/>
  <c r="Q15" i="37"/>
  <c r="Q14" i="37"/>
  <c r="Q13" i="37"/>
  <c r="Q12" i="37"/>
  <c r="Q11" i="37"/>
  <c r="Q10" i="37"/>
  <c r="Q23" i="37" l="1"/>
  <c r="Q18" i="37"/>
  <c r="Q25" i="37" l="1"/>
  <c r="Q10" i="35"/>
  <c r="Q11" i="35"/>
  <c r="Q12" i="35"/>
  <c r="Q13" i="35"/>
  <c r="Q14" i="35"/>
  <c r="Q15" i="35"/>
  <c r="C16" i="35"/>
  <c r="D16" i="35"/>
  <c r="E16" i="35"/>
  <c r="F16" i="35"/>
  <c r="F24" i="35" s="1"/>
  <c r="G16" i="35"/>
  <c r="H16" i="35"/>
  <c r="I16" i="35"/>
  <c r="J16" i="35"/>
  <c r="J24" i="35" s="1"/>
  <c r="K16" i="35"/>
  <c r="L16" i="35"/>
  <c r="M16" i="35"/>
  <c r="N16" i="35"/>
  <c r="N24" i="35" s="1"/>
  <c r="O16" i="35"/>
  <c r="P16" i="35"/>
  <c r="Q19" i="35"/>
  <c r="Q20" i="35"/>
  <c r="Q21" i="35"/>
  <c r="C22" i="35"/>
  <c r="C24" i="35" s="1"/>
  <c r="D22" i="35"/>
  <c r="D24" i="35" s="1"/>
  <c r="E22" i="35"/>
  <c r="F22" i="35"/>
  <c r="Q22" i="35" s="1"/>
  <c r="G22" i="35"/>
  <c r="G24" i="35" s="1"/>
  <c r="H22" i="35"/>
  <c r="H24" i="35" s="1"/>
  <c r="I22" i="35"/>
  <c r="J22" i="35"/>
  <c r="K22" i="35"/>
  <c r="K24" i="35" s="1"/>
  <c r="L22" i="35"/>
  <c r="L24" i="35" s="1"/>
  <c r="M22" i="35"/>
  <c r="N22" i="35"/>
  <c r="O22" i="35"/>
  <c r="O24" i="35" s="1"/>
  <c r="P22" i="35"/>
  <c r="E24" i="35"/>
  <c r="I24" i="35"/>
  <c r="M24" i="35"/>
  <c r="P24" i="35"/>
  <c r="Q16" i="35" l="1"/>
  <c r="Q24" i="35" s="1"/>
  <c r="E24" i="31" l="1"/>
  <c r="F24" i="31"/>
  <c r="G24" i="31"/>
  <c r="H24" i="31"/>
  <c r="I24" i="31"/>
  <c r="J24" i="31"/>
  <c r="K24" i="31"/>
  <c r="L24" i="31"/>
  <c r="M24" i="31"/>
  <c r="N24" i="31"/>
  <c r="O24" i="31"/>
  <c r="P24" i="31"/>
  <c r="C14" i="15" l="1"/>
  <c r="Q18" i="19" l="1"/>
  <c r="Q17" i="19"/>
  <c r="Q11" i="19"/>
  <c r="Q12" i="19"/>
  <c r="Q13" i="19"/>
  <c r="Q10" i="19"/>
  <c r="P14" i="19"/>
  <c r="Q21" i="31"/>
  <c r="Q22" i="31"/>
  <c r="Q23" i="31"/>
  <c r="Q20" i="31"/>
  <c r="Q11" i="31"/>
  <c r="Q12" i="31"/>
  <c r="Q13" i="31"/>
  <c r="Q14" i="31"/>
  <c r="Q15" i="31"/>
  <c r="Q16" i="31"/>
  <c r="Q10" i="31"/>
  <c r="Q20" i="32"/>
  <c r="Q21" i="32"/>
  <c r="Q19" i="32"/>
  <c r="Q11" i="32"/>
  <c r="Q12" i="32"/>
  <c r="Q13" i="32"/>
  <c r="Q14" i="32"/>
  <c r="Q15" i="32"/>
  <c r="Q10" i="32"/>
  <c r="C16" i="32"/>
  <c r="P16" i="32"/>
  <c r="P22" i="32"/>
  <c r="O22" i="32"/>
  <c r="N22" i="32"/>
  <c r="M22" i="32"/>
  <c r="L22" i="32"/>
  <c r="K22" i="32"/>
  <c r="J22" i="32"/>
  <c r="I22" i="32"/>
  <c r="H22" i="32"/>
  <c r="G22" i="32"/>
  <c r="F22" i="32"/>
  <c r="E22" i="32"/>
  <c r="Q22" i="32" s="1"/>
  <c r="D22" i="32"/>
  <c r="C22" i="32"/>
  <c r="O16" i="32"/>
  <c r="N16" i="32"/>
  <c r="M16" i="32"/>
  <c r="L16" i="32"/>
  <c r="K16" i="32"/>
  <c r="J16" i="32"/>
  <c r="J24" i="32" s="1"/>
  <c r="I16" i="32"/>
  <c r="H16" i="32"/>
  <c r="G16" i="32"/>
  <c r="F16" i="32"/>
  <c r="E16" i="32"/>
  <c r="D16" i="32"/>
  <c r="D24" i="31"/>
  <c r="Q24" i="31"/>
  <c r="C24" i="31"/>
  <c r="E17" i="31"/>
  <c r="F17" i="31"/>
  <c r="G17" i="31"/>
  <c r="H17" i="31"/>
  <c r="I17" i="31"/>
  <c r="J17" i="31"/>
  <c r="K17" i="31"/>
  <c r="L17" i="31"/>
  <c r="M17" i="31"/>
  <c r="N17" i="31"/>
  <c r="O17" i="31"/>
  <c r="P17" i="31"/>
  <c r="D17" i="31"/>
  <c r="C17" i="31"/>
  <c r="D19" i="19"/>
  <c r="E19" i="19"/>
  <c r="F19" i="19"/>
  <c r="G19" i="19"/>
  <c r="H19" i="19"/>
  <c r="I19" i="19"/>
  <c r="J19" i="19"/>
  <c r="K19" i="19"/>
  <c r="L19" i="19"/>
  <c r="M19" i="19"/>
  <c r="N19" i="19"/>
  <c r="O19" i="19"/>
  <c r="P19" i="19"/>
  <c r="C19" i="19"/>
  <c r="D14" i="19"/>
  <c r="E14" i="19"/>
  <c r="F14" i="19"/>
  <c r="G14" i="19"/>
  <c r="H14" i="19"/>
  <c r="I14" i="19"/>
  <c r="J14" i="19"/>
  <c r="K14" i="19"/>
  <c r="L14" i="19"/>
  <c r="M14" i="19"/>
  <c r="N14" i="19"/>
  <c r="O14" i="19"/>
  <c r="C14" i="19"/>
  <c r="P19" i="30"/>
  <c r="O19" i="30"/>
  <c r="N19" i="30"/>
  <c r="M19" i="30"/>
  <c r="L19" i="30"/>
  <c r="K19" i="30"/>
  <c r="J19" i="30"/>
  <c r="I19" i="30"/>
  <c r="H19" i="30"/>
  <c r="G19" i="30"/>
  <c r="F19" i="30"/>
  <c r="E19" i="30"/>
  <c r="D19" i="30"/>
  <c r="C19" i="30"/>
  <c r="Q18" i="30"/>
  <c r="Q17" i="30"/>
  <c r="Q19" i="30" s="1"/>
  <c r="P14" i="30"/>
  <c r="P21" i="30" s="1"/>
  <c r="O14" i="30"/>
  <c r="O21" i="30" s="1"/>
  <c r="N14" i="30"/>
  <c r="M14" i="30"/>
  <c r="M21" i="30" s="1"/>
  <c r="L14" i="30"/>
  <c r="K14" i="30"/>
  <c r="K21" i="30" s="1"/>
  <c r="J14" i="30"/>
  <c r="I14" i="30"/>
  <c r="I21" i="30" s="1"/>
  <c r="H14" i="30"/>
  <c r="H21" i="30" s="1"/>
  <c r="G14" i="30"/>
  <c r="G21" i="30" s="1"/>
  <c r="F14" i="30"/>
  <c r="F21" i="30" s="1"/>
  <c r="E14" i="30"/>
  <c r="E21" i="30" s="1"/>
  <c r="D14" i="30"/>
  <c r="C14" i="30"/>
  <c r="Q13" i="30"/>
  <c r="Q12" i="30"/>
  <c r="Q11" i="30"/>
  <c r="Q10" i="30"/>
  <c r="D19" i="28"/>
  <c r="D14" i="28"/>
  <c r="C14" i="28"/>
  <c r="P19" i="28"/>
  <c r="O19" i="28"/>
  <c r="N19" i="28"/>
  <c r="M19" i="28"/>
  <c r="L19" i="28"/>
  <c r="K19" i="28"/>
  <c r="J19" i="28"/>
  <c r="I19" i="28"/>
  <c r="H19" i="28"/>
  <c r="G19" i="28"/>
  <c r="F19" i="28"/>
  <c r="E19" i="28"/>
  <c r="C19" i="28"/>
  <c r="Q18" i="28"/>
  <c r="Q17" i="28"/>
  <c r="P14" i="28"/>
  <c r="O14" i="28"/>
  <c r="N14" i="28"/>
  <c r="M14" i="28"/>
  <c r="M21" i="28" s="1"/>
  <c r="L14" i="28"/>
  <c r="K14" i="28"/>
  <c r="J14" i="28"/>
  <c r="I14" i="28"/>
  <c r="H14" i="28"/>
  <c r="G14" i="28"/>
  <c r="F14" i="28"/>
  <c r="E14" i="28"/>
  <c r="E21" i="28" s="1"/>
  <c r="Q13" i="28"/>
  <c r="Q12" i="28"/>
  <c r="Q11" i="28"/>
  <c r="Q10" i="28"/>
  <c r="C20" i="15"/>
  <c r="C22" i="15" s="1"/>
  <c r="D20" i="15"/>
  <c r="D14" i="15"/>
  <c r="Q11" i="15"/>
  <c r="Q12" i="15"/>
  <c r="Q13" i="15"/>
  <c r="Q10" i="15"/>
  <c r="F14" i="15"/>
  <c r="G14" i="15"/>
  <c r="G22" i="15" s="1"/>
  <c r="H14" i="15"/>
  <c r="I14" i="15"/>
  <c r="J14" i="15"/>
  <c r="K14" i="15"/>
  <c r="L14" i="15"/>
  <c r="M14" i="15"/>
  <c r="N14" i="15"/>
  <c r="O14" i="15"/>
  <c r="O22" i="15" s="1"/>
  <c r="P14" i="15"/>
  <c r="E14" i="15"/>
  <c r="E22" i="15" s="1"/>
  <c r="F20" i="15"/>
  <c r="G20" i="15"/>
  <c r="H20" i="15"/>
  <c r="I20" i="15"/>
  <c r="J20" i="15"/>
  <c r="K20" i="15"/>
  <c r="L20" i="15"/>
  <c r="M20" i="15"/>
  <c r="N20" i="15"/>
  <c r="O20" i="15"/>
  <c r="P20" i="15"/>
  <c r="E20" i="15"/>
  <c r="Q18" i="15"/>
  <c r="Q19" i="15"/>
  <c r="Q17" i="15"/>
  <c r="Q20" i="15" s="1"/>
  <c r="N21" i="30" l="1"/>
  <c r="L21" i="30"/>
  <c r="J21" i="30"/>
  <c r="C26" i="31"/>
  <c r="C21" i="30"/>
  <c r="I21" i="28"/>
  <c r="F24" i="32"/>
  <c r="N24" i="32"/>
  <c r="M22" i="15"/>
  <c r="P22" i="15"/>
  <c r="L22" i="15"/>
  <c r="H22" i="15"/>
  <c r="K22" i="15"/>
  <c r="N22" i="15"/>
  <c r="J22" i="15"/>
  <c r="F22" i="15"/>
  <c r="I22" i="15"/>
  <c r="D22" i="15"/>
  <c r="C21" i="19"/>
  <c r="D21" i="19"/>
  <c r="P21" i="19"/>
  <c r="L21" i="19"/>
  <c r="H21" i="19"/>
  <c r="Q16" i="32"/>
  <c r="Q24" i="32" s="1"/>
  <c r="Q17" i="31"/>
  <c r="D26" i="31"/>
  <c r="Q19" i="19"/>
  <c r="Q14" i="19"/>
  <c r="N21" i="19"/>
  <c r="J21" i="19"/>
  <c r="F21" i="19"/>
  <c r="M21" i="19"/>
  <c r="I21" i="19"/>
  <c r="E21" i="19"/>
  <c r="O21" i="19"/>
  <c r="K21" i="19"/>
  <c r="G21" i="19"/>
  <c r="F21" i="28"/>
  <c r="N21" i="28"/>
  <c r="H21" i="28"/>
  <c r="L21" i="28"/>
  <c r="P21" i="28"/>
  <c r="O26" i="31"/>
  <c r="G26" i="31"/>
  <c r="F26" i="31"/>
  <c r="E26" i="31"/>
  <c r="K26" i="31"/>
  <c r="I26" i="31"/>
  <c r="M26" i="31"/>
  <c r="L26" i="31"/>
  <c r="H24" i="32"/>
  <c r="L24" i="32"/>
  <c r="G24" i="32"/>
  <c r="K24" i="32"/>
  <c r="O24" i="32"/>
  <c r="D24" i="32"/>
  <c r="E24" i="32"/>
  <c r="C24" i="32"/>
  <c r="P24" i="32"/>
  <c r="I24" i="32"/>
  <c r="M24" i="32"/>
  <c r="P26" i="31"/>
  <c r="H26" i="31"/>
  <c r="N26" i="31"/>
  <c r="J26" i="31"/>
  <c r="J21" i="28"/>
  <c r="D21" i="30"/>
  <c r="Q14" i="30"/>
  <c r="Q21" i="30" s="1"/>
  <c r="C21" i="28"/>
  <c r="D21" i="28"/>
  <c r="G21" i="28"/>
  <c r="K21" i="28"/>
  <c r="O21" i="28"/>
  <c r="Q19" i="28"/>
  <c r="Q14" i="28"/>
  <c r="Q14" i="15"/>
  <c r="Q22" i="15" s="1"/>
  <c r="Q26" i="31" l="1"/>
  <c r="Q21" i="19"/>
  <c r="Q21" i="28"/>
</calcChain>
</file>

<file path=xl/sharedStrings.xml><?xml version="1.0" encoding="utf-8"?>
<sst xmlns="http://schemas.openxmlformats.org/spreadsheetml/2006/main" count="567" uniqueCount="91">
  <si>
    <t>MINISTERIO DE HACIENDA</t>
  </si>
  <si>
    <t>DIRECCIÓN GENERAL DE PRESUPUESTO</t>
  </si>
  <si>
    <t>EJECUCIÓN PRESUPUESTARIA DE INSTITUCIONES DE LA SEGURIDAD SOCIAL</t>
  </si>
  <si>
    <t>CLASIFICACIÓN INSTITUCIONAL</t>
  </si>
  <si>
    <t>ENERO - 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</si>
  <si>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</si>
  <si>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</si>
  <si>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</si>
  <si>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</si>
  <si>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</si>
  <si>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</si>
  <si>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</si>
  <si>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</si>
  <si>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</si>
  <si>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</si>
  <si>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</si>
  <si>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</si>
  <si>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</si>
  <si>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</si>
  <si>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</si>
  <si>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</si>
  <si>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</si>
  <si>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</si>
  <si>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5201 - INSTITUTO DOMINICANO DE SEGUROS SOCIALES</t>
  </si>
  <si>
    <t>5202 - INSTITUTO DE AUXILIOS Y VIVIENDAS</t>
  </si>
  <si>
    <t>5206 - SUPERINTENDENCIA DE SALUD Y RIESGO LABORAL</t>
  </si>
  <si>
    <t>5207 - CONSEJO NACIONAL DE SEGURIDAD SOCIAL</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</si>
  <si>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</si>
  <si>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</si>
  <si>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</si>
  <si>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</si>
  <si>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</si>
  <si>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</si>
  <si>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</si>
  <si>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Fuente: Sistema de Información de la Gestión Financiera
Fecha de Imputación: 31 de Diciembre del 2015</t>
  </si>
  <si>
    <t>ENERO - DICIEMBRE 2016</t>
  </si>
  <si>
    <t>Fecha de Registro: 8 de febrero del 2017.
Fuente: Sistema de Información de la Gestión Financiera (SIGEF).</t>
  </si>
  <si>
    <t>EJECUCIÓN PRESUPUESTARIA DEL GOBIERNO CENTRAL</t>
  </si>
  <si>
    <t>ENERO-DICIEMBRE 2017</t>
  </si>
  <si>
    <t>PRESUPUESTO REFORMULADO</t>
  </si>
  <si>
    <t>TOTAL DE GASTOS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</si>
  <si>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</si>
  <si>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</si>
  <si>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</si>
  <si>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</si>
  <si>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5205 - SUPERINTENDENCIA DE PENSIONES</t>
  </si>
  <si>
    <t>5208 - SEGURO NACIONAL DE SALUD</t>
  </si>
  <si>
    <t>5218 - CAJA DE PENSIONES Y JUBILACIONES PARA CHOFERES</t>
  </si>
  <si>
    <t>Fecha de Registro: 7 de febrero del 2025.
Fuente: Sistema de Información de la Gestión Financiera (SIGEF).</t>
  </si>
  <si>
    <t>ENERO-DICIEMBRE 2019</t>
  </si>
  <si>
    <t>Fecha de Registro: 10 de febrero del 2020.
Fuente: Sistema de Información de la Gestión Financiera (SIGEF).</t>
  </si>
  <si>
    <t>ENERO-DICIEMBRE 2020</t>
  </si>
  <si>
    <t>PRESUPUESTO INICIAL*</t>
  </si>
  <si>
    <t>PRESUPUESTO VIGENTE**</t>
  </si>
  <si>
    <t>TOTAL APLICACIONES FINANCIERAS</t>
  </si>
  <si>
    <t>TOTAL GASTOS Y APLICACIONES FINANCIERAS</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</si>
  <si>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</si>
  <si>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</si>
  <si>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</si>
  <si>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</si>
  <si>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</si>
  <si>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</si>
  <si>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 Vigente</t>
  </si>
  <si>
    <t>Ley No. 237-20</t>
  </si>
  <si>
    <t>5209 - DIRECCIÓN GENERAL DE INFORMACIÓN Y DEFENSA DE LOS AFILIADOS</t>
  </si>
  <si>
    <t>5210 - INSTITUTO DOMINICANO DE PREVENCIÓN Y PROTECCIÓN DE RIESGOS LABORALES</t>
  </si>
  <si>
    <t>5211 - TESORERÍA DE LA SEGURIDAD SOCIAL</t>
  </si>
  <si>
    <t>TOTAL GASTOS</t>
  </si>
  <si>
    <t>Notas:</t>
  </si>
  <si>
    <t>Fecha de registro: 08 de Febrero del 2022.</t>
  </si>
  <si>
    <t>Diciembre 2022*</t>
  </si>
  <si>
    <t>Ley No. 345-21</t>
  </si>
  <si>
    <t>Fecha de registro: 20 de febrero del 2023.</t>
  </si>
  <si>
    <t>Diciembre 2023*</t>
  </si>
  <si>
    <t>PRESUPUESTO VIGENTE</t>
  </si>
  <si>
    <t>Ley No. 366-22</t>
  </si>
  <si>
    <t>Fecha de registro: 06/02/2024.</t>
  </si>
  <si>
    <t>Diciembre 2024</t>
  </si>
  <si>
    <t>PRESUPUESTO</t>
  </si>
  <si>
    <t>Ley No. 80-23</t>
  </si>
  <si>
    <t>VIGENTE</t>
  </si>
  <si>
    <t>Fecha de registro: 07/02/2025</t>
  </si>
  <si>
    <t>Diciembre 2025</t>
  </si>
  <si>
    <t>Ley No. 80-24</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</si>
  <si>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</si>
  <si>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</si>
  <si>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</si>
  <si>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</si>
  <si>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5202 - INSTITUTO DE AUXILIOS</t>
  </si>
  <si>
    <t xml:space="preserve">*Cifras Preliminares.
</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</si>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</sst>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
    <numFmt numFmtId="174" formatCode="#,##0.0"/>
  </numFmts>
  <fonts count="2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sz val="11"/>
      <color rgb="FF000000"/>
      <name val="Calibri"/>
      <family val="2"/>
    </font>
    <font>
      <b/>
      <sz val="9"/>
      <color theme="0"/>
      <name val="Calibri"/>
      <family val="2"/>
      <scheme val="minor"/>
    </font>
  </fonts>
  <fills count="8">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3"/>
        <bgColor rgb="FFFF0000"/>
      </patternFill>
    </fill>
    <fill>
      <patternFill patternType="solid">
        <fgColor rgb="FFFF0000"/>
        <bgColor indexed="64"/>
      </patternFill>
    </fill>
    <fill>
      <patternFill patternType="solid">
        <fgColor rgb="FF44546A"/>
        <bgColor theme="4" tint="0.79998168889431442"/>
      </patternFill>
    </fill>
  </fills>
  <borders count="12">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7">
    <xf numFmtId="0" fontId="0" fillId="0" borderId="0"/>
    <xf numFmtId="43"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148">
    <xf numFmtId="0" fontId="0" fillId="0" borderId="0" xfId="0"/>
    <xf numFmtId="0" fontId="0" fillId="0" borderId="2" xfId="0" applyBorder="1"/>
    <xf numFmtId="49" fontId="5" fillId="0" borderId="3" xfId="0" applyNumberFormat="1" applyFont="1" applyBorder="1" applyAlignment="1">
      <alignment horizontal="left" wrapText="1" readingOrder="1"/>
    </xf>
    <xf numFmtId="43" fontId="0" fillId="0" borderId="0" xfId="1" applyFont="1"/>
    <xf numFmtId="43" fontId="5" fillId="0" borderId="0" xfId="1" applyFont="1" applyFill="1" applyBorder="1" applyAlignment="1">
      <alignment horizontal="center" vertical="top" wrapText="1" readingOrder="1"/>
    </xf>
    <xf numFmtId="0" fontId="0" fillId="0" borderId="0" xfId="0" applyAlignment="1">
      <alignment vertical="center"/>
    </xf>
    <xf numFmtId="0" fontId="0" fillId="0" borderId="0" xfId="0" applyAlignment="1">
      <alignment horizontal="left" indent="1"/>
    </xf>
    <xf numFmtId="0" fontId="9" fillId="0" borderId="0" xfId="0" applyFont="1" applyAlignment="1">
      <alignment vertical="top" wrapText="1"/>
    </xf>
    <xf numFmtId="43" fontId="9" fillId="0" borderId="0" xfId="1" applyFont="1" applyAlignment="1">
      <alignment vertical="top" wrapText="1"/>
    </xf>
    <xf numFmtId="43" fontId="2" fillId="4" borderId="4" xfId="1" applyFont="1" applyFill="1" applyBorder="1" applyAlignment="1">
      <alignment horizontal="center" vertical="center"/>
    </xf>
    <xf numFmtId="167" fontId="0" fillId="0" borderId="0" xfId="1" applyNumberFormat="1" applyFont="1"/>
    <xf numFmtId="167" fontId="5" fillId="0" borderId="0" xfId="1" applyNumberFormat="1" applyFont="1" applyFill="1" applyBorder="1" applyAlignment="1">
      <alignment horizontal="center" vertical="top" wrapText="1" readingOrder="1"/>
    </xf>
    <xf numFmtId="167" fontId="2" fillId="4" borderId="4" xfId="1" applyNumberFormat="1" applyFont="1" applyFill="1" applyBorder="1" applyAlignment="1">
      <alignment horizontal="center" vertical="center"/>
    </xf>
    <xf numFmtId="167" fontId="2" fillId="4" borderId="4" xfId="1" applyNumberFormat="1" applyFont="1" applyFill="1" applyBorder="1" applyAlignment="1">
      <alignment horizontal="right" vertical="center"/>
    </xf>
    <xf numFmtId="167" fontId="3" fillId="0" borderId="0" xfId="1" applyNumberFormat="1" applyFont="1" applyAlignment="1">
      <alignment horizontal="right" vertical="center"/>
    </xf>
    <xf numFmtId="167" fontId="8" fillId="0" borderId="0" xfId="0" applyNumberFormat="1" applyFont="1" applyAlignment="1">
      <alignment horizontal="left" vertical="top" wrapText="1"/>
    </xf>
    <xf numFmtId="167" fontId="9" fillId="0" borderId="0" xfId="1" applyNumberFormat="1" applyFont="1" applyAlignment="1">
      <alignment vertical="top" wrapText="1"/>
    </xf>
    <xf numFmtId="167" fontId="0" fillId="0" borderId="0" xfId="1" applyNumberFormat="1" applyFont="1" applyAlignment="1">
      <alignment vertical="center"/>
    </xf>
    <xf numFmtId="43" fontId="8" fillId="0" borderId="5" xfId="1" applyFont="1" applyBorder="1" applyAlignment="1">
      <alignment horizontal="left" vertical="top" wrapText="1"/>
    </xf>
    <xf numFmtId="167" fontId="2" fillId="3" borderId="4" xfId="1" applyNumberFormat="1" applyFont="1" applyFill="1" applyBorder="1" applyAlignment="1">
      <alignment horizontal="right" vertical="center"/>
    </xf>
    <xf numFmtId="167" fontId="2" fillId="3" borderId="2" xfId="1" applyNumberFormat="1" applyFont="1" applyFill="1" applyBorder="1" applyAlignment="1">
      <alignment horizontal="center" vertical="center"/>
    </xf>
    <xf numFmtId="0" fontId="0" fillId="0" borderId="0" xfId="0" applyAlignment="1">
      <alignment horizontal="left" vertical="center"/>
    </xf>
    <xf numFmtId="43" fontId="0" fillId="0" borderId="0" xfId="1" applyFont="1" applyAlignment="1">
      <alignment vertical="center"/>
    </xf>
    <xf numFmtId="43" fontId="0" fillId="0" borderId="0" xfId="1" applyFont="1" applyBorder="1" applyAlignment="1">
      <alignment vertical="center"/>
    </xf>
    <xf numFmtId="0" fontId="8" fillId="0" borderId="0" xfId="0" applyFont="1" applyAlignment="1">
      <alignment horizontal="left" vertical="top" wrapText="1"/>
    </xf>
    <xf numFmtId="165" fontId="2" fillId="4"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3" fillId="0" borderId="0" xfId="2" applyNumberFormat="1" applyFont="1"/>
    <xf numFmtId="166" fontId="5" fillId="0" borderId="0" xfId="2" applyFont="1" applyFill="1" applyBorder="1" applyAlignment="1">
      <alignment vertical="center" wrapText="1" readingOrder="1"/>
    </xf>
    <xf numFmtId="166" fontId="5"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0" fontId="14"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3" fillId="0" borderId="9" xfId="3" applyNumberFormat="1" applyFont="1" applyBorder="1" applyAlignment="1">
      <alignment horizontal="right"/>
    </xf>
    <xf numFmtId="0" fontId="17" fillId="0" borderId="0" xfId="0" applyFont="1"/>
    <xf numFmtId="167" fontId="2" fillId="3" borderId="4" xfId="1" applyNumberFormat="1" applyFont="1" applyFill="1" applyBorder="1" applyAlignment="1">
      <alignment horizontal="center" vertical="center"/>
    </xf>
    <xf numFmtId="43" fontId="8" fillId="0" borderId="0" xfId="1" applyFont="1" applyBorder="1" applyAlignment="1">
      <alignment horizontal="left" vertical="top" wrapText="1"/>
    </xf>
    <xf numFmtId="0" fontId="0" fillId="0" borderId="0" xfId="0" applyAlignment="1">
      <alignment vertical="top"/>
    </xf>
    <xf numFmtId="165" fontId="2" fillId="4" borderId="4" xfId="3" applyNumberFormat="1" applyFont="1" applyFill="1" applyBorder="1" applyAlignment="1">
      <alignment horizontal="center" vertical="center"/>
    </xf>
    <xf numFmtId="165" fontId="2" fillId="4" borderId="7" xfId="3" applyNumberFormat="1" applyFont="1" applyFill="1" applyBorder="1" applyAlignment="1">
      <alignment horizontal="center" vertical="center"/>
    </xf>
    <xf numFmtId="165" fontId="2" fillId="4" borderId="6" xfId="3" applyNumberFormat="1" applyFont="1" applyFill="1" applyBorder="1" applyAlignment="1">
      <alignment horizontal="center" vertical="center"/>
    </xf>
    <xf numFmtId="43" fontId="15" fillId="0" borderId="0" xfId="1" applyFont="1" applyFill="1" applyBorder="1"/>
    <xf numFmtId="167" fontId="1" fillId="0" borderId="0" xfId="1" applyNumberFormat="1" applyFont="1" applyAlignment="1">
      <alignment horizontal="right" vertical="center"/>
    </xf>
    <xf numFmtId="43" fontId="9" fillId="0" borderId="0" xfId="1" applyFont="1" applyBorder="1" applyAlignment="1">
      <alignment horizontal="left" vertical="top" wrapText="1"/>
    </xf>
    <xf numFmtId="0" fontId="3" fillId="0" borderId="0" xfId="0" applyFont="1" applyAlignment="1">
      <alignment vertical="top"/>
    </xf>
    <xf numFmtId="0" fontId="3" fillId="0" borderId="0" xfId="0" applyFont="1"/>
    <xf numFmtId="0" fontId="14" fillId="0" borderId="0" xfId="0" applyFont="1" applyAlignment="1">
      <alignment vertical="center" readingOrder="1"/>
    </xf>
    <xf numFmtId="171" fontId="0" fillId="0" borderId="0" xfId="1" applyNumberFormat="1" applyFont="1" applyAlignment="1">
      <alignment horizontal="right" vertical="center"/>
    </xf>
    <xf numFmtId="171" fontId="1" fillId="0" borderId="0" xfId="1" applyNumberFormat="1" applyFont="1" applyAlignment="1">
      <alignment horizontal="right" vertical="center"/>
    </xf>
    <xf numFmtId="171" fontId="2" fillId="4" borderId="4" xfId="1" applyNumberFormat="1" applyFont="1" applyFill="1" applyBorder="1" applyAlignment="1">
      <alignment horizontal="right" vertical="center"/>
    </xf>
    <xf numFmtId="171" fontId="0" fillId="0" borderId="0" xfId="1" applyNumberFormat="1" applyFont="1" applyAlignment="1">
      <alignment vertical="center"/>
    </xf>
    <xf numFmtId="171" fontId="3" fillId="0" borderId="0" xfId="1" applyNumberFormat="1" applyFont="1" applyAlignment="1">
      <alignment horizontal="right" vertical="center"/>
    </xf>
    <xf numFmtId="171" fontId="2" fillId="4" borderId="4" xfId="1" applyNumberFormat="1" applyFont="1" applyFill="1" applyBorder="1" applyAlignment="1">
      <alignment horizontal="center" vertical="center"/>
    </xf>
    <xf numFmtId="171" fontId="0" fillId="0" borderId="0" xfId="1" applyNumberFormat="1" applyFont="1" applyBorder="1" applyAlignment="1">
      <alignment vertical="center"/>
    </xf>
    <xf numFmtId="171" fontId="2" fillId="3" borderId="4" xfId="1" applyNumberFormat="1" applyFont="1" applyFill="1" applyBorder="1" applyAlignment="1">
      <alignment horizontal="right" vertical="center"/>
    </xf>
    <xf numFmtId="171" fontId="2" fillId="3" borderId="2" xfId="1" applyNumberFormat="1" applyFont="1" applyFill="1" applyBorder="1" applyAlignment="1">
      <alignment horizontal="right"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172" fontId="2" fillId="7" borderId="3" xfId="1" applyNumberFormat="1" applyFont="1" applyFill="1" applyBorder="1" applyAlignment="1">
      <alignment vertical="center" wrapText="1"/>
    </xf>
    <xf numFmtId="172" fontId="2" fillId="7" borderId="10" xfId="1" applyNumberFormat="1" applyFont="1" applyFill="1" applyBorder="1" applyAlignment="1">
      <alignment horizontal="center" vertical="center" wrapText="1"/>
    </xf>
    <xf numFmtId="0" fontId="17" fillId="0" borderId="0" xfId="0" applyFont="1" applyAlignment="1">
      <alignment vertical="top"/>
    </xf>
    <xf numFmtId="0" fontId="20" fillId="0" borderId="0" xfId="0" applyFont="1"/>
    <xf numFmtId="173" fontId="0" fillId="0" borderId="0" xfId="1" applyNumberFormat="1" applyFont="1" applyAlignment="1">
      <alignment horizontal="right" vertical="center"/>
    </xf>
    <xf numFmtId="173" fontId="1" fillId="0" borderId="0" xfId="1" applyNumberFormat="1" applyFont="1" applyAlignment="1">
      <alignment horizontal="right" vertical="center"/>
    </xf>
    <xf numFmtId="173" fontId="2" fillId="3" borderId="2" xfId="1" applyNumberFormat="1" applyFont="1" applyFill="1" applyBorder="1" applyAlignment="1">
      <alignment horizontal="right" vertical="center"/>
    </xf>
    <xf numFmtId="173" fontId="2" fillId="4" borderId="4" xfId="1" applyNumberFormat="1" applyFont="1" applyFill="1" applyBorder="1" applyAlignment="1">
      <alignment horizontal="right" vertical="center"/>
    </xf>
    <xf numFmtId="173" fontId="2" fillId="3" borderId="4" xfId="1" applyNumberFormat="1" applyFont="1" applyFill="1" applyBorder="1" applyAlignment="1">
      <alignment horizontal="right" vertical="center"/>
    </xf>
    <xf numFmtId="173" fontId="0" fillId="0" borderId="0" xfId="1" applyNumberFormat="1" applyFont="1" applyAlignment="1">
      <alignment vertical="center"/>
    </xf>
    <xf numFmtId="173" fontId="1" fillId="0" borderId="0" xfId="3" applyNumberFormat="1" applyFont="1" applyAlignment="1">
      <alignment horizontal="right"/>
    </xf>
    <xf numFmtId="165" fontId="1" fillId="0" borderId="0" xfId="3" applyNumberFormat="1" applyFont="1" applyAlignment="1">
      <alignment horizontal="right"/>
    </xf>
    <xf numFmtId="173" fontId="2" fillId="3" borderId="2" xfId="3" applyNumberFormat="1" applyFont="1" applyFill="1" applyBorder="1" applyAlignment="1">
      <alignment horizontal="right" vertical="center"/>
    </xf>
    <xf numFmtId="173" fontId="2" fillId="4" borderId="4" xfId="3" applyNumberFormat="1" applyFont="1" applyFill="1" applyBorder="1" applyAlignment="1">
      <alignment horizontal="right" vertical="center"/>
    </xf>
    <xf numFmtId="173" fontId="2" fillId="4" borderId="7" xfId="3" applyNumberFormat="1" applyFont="1" applyFill="1" applyBorder="1" applyAlignment="1">
      <alignment horizontal="right" vertical="center"/>
    </xf>
    <xf numFmtId="173" fontId="2" fillId="4" borderId="6" xfId="3" applyNumberFormat="1" applyFont="1" applyFill="1" applyBorder="1" applyAlignment="1">
      <alignment horizontal="right" vertical="center"/>
    </xf>
    <xf numFmtId="173" fontId="2"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2" fillId="3" borderId="2" xfId="3" applyNumberFormat="1" applyFont="1" applyFill="1" applyBorder="1" applyAlignment="1">
      <alignment horizontal="right" vertical="center"/>
    </xf>
    <xf numFmtId="165" fontId="2" fillId="4" borderId="4" xfId="3" applyNumberFormat="1" applyFont="1" applyFill="1" applyBorder="1" applyAlignment="1">
      <alignment horizontal="right" vertical="center"/>
    </xf>
    <xf numFmtId="165" fontId="2" fillId="4" borderId="7" xfId="3" applyNumberFormat="1" applyFont="1" applyFill="1" applyBorder="1" applyAlignment="1">
      <alignment horizontal="right" vertical="center"/>
    </xf>
    <xf numFmtId="165" fontId="2" fillId="4" borderId="6" xfId="3" applyNumberFormat="1" applyFont="1" applyFill="1" applyBorder="1" applyAlignment="1">
      <alignment horizontal="right" vertical="center"/>
    </xf>
    <xf numFmtId="165" fontId="2" fillId="4" borderId="2" xfId="3" applyNumberFormat="1" applyFont="1" applyFill="1" applyBorder="1" applyAlignment="1">
      <alignment horizontal="right" vertical="center"/>
    </xf>
    <xf numFmtId="173" fontId="1" fillId="0" borderId="0" xfId="3" applyNumberFormat="1" applyFont="1" applyAlignment="1"/>
    <xf numFmtId="165" fontId="1" fillId="0" borderId="0" xfId="3" applyNumberFormat="1" applyFont="1" applyAlignment="1"/>
    <xf numFmtId="173" fontId="2" fillId="3" borderId="2" xfId="3" applyNumberFormat="1" applyFont="1" applyFill="1" applyBorder="1" applyAlignment="1">
      <alignment vertical="center"/>
    </xf>
    <xf numFmtId="173" fontId="2" fillId="4" borderId="4" xfId="3" applyNumberFormat="1" applyFont="1" applyFill="1" applyBorder="1" applyAlignment="1">
      <alignment vertical="center"/>
    </xf>
    <xf numFmtId="173" fontId="2" fillId="4" borderId="7" xfId="3" applyNumberFormat="1" applyFont="1" applyFill="1" applyBorder="1" applyAlignment="1">
      <alignment vertical="center"/>
    </xf>
    <xf numFmtId="173" fontId="2" fillId="4" borderId="6" xfId="3" applyNumberFormat="1" applyFont="1" applyFill="1" applyBorder="1" applyAlignment="1">
      <alignment vertical="center"/>
    </xf>
    <xf numFmtId="173" fontId="2" fillId="4"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2" fillId="3" borderId="2" xfId="3" applyNumberFormat="1" applyFont="1" applyFill="1" applyBorder="1" applyAlignment="1">
      <alignment vertical="center"/>
    </xf>
    <xf numFmtId="165" fontId="2" fillId="4" borderId="4" xfId="3" applyNumberFormat="1" applyFont="1" applyFill="1" applyBorder="1" applyAlignment="1">
      <alignment vertical="center"/>
    </xf>
    <xf numFmtId="165" fontId="2" fillId="4" borderId="7" xfId="3" applyNumberFormat="1" applyFont="1" applyFill="1" applyBorder="1" applyAlignment="1">
      <alignment vertical="center"/>
    </xf>
    <xf numFmtId="165" fontId="2" fillId="4" borderId="6" xfId="3" applyNumberFormat="1" applyFont="1" applyFill="1" applyBorder="1" applyAlignment="1">
      <alignment vertical="center"/>
    </xf>
    <xf numFmtId="165" fontId="2" fillId="4" borderId="2" xfId="3" applyNumberFormat="1" applyFont="1" applyFill="1" applyBorder="1" applyAlignment="1">
      <alignment vertical="center"/>
    </xf>
    <xf numFmtId="165" fontId="3" fillId="0" borderId="9" xfId="3" applyNumberFormat="1" applyFont="1" applyBorder="1" applyAlignment="1"/>
    <xf numFmtId="165" fontId="0" fillId="0" borderId="0" xfId="3" applyNumberFormat="1" applyFont="1" applyBorder="1" applyAlignment="1"/>
    <xf numFmtId="165" fontId="0" fillId="0" borderId="8" xfId="3" applyNumberFormat="1" applyFont="1" applyBorder="1" applyAlignment="1"/>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3" fillId="0" borderId="0" xfId="3" applyNumberFormat="1" applyFont="1" applyAlignment="1">
      <alignment horizontal="right"/>
    </xf>
    <xf numFmtId="165" fontId="0" fillId="0" borderId="0" xfId="3" applyNumberFormat="1" applyFont="1" applyAlignment="1">
      <alignment horizontal="right"/>
    </xf>
    <xf numFmtId="165" fontId="3" fillId="0" borderId="0" xfId="3" applyNumberFormat="1" applyFont="1" applyAlignment="1"/>
    <xf numFmtId="165" fontId="0" fillId="0" borderId="0" xfId="3" applyNumberFormat="1" applyFont="1" applyAlignment="1"/>
    <xf numFmtId="172" fontId="2" fillId="7" borderId="3" xfId="1" applyNumberFormat="1" applyFont="1" applyFill="1" applyBorder="1" applyAlignment="1">
      <alignment horizontal="center" vertical="center" wrapText="1"/>
    </xf>
    <xf numFmtId="172" fontId="2" fillId="7" borderId="11" xfId="1" applyNumberFormat="1" applyFont="1" applyFill="1" applyBorder="1" applyAlignment="1">
      <alignment horizontal="center" vertical="center" wrapText="1"/>
    </xf>
    <xf numFmtId="173" fontId="0" fillId="0" borderId="0" xfId="0" applyNumberFormat="1"/>
    <xf numFmtId="174" fontId="0" fillId="0" borderId="0" xfId="0" applyNumberFormat="1" applyAlignment="1">
      <alignment vertical="top"/>
    </xf>
    <xf numFmtId="0" fontId="8" fillId="0" borderId="0" xfId="6" applyFont="1" applyAlignment="1">
      <alignment vertical="top" wrapText="1"/>
    </xf>
    <xf numFmtId="0" fontId="21" fillId="0" borderId="0" xfId="6" applyFont="1" applyAlignment="1">
      <alignment vertical="top" wrapText="1"/>
    </xf>
    <xf numFmtId="0" fontId="12" fillId="0" borderId="0" xfId="0" applyFont="1" applyAlignment="1">
      <alignment horizontal="center" vertical="center" wrapText="1"/>
    </xf>
    <xf numFmtId="0" fontId="10" fillId="0" borderId="0" xfId="0" applyFont="1" applyAlignment="1">
      <alignment horizontal="center" vertical="center" wrapText="1"/>
    </xf>
    <xf numFmtId="0" fontId="2" fillId="2" borderId="2" xfId="0" applyFont="1" applyFill="1" applyBorder="1" applyAlignment="1">
      <alignment horizontal="left" vertical="center"/>
    </xf>
    <xf numFmtId="0" fontId="16" fillId="5" borderId="2" xfId="0" applyFont="1" applyFill="1" applyBorder="1" applyAlignment="1">
      <alignment horizontal="center" vertical="center" wrapText="1" readingOrder="1"/>
    </xf>
    <xf numFmtId="0" fontId="2" fillId="6" borderId="2" xfId="0" applyFont="1" applyFill="1" applyBorder="1" applyAlignment="1">
      <alignment horizontal="center" vertical="center" wrapText="1" readingOrder="1"/>
    </xf>
    <xf numFmtId="0" fontId="11" fillId="0" borderId="0" xfId="0" applyFont="1" applyAlignment="1">
      <alignment horizontal="center" vertical="top" wrapText="1"/>
    </xf>
    <xf numFmtId="0" fontId="8" fillId="0" borderId="5" xfId="0" applyFont="1" applyBorder="1" applyAlignment="1">
      <alignment horizontal="left" vertical="top" wrapText="1"/>
    </xf>
    <xf numFmtId="0" fontId="19" fillId="0" borderId="0" xfId="0" applyFont="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10" xfId="1" applyNumberFormat="1"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cellXfs>
  <cellStyles count="7">
    <cellStyle name="Millares"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724971FF-05EB-4440-A8A2-C74F444E05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526550</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98994"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51741FED-FD1A-4F6F-96C5-BEA65A2641BD}"/>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F6BD37F0-656A-4D20-85A7-852725AD084B}"/>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488739</xdr:colOff>
      <xdr:row>4</xdr:row>
      <xdr:rowOff>155576</xdr:rowOff>
    </xdr:to>
    <xdr:pic>
      <xdr:nvPicPr>
        <xdr:cNvPr id="4" name="Imagen 3">
          <a:extLst>
            <a:ext uri="{FF2B5EF4-FFF2-40B4-BE49-F238E27FC236}">
              <a16:creationId xmlns:a16="http://schemas.microsoft.com/office/drawing/2014/main" id="{C01C89E4-75AD-4C9A-98E1-A424ABE977D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21332239" y="243206"/>
          <a:ext cx="1797425" cy="9791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646E8E-E883-4072-84ED-EF78D0BEFA9C}"/>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1923415</xdr:colOff>
      <xdr:row>4</xdr:row>
      <xdr:rowOff>171451</xdr:rowOff>
    </xdr:to>
    <xdr:pic>
      <xdr:nvPicPr>
        <xdr:cNvPr id="3" name="Imagen 2">
          <a:extLst>
            <a:ext uri="{FF2B5EF4-FFF2-40B4-BE49-F238E27FC236}">
              <a16:creationId xmlns:a16="http://schemas.microsoft.com/office/drawing/2014/main" id="{2B411B99-C805-4BBD-B391-93973AFB832D}"/>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17</xdr:col>
      <xdr:colOff>1053514</xdr:colOff>
      <xdr:row>1</xdr:row>
      <xdr:rowOff>52706</xdr:rowOff>
    </xdr:from>
    <xdr:to>
      <xdr:col>19</xdr:col>
      <xdr:colOff>400262</xdr:colOff>
      <xdr:row>4</xdr:row>
      <xdr:rowOff>155576</xdr:rowOff>
    </xdr:to>
    <xdr:pic>
      <xdr:nvPicPr>
        <xdr:cNvPr id="4" name="Imagen 3">
          <a:extLst>
            <a:ext uri="{FF2B5EF4-FFF2-40B4-BE49-F238E27FC236}">
              <a16:creationId xmlns:a16="http://schemas.microsoft.com/office/drawing/2014/main" id="{58066423-D633-4B1A-B833-41F84FE3E667}"/>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9198639" y="243206"/>
          <a:ext cx="1797425" cy="9791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820DAE0-114F-4C69-9E91-46B834634EC9}"/>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2B165E24-9F7B-4077-A509-E673B48090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D886142-B8FD-48C6-B5E8-D08AEC4ED768}"/>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8169939" y="243206"/>
          <a:ext cx="1799435" cy="98393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F07082CA-8134-49E6-8D12-37DEE3790933}"/>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oneCellAnchor>
    <xdr:from>
      <xdr:col>0</xdr:col>
      <xdr:colOff>653507</xdr:colOff>
      <xdr:row>1</xdr:row>
      <xdr:rowOff>38735</xdr:rowOff>
    </xdr:from>
    <xdr:ext cx="1972451" cy="1080451"/>
    <xdr:pic>
      <xdr:nvPicPr>
        <xdr:cNvPr id="3" name="Imagen 2">
          <a:extLst>
            <a:ext uri="{FF2B5EF4-FFF2-40B4-BE49-F238E27FC236}">
              <a16:creationId xmlns:a16="http://schemas.microsoft.com/office/drawing/2014/main" id="{557151DA-DBA0-4DBA-B868-C862ABFC7D37}"/>
            </a:ext>
            <a:ext uri="{147F2762-F138-4A5C-976F-8EAC2B608ADB}">
              <a16:predDERef xmlns:a16="http://schemas.microsoft.com/office/drawing/2014/main" pred="{F07082CA-8134-49E6-8D12-37DEE37909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507" y="229235"/>
          <a:ext cx="1972451" cy="1080451"/>
        </a:xfrm>
        <a:prstGeom prst="rect">
          <a:avLst/>
        </a:prstGeom>
      </xdr:spPr>
    </xdr:pic>
    <xdr:clientData/>
  </xdr:oneCellAnchor>
  <xdr:oneCellAnchor>
    <xdr:from>
      <xdr:col>17</xdr:col>
      <xdr:colOff>1053514</xdr:colOff>
      <xdr:row>1</xdr:row>
      <xdr:rowOff>52706</xdr:rowOff>
    </xdr:from>
    <xdr:ext cx="1799435" cy="983933"/>
    <xdr:pic>
      <xdr:nvPicPr>
        <xdr:cNvPr id="4" name="Imagen 3">
          <a:extLst>
            <a:ext uri="{FF2B5EF4-FFF2-40B4-BE49-F238E27FC236}">
              <a16:creationId xmlns:a16="http://schemas.microsoft.com/office/drawing/2014/main" id="{0E17E952-91E9-4713-8858-4C1D4D4FEABF}"/>
            </a:ext>
            <a:ext uri="{147F2762-F138-4A5C-976F-8EAC2B608ADB}">
              <a16:predDERef xmlns:a16="http://schemas.microsoft.com/office/drawing/2014/main" pred="{557151DA-DBA0-4DBA-B868-C862ABFC7D37}"/>
            </a:ext>
          </a:extLst>
        </xdr:cNvPr>
        <xdr:cNvPicPr>
          <a:picLocks noChangeAspect="1"/>
        </xdr:cNvPicPr>
      </xdr:nvPicPr>
      <xdr:blipFill>
        <a:blip xmlns:r="http://schemas.openxmlformats.org/officeDocument/2006/relationships" r:embed="rId3"/>
        <a:stretch>
          <a:fillRect/>
        </a:stretch>
      </xdr:blipFill>
      <xdr:spPr>
        <a:xfrm>
          <a:off x="20446414" y="243206"/>
          <a:ext cx="1799435" cy="9839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654977</xdr:colOff>
      <xdr:row>0</xdr:row>
      <xdr:rowOff>139670</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27421" y="13967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515848</xdr:colOff>
      <xdr:row>1</xdr:row>
      <xdr:rowOff>75456</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88292" y="268096"/>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17</xdr:col>
      <xdr:colOff>0</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14</xdr:col>
      <xdr:colOff>730251</xdr:colOff>
      <xdr:row>1</xdr:row>
      <xdr:rowOff>40482</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3834" y="230982"/>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190500"/>
          <a:ext cx="863575" cy="857650"/>
        </a:xfrm>
        <a:prstGeom prst="rect">
          <a:avLst/>
        </a:prstGeom>
      </xdr:spPr>
    </xdr:pic>
    <xdr:clientData/>
  </xdr:oneCellAnchor>
  <xdr:oneCellAnchor>
    <xdr:from>
      <xdr:col>15</xdr:col>
      <xdr:colOff>63500</xdr:colOff>
      <xdr:row>1</xdr:row>
      <xdr:rowOff>19315</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00250" y="2098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2557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158750</xdr:rowOff>
    </xdr:to>
    <xdr:pic>
      <xdr:nvPicPr>
        <xdr:cNvPr id="2" name="Picture 10">
          <a:extLst>
            <a:ext uri="{FF2B5EF4-FFF2-40B4-BE49-F238E27FC236}">
              <a16:creationId xmlns:a16="http://schemas.microsoft.com/office/drawing/2014/main" id="{0B04AA9A-9C47-419B-AD9B-BAD52DBBFC7F}"/>
            </a:ext>
          </a:extLst>
        </xdr:cNvPr>
        <xdr:cNvPicPr/>
      </xdr:nvPicPr>
      <xdr:blipFill>
        <a:blip xmlns:r="http://schemas.openxmlformats.org/officeDocument/2006/relationships" r:embed="rId1" cstate="print"/>
        <a:stretch>
          <a:fillRect/>
        </a:stretch>
      </xdr:blipFill>
      <xdr:spPr>
        <a:xfrm>
          <a:off x="0" y="0"/>
          <a:ext cx="336176" cy="1301750"/>
        </a:xfrm>
        <a:prstGeom prst="rect">
          <a:avLst/>
        </a:prstGeom>
      </xdr:spPr>
    </xdr:pic>
    <xdr:clientData/>
  </xdr:twoCellAnchor>
  <xdr:oneCellAnchor>
    <xdr:from>
      <xdr:col>0</xdr:col>
      <xdr:colOff>356308</xdr:colOff>
      <xdr:row>0</xdr:row>
      <xdr:rowOff>88195</xdr:rowOff>
    </xdr:from>
    <xdr:ext cx="2028471" cy="927806"/>
    <xdr:pic>
      <xdr:nvPicPr>
        <xdr:cNvPr id="3" name="Imagen 4">
          <a:extLst>
            <a:ext uri="{FF2B5EF4-FFF2-40B4-BE49-F238E27FC236}">
              <a16:creationId xmlns:a16="http://schemas.microsoft.com/office/drawing/2014/main" id="{1D2147D6-7259-48BB-8563-82EF2CD8E6B3}"/>
            </a:ext>
          </a:extLst>
        </xdr:cNvPr>
        <xdr:cNvPicPr>
          <a:picLocks noChangeAspect="1"/>
        </xdr:cNvPicPr>
      </xdr:nvPicPr>
      <xdr:blipFill>
        <a:blip xmlns:r="http://schemas.openxmlformats.org/officeDocument/2006/relationships" r:embed="rId2"/>
        <a:stretch>
          <a:fillRect/>
        </a:stretch>
      </xdr:blipFill>
      <xdr:spPr>
        <a:xfrm>
          <a:off x="356308" y="88195"/>
          <a:ext cx="2028471" cy="927806"/>
        </a:xfrm>
        <a:prstGeom prst="rect">
          <a:avLst/>
        </a:prstGeom>
      </xdr:spPr>
    </xdr:pic>
    <xdr:clientData/>
  </xdr:oneCellAnchor>
  <xdr:oneCellAnchor>
    <xdr:from>
      <xdr:col>14</xdr:col>
      <xdr:colOff>800806</xdr:colOff>
      <xdr:row>0</xdr:row>
      <xdr:rowOff>59974</xdr:rowOff>
    </xdr:from>
    <xdr:ext cx="1919111" cy="977193"/>
    <xdr:pic>
      <xdr:nvPicPr>
        <xdr:cNvPr id="4" name="Imagen 3">
          <a:extLst>
            <a:ext uri="{FF2B5EF4-FFF2-40B4-BE49-F238E27FC236}">
              <a16:creationId xmlns:a16="http://schemas.microsoft.com/office/drawing/2014/main" id="{D8819503-F168-4ACD-A0A6-3A96BA5E88CC}"/>
            </a:ext>
          </a:extLst>
        </xdr:cNvPr>
        <xdr:cNvPicPr>
          <a:picLocks noChangeAspect="1"/>
        </xdr:cNvPicPr>
      </xdr:nvPicPr>
      <xdr:blipFill>
        <a:blip xmlns:r="http://schemas.openxmlformats.org/officeDocument/2006/relationships" r:embed="rId3"/>
        <a:stretch>
          <a:fillRect/>
        </a:stretch>
      </xdr:blipFill>
      <xdr:spPr>
        <a:xfrm>
          <a:off x="14935906" y="59974"/>
          <a:ext cx="1919111" cy="97719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21AE6A7-6558-4FB3-ACF5-3F830645253A}"/>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0</xdr:col>
      <xdr:colOff>773289</xdr:colOff>
      <xdr:row>1</xdr:row>
      <xdr:rowOff>130175</xdr:rowOff>
    </xdr:from>
    <xdr:to>
      <xdr:col>1</xdr:col>
      <xdr:colOff>1927225</xdr:colOff>
      <xdr:row>4</xdr:row>
      <xdr:rowOff>180975</xdr:rowOff>
    </xdr:to>
    <xdr:pic>
      <xdr:nvPicPr>
        <xdr:cNvPr id="3" name="Imagen 2">
          <a:extLst>
            <a:ext uri="{FF2B5EF4-FFF2-40B4-BE49-F238E27FC236}">
              <a16:creationId xmlns:a16="http://schemas.microsoft.com/office/drawing/2014/main" id="{09ADACA8-33D2-4A68-81F5-C30DB62942A8}"/>
            </a:ext>
          </a:extLst>
        </xdr:cNvPr>
        <xdr:cNvPicPr>
          <a:picLocks noChangeAspect="1"/>
        </xdr:cNvPicPr>
      </xdr:nvPicPr>
      <xdr:blipFill>
        <a:blip xmlns:r="http://schemas.openxmlformats.org/officeDocument/2006/relationships" r:embed="rId2"/>
        <a:stretch>
          <a:fillRect/>
        </a:stretch>
      </xdr:blipFill>
      <xdr:spPr>
        <a:xfrm>
          <a:off x="773289" y="320675"/>
          <a:ext cx="1954036" cy="927100"/>
        </a:xfrm>
        <a:prstGeom prst="rect">
          <a:avLst/>
        </a:prstGeom>
      </xdr:spPr>
    </xdr:pic>
    <xdr:clientData/>
  </xdr:twoCellAnchor>
  <xdr:twoCellAnchor editAs="oneCell">
    <xdr:from>
      <xdr:col>10</xdr:col>
      <xdr:colOff>409575</xdr:colOff>
      <xdr:row>0</xdr:row>
      <xdr:rowOff>142875</xdr:rowOff>
    </xdr:from>
    <xdr:to>
      <xdr:col>12</xdr:col>
      <xdr:colOff>504825</xdr:colOff>
      <xdr:row>4</xdr:row>
      <xdr:rowOff>57150</xdr:rowOff>
    </xdr:to>
    <xdr:pic>
      <xdr:nvPicPr>
        <xdr:cNvPr id="4" name="Imagen 3">
          <a:extLst>
            <a:ext uri="{FF2B5EF4-FFF2-40B4-BE49-F238E27FC236}">
              <a16:creationId xmlns:a16="http://schemas.microsoft.com/office/drawing/2014/main" id="{61DA4829-9EA4-471F-B3AE-8C15161C2596}"/>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3839825" y="142875"/>
          <a:ext cx="1809750" cy="981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3AD0271-CE6F-4B88-914A-894F3435FC0F}"/>
            </a:ext>
          </a:extLst>
        </xdr:cNvPr>
        <xdr:cNvPicPr/>
      </xdr:nvPicPr>
      <xdr:blipFill>
        <a:blip xmlns:r="http://schemas.openxmlformats.org/officeDocument/2006/relationships" r:embed="rId1" cstate="print"/>
        <a:stretch>
          <a:fillRect/>
        </a:stretch>
      </xdr:blipFill>
      <xdr:spPr>
        <a:xfrm>
          <a:off x="0" y="0"/>
          <a:ext cx="336176" cy="2019300"/>
        </a:xfrm>
        <a:prstGeom prst="rect">
          <a:avLst/>
        </a:prstGeom>
      </xdr:spPr>
    </xdr:pic>
    <xdr:clientData/>
  </xdr:twoCellAnchor>
  <xdr:twoCellAnchor editAs="oneCell">
    <xdr:from>
      <xdr:col>1</xdr:col>
      <xdr:colOff>8591</xdr:colOff>
      <xdr:row>1</xdr:row>
      <xdr:rowOff>133986</xdr:rowOff>
    </xdr:from>
    <xdr:to>
      <xdr:col>1</xdr:col>
      <xdr:colOff>1927225</xdr:colOff>
      <xdr:row>4</xdr:row>
      <xdr:rowOff>161926</xdr:rowOff>
    </xdr:to>
    <xdr:pic>
      <xdr:nvPicPr>
        <xdr:cNvPr id="3" name="Imagen 2">
          <a:extLst>
            <a:ext uri="{FF2B5EF4-FFF2-40B4-BE49-F238E27FC236}">
              <a16:creationId xmlns:a16="http://schemas.microsoft.com/office/drawing/2014/main" id="{D9731925-7B20-482B-93FB-BD7AFF3288C0}"/>
            </a:ext>
          </a:extLst>
        </xdr:cNvPr>
        <xdr:cNvPicPr>
          <a:picLocks noChangeAspect="1"/>
        </xdr:cNvPicPr>
      </xdr:nvPicPr>
      <xdr:blipFill>
        <a:blip xmlns:r="http://schemas.openxmlformats.org/officeDocument/2006/relationships" r:embed="rId2"/>
        <a:stretch>
          <a:fillRect/>
        </a:stretch>
      </xdr:blipFill>
      <xdr:spPr>
        <a:xfrm>
          <a:off x="808691" y="324486"/>
          <a:ext cx="1918634" cy="904240"/>
        </a:xfrm>
        <a:prstGeom prst="rect">
          <a:avLst/>
        </a:prstGeom>
      </xdr:spPr>
    </xdr:pic>
    <xdr:clientData/>
  </xdr:twoCellAnchor>
  <xdr:twoCellAnchor editAs="oneCell">
    <xdr:from>
      <xdr:col>14</xdr:col>
      <xdr:colOff>79847</xdr:colOff>
      <xdr:row>1</xdr:row>
      <xdr:rowOff>147956</xdr:rowOff>
    </xdr:from>
    <xdr:to>
      <xdr:col>16</xdr:col>
      <xdr:colOff>107738</xdr:colOff>
      <xdr:row>5</xdr:row>
      <xdr:rowOff>60326</xdr:rowOff>
    </xdr:to>
    <xdr:pic>
      <xdr:nvPicPr>
        <xdr:cNvPr id="4" name="Imagen 3">
          <a:extLst>
            <a:ext uri="{FF2B5EF4-FFF2-40B4-BE49-F238E27FC236}">
              <a16:creationId xmlns:a16="http://schemas.microsoft.com/office/drawing/2014/main" id="{714A5FE7-3D58-41CE-A137-254FB817EB9B}"/>
            </a:ext>
            <a:ext uri="{147F2762-F138-4A5C-976F-8EAC2B608ADB}">
              <a16:predDERef xmlns:a16="http://schemas.microsoft.com/office/drawing/2014/main" pred="{CF69C4CB-5622-4E9A-9AC5-88328F295794}"/>
            </a:ext>
          </a:extLst>
        </xdr:cNvPr>
        <xdr:cNvPicPr>
          <a:picLocks noChangeAspect="1"/>
        </xdr:cNvPicPr>
      </xdr:nvPicPr>
      <xdr:blipFill>
        <a:blip xmlns:r="http://schemas.openxmlformats.org/officeDocument/2006/relationships" r:embed="rId3"/>
        <a:stretch>
          <a:fillRect/>
        </a:stretch>
      </xdr:blipFill>
      <xdr:spPr>
        <a:xfrm>
          <a:off x="17462972" y="338456"/>
          <a:ext cx="1799541" cy="9791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Q33"/>
  <sheetViews>
    <sheetView showGridLines="0" zoomScale="89" zoomScaleNormal="89" workbookViewId="0">
      <selection activeCell="L32" sqref="L32"/>
    </sheetView>
  </sheetViews>
  <sheetFormatPr defaultColWidth="9.140625" defaultRowHeight="1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row r="2" spans="2:17" customFormat="1" ht="28.5">
      <c r="B2" s="121" t="s">
        <v>0</v>
      </c>
      <c r="C2" s="121"/>
      <c r="D2" s="121"/>
      <c r="E2" s="121"/>
      <c r="F2" s="121"/>
      <c r="G2" s="121"/>
      <c r="H2" s="121"/>
      <c r="I2" s="121"/>
      <c r="J2" s="121"/>
      <c r="K2" s="121"/>
      <c r="L2" s="121"/>
      <c r="M2" s="121"/>
      <c r="N2" s="121"/>
      <c r="O2" s="121"/>
      <c r="P2" s="121"/>
      <c r="Q2" s="121"/>
    </row>
    <row r="3" spans="2:17" customFormat="1" ht="21">
      <c r="B3" s="126" t="s">
        <v>1</v>
      </c>
      <c r="C3" s="126"/>
      <c r="D3" s="126"/>
      <c r="E3" s="126"/>
      <c r="F3" s="126"/>
      <c r="G3" s="126"/>
      <c r="H3" s="126"/>
      <c r="I3" s="126"/>
      <c r="J3" s="126"/>
      <c r="K3" s="126"/>
      <c r="L3" s="126"/>
      <c r="M3" s="126"/>
      <c r="N3" s="126"/>
      <c r="O3" s="126"/>
      <c r="P3" s="126"/>
      <c r="Q3" s="126"/>
    </row>
    <row r="4" spans="2:17" customFormat="1" ht="15.75">
      <c r="B4" s="122" t="s">
        <v>2</v>
      </c>
      <c r="C4" s="122"/>
      <c r="D4" s="122"/>
      <c r="E4" s="122"/>
      <c r="F4" s="122"/>
      <c r="G4" s="122"/>
      <c r="H4" s="122"/>
      <c r="I4" s="122"/>
      <c r="J4" s="122"/>
      <c r="K4" s="122"/>
      <c r="L4" s="122"/>
      <c r="M4" s="122"/>
      <c r="N4" s="122"/>
      <c r="O4" s="122"/>
      <c r="P4" s="122"/>
      <c r="Q4" s="122"/>
    </row>
    <row r="5" spans="2:17" customFormat="1" ht="15.75">
      <c r="B5" s="122" t="s">
        <v>3</v>
      </c>
      <c r="C5" s="122"/>
      <c r="D5" s="122"/>
      <c r="E5" s="122"/>
      <c r="F5" s="122"/>
      <c r="G5" s="122"/>
      <c r="H5" s="122"/>
      <c r="I5" s="122"/>
      <c r="J5" s="122"/>
      <c r="K5" s="122"/>
      <c r="L5" s="122"/>
      <c r="M5" s="122"/>
      <c r="N5" s="122"/>
      <c r="O5" s="122"/>
      <c r="P5" s="122"/>
      <c r="Q5" s="122"/>
    </row>
    <row r="6" spans="2:17" customFormat="1"/>
    <row r="7" spans="2:17" customFormat="1">
      <c r="B7" s="21" t="s">
        <v>4</v>
      </c>
      <c r="C7" s="21"/>
      <c r="D7" s="21"/>
      <c r="Q7" s="26" t="s">
        <v>5</v>
      </c>
    </row>
    <row r="8" spans="2:17" ht="21.75" customHeight="1">
      <c r="B8" s="123" t="s">
        <v>6</v>
      </c>
      <c r="C8" s="124" t="s">
        <v>7</v>
      </c>
      <c r="D8" s="124" t="s">
        <v>8</v>
      </c>
      <c r="E8" s="125" t="s">
        <v>9</v>
      </c>
      <c r="F8" s="125"/>
      <c r="G8" s="125"/>
      <c r="H8" s="125"/>
      <c r="I8" s="125"/>
      <c r="J8" s="125"/>
      <c r="K8" s="125"/>
      <c r="L8" s="125"/>
      <c r="M8" s="125"/>
      <c r="N8" s="125"/>
      <c r="O8" s="125"/>
      <c r="P8" s="125"/>
      <c r="Q8" s="125"/>
    </row>
    <row r="9" spans="2:17" s="43" customFormat="1" ht="27.75" customHeight="1">
      <c r="B9" s="123"/>
      <c r="C9" s="124"/>
      <c r="D9" s="124"/>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c r="B10" s="6" t="s">
        <v>23</v>
      </c>
      <c r="C10" s="92">
        <v>7738593400</v>
      </c>
      <c r="D10" s="92">
        <v>8068500812</v>
      </c>
      <c r="E10" s="93">
        <v>0</v>
      </c>
      <c r="F10" s="92">
        <v>540819542.99000001</v>
      </c>
      <c r="G10" s="92">
        <v>266108830</v>
      </c>
      <c r="H10" s="92">
        <v>266266870.11000001</v>
      </c>
      <c r="I10" s="92">
        <v>266180752.99999997</v>
      </c>
      <c r="J10" s="92">
        <v>263680238.69</v>
      </c>
      <c r="K10" s="92">
        <v>262551170.10999998</v>
      </c>
      <c r="L10" s="92">
        <v>267382369.28999999</v>
      </c>
      <c r="M10" s="92">
        <v>274009070.35000002</v>
      </c>
      <c r="N10" s="92">
        <v>263299104.89000002</v>
      </c>
      <c r="O10" s="92">
        <v>263985856.12999994</v>
      </c>
      <c r="P10" s="92">
        <v>362337097.60999995</v>
      </c>
      <c r="Q10" s="92">
        <f>SUM(E10:P10)</f>
        <v>3296620903.1700001</v>
      </c>
    </row>
    <row r="11" spans="2:17">
      <c r="B11" s="6" t="s">
        <v>24</v>
      </c>
      <c r="C11" s="92">
        <v>345141903</v>
      </c>
      <c r="D11" s="92">
        <v>345141903</v>
      </c>
      <c r="E11" s="92">
        <v>13314688.779999999</v>
      </c>
      <c r="F11" s="92">
        <v>12783149.34</v>
      </c>
      <c r="G11" s="92">
        <v>29568.500000000004</v>
      </c>
      <c r="H11" s="92">
        <v>261573.04999999996</v>
      </c>
      <c r="I11" s="92">
        <v>12671805.510000002</v>
      </c>
      <c r="J11" s="92">
        <v>1240998.5</v>
      </c>
      <c r="K11" s="92">
        <v>12824243.339999998</v>
      </c>
      <c r="L11" s="92">
        <v>917350</v>
      </c>
      <c r="M11" s="92">
        <v>1.0477378964424133E-9</v>
      </c>
      <c r="N11" s="93">
        <v>0</v>
      </c>
      <c r="O11" s="92">
        <v>23344860.370000001</v>
      </c>
      <c r="P11" s="92">
        <v>17200355.140000001</v>
      </c>
      <c r="Q11" s="92">
        <f t="shared" ref="Q11:Q14" si="0">SUM(E11:P11)</f>
        <v>94588592.530000001</v>
      </c>
    </row>
    <row r="12" spans="2:17">
      <c r="B12" s="6" t="s">
        <v>25</v>
      </c>
      <c r="C12" s="92">
        <v>392636700</v>
      </c>
      <c r="D12" s="92">
        <v>392636700</v>
      </c>
      <c r="E12" s="93">
        <v>0</v>
      </c>
      <c r="F12" s="93">
        <v>0</v>
      </c>
      <c r="G12" s="93">
        <v>0</v>
      </c>
      <c r="H12" s="93">
        <v>0</v>
      </c>
      <c r="I12" s="93">
        <v>0</v>
      </c>
      <c r="J12" s="93">
        <v>0</v>
      </c>
      <c r="K12" s="93">
        <v>0</v>
      </c>
      <c r="L12" s="93">
        <v>0</v>
      </c>
      <c r="M12" s="93">
        <v>0</v>
      </c>
      <c r="N12" s="93">
        <v>0</v>
      </c>
      <c r="O12" s="93">
        <v>0</v>
      </c>
      <c r="P12" s="93">
        <v>0</v>
      </c>
      <c r="Q12" s="93">
        <f t="shared" si="0"/>
        <v>0</v>
      </c>
    </row>
    <row r="13" spans="2:17">
      <c r="B13" s="6" t="s">
        <v>26</v>
      </c>
      <c r="C13" s="92">
        <v>7680786152</v>
      </c>
      <c r="D13" s="92">
        <v>7715264923.8300009</v>
      </c>
      <c r="E13" s="92">
        <v>10150593.969999999</v>
      </c>
      <c r="F13" s="92">
        <v>26538259.82</v>
      </c>
      <c r="G13" s="92">
        <v>24266713.449999999</v>
      </c>
      <c r="H13" s="92">
        <v>30352274.240000002</v>
      </c>
      <c r="I13" s="92">
        <v>40885041.400000006</v>
      </c>
      <c r="J13" s="92">
        <v>44504930.810000002</v>
      </c>
      <c r="K13" s="92">
        <v>36221338.079999998</v>
      </c>
      <c r="L13" s="92">
        <v>41930202.780000001</v>
      </c>
      <c r="M13" s="92">
        <v>55316128.589999996</v>
      </c>
      <c r="N13" s="92">
        <v>58186427.330000006</v>
      </c>
      <c r="O13" s="92">
        <v>41969257.649999999</v>
      </c>
      <c r="P13" s="92">
        <v>6942253306.54</v>
      </c>
      <c r="Q13" s="92">
        <f t="shared" si="0"/>
        <v>7352574474.6599998</v>
      </c>
    </row>
    <row r="14" spans="2:17">
      <c r="B14" s="65" t="s">
        <v>27</v>
      </c>
      <c r="C14" s="94">
        <f>SUM(C10:C13)</f>
        <v>16157158155</v>
      </c>
      <c r="D14" s="94">
        <f t="shared" ref="D14" si="1">SUM(D10:D13)</f>
        <v>16521544338.830002</v>
      </c>
      <c r="E14" s="95">
        <f>SUM(E10:E13)</f>
        <v>23465282.75</v>
      </c>
      <c r="F14" s="96">
        <f t="shared" ref="F14:P14" si="2">SUM(F10:F13)</f>
        <v>580140952.1500001</v>
      </c>
      <c r="G14" s="97">
        <f t="shared" si="2"/>
        <v>290405111.94999999</v>
      </c>
      <c r="H14" s="95">
        <f t="shared" si="2"/>
        <v>296880717.40000004</v>
      </c>
      <c r="I14" s="96">
        <f t="shared" si="2"/>
        <v>319737599.90999997</v>
      </c>
      <c r="J14" s="97">
        <f t="shared" si="2"/>
        <v>309426168</v>
      </c>
      <c r="K14" s="95">
        <f t="shared" si="2"/>
        <v>311596751.52999997</v>
      </c>
      <c r="L14" s="96">
        <f t="shared" si="2"/>
        <v>310229922.06999999</v>
      </c>
      <c r="M14" s="97">
        <f t="shared" si="2"/>
        <v>329325198.94</v>
      </c>
      <c r="N14" s="95">
        <f t="shared" si="2"/>
        <v>321485532.22000003</v>
      </c>
      <c r="O14" s="96">
        <f t="shared" si="2"/>
        <v>329299974.14999992</v>
      </c>
      <c r="P14" s="97">
        <f t="shared" si="2"/>
        <v>7321790759.29</v>
      </c>
      <c r="Q14" s="98">
        <f t="shared" si="0"/>
        <v>10743783970.360001</v>
      </c>
    </row>
    <row r="15" spans="2:17">
      <c r="C15" s="99"/>
      <c r="D15" s="99"/>
      <c r="E15" s="99"/>
      <c r="F15" s="99"/>
      <c r="G15" s="99"/>
      <c r="H15" s="99"/>
      <c r="I15" s="99"/>
      <c r="J15" s="99"/>
      <c r="K15" s="99"/>
      <c r="L15" s="99"/>
      <c r="M15" s="99"/>
      <c r="N15" s="99"/>
      <c r="O15" s="99"/>
      <c r="P15" s="99"/>
      <c r="Q15" s="99"/>
    </row>
    <row r="16" spans="2:17" ht="17.25">
      <c r="B16" s="65" t="s">
        <v>28</v>
      </c>
      <c r="C16" s="100"/>
      <c r="D16" s="101"/>
      <c r="E16" s="102"/>
      <c r="F16" s="103"/>
      <c r="G16" s="104"/>
      <c r="H16" s="102"/>
      <c r="I16" s="103"/>
      <c r="J16" s="104"/>
      <c r="K16" s="102"/>
      <c r="L16" s="103"/>
      <c r="M16" s="104"/>
      <c r="N16" s="102"/>
      <c r="O16" s="103"/>
      <c r="P16" s="104"/>
      <c r="Q16" s="105"/>
    </row>
    <row r="17" spans="2:17">
      <c r="B17" s="6" t="s">
        <v>23</v>
      </c>
      <c r="C17" s="92">
        <v>2190738090</v>
      </c>
      <c r="D17" s="92">
        <v>2190738090</v>
      </c>
      <c r="E17" s="113">
        <v>0</v>
      </c>
      <c r="F17" s="113">
        <v>0</v>
      </c>
      <c r="G17" s="113">
        <v>0</v>
      </c>
      <c r="H17" s="113">
        <v>0</v>
      </c>
      <c r="I17" s="113">
        <v>0</v>
      </c>
      <c r="J17" s="113">
        <v>0</v>
      </c>
      <c r="K17" s="113">
        <v>0</v>
      </c>
      <c r="L17" s="113">
        <v>0</v>
      </c>
      <c r="M17" s="113">
        <v>0</v>
      </c>
      <c r="N17" s="113">
        <v>0</v>
      </c>
      <c r="O17" s="113">
        <v>0</v>
      </c>
      <c r="P17" s="113">
        <v>0</v>
      </c>
      <c r="Q17" s="113">
        <f>SUM(E17:P17)</f>
        <v>0</v>
      </c>
    </row>
    <row r="18" spans="2:17">
      <c r="B18" s="6" t="s">
        <v>25</v>
      </c>
      <c r="C18" s="92">
        <v>11658300</v>
      </c>
      <c r="D18" s="92">
        <v>11658300</v>
      </c>
      <c r="E18" s="114">
        <v>0</v>
      </c>
      <c r="F18" s="114">
        <v>0</v>
      </c>
      <c r="G18" s="114">
        <v>0</v>
      </c>
      <c r="H18" s="114">
        <v>0</v>
      </c>
      <c r="I18" s="114">
        <v>0</v>
      </c>
      <c r="J18" s="114">
        <v>0</v>
      </c>
      <c r="K18" s="114">
        <v>0</v>
      </c>
      <c r="L18" s="114">
        <v>0</v>
      </c>
      <c r="M18" s="114">
        <v>0</v>
      </c>
      <c r="N18" s="114">
        <v>0</v>
      </c>
      <c r="O18" s="114">
        <v>0</v>
      </c>
      <c r="P18" s="114">
        <v>0</v>
      </c>
      <c r="Q18" s="113">
        <f t="shared" ref="Q18:Q19" si="3">SUM(E18:P18)</f>
        <v>0</v>
      </c>
    </row>
    <row r="19" spans="2:17">
      <c r="B19" s="6" t="s">
        <v>26</v>
      </c>
      <c r="C19" s="92">
        <v>80045000</v>
      </c>
      <c r="D19" s="92">
        <v>67258583.480000004</v>
      </c>
      <c r="E19" s="114">
        <v>0</v>
      </c>
      <c r="F19" s="114">
        <v>0</v>
      </c>
      <c r="G19" s="114">
        <v>0</v>
      </c>
      <c r="H19" s="114">
        <v>0</v>
      </c>
      <c r="I19" s="114">
        <v>0</v>
      </c>
      <c r="J19" s="114">
        <v>0</v>
      </c>
      <c r="K19" s="114">
        <v>0</v>
      </c>
      <c r="L19" s="114">
        <v>0</v>
      </c>
      <c r="M19" s="114">
        <v>0</v>
      </c>
      <c r="N19" s="114">
        <v>0</v>
      </c>
      <c r="O19" s="114">
        <v>0</v>
      </c>
      <c r="P19" s="114">
        <v>0</v>
      </c>
      <c r="Q19" s="113">
        <f t="shared" si="3"/>
        <v>0</v>
      </c>
    </row>
    <row r="20" spans="2:17">
      <c r="B20" s="65" t="s">
        <v>29</v>
      </c>
      <c r="C20" s="94">
        <f t="shared" ref="C20:D20" si="4">SUM(C17:C19)</f>
        <v>2282441390</v>
      </c>
      <c r="D20" s="94">
        <f t="shared" si="4"/>
        <v>2269654973.48</v>
      </c>
      <c r="E20" s="102">
        <f>SUM(E17:E19)</f>
        <v>0</v>
      </c>
      <c r="F20" s="103">
        <f t="shared" ref="F20:Q20" si="5">SUM(F17:F19)</f>
        <v>0</v>
      </c>
      <c r="G20" s="104">
        <f t="shared" si="5"/>
        <v>0</v>
      </c>
      <c r="H20" s="102">
        <f t="shared" si="5"/>
        <v>0</v>
      </c>
      <c r="I20" s="103">
        <f t="shared" si="5"/>
        <v>0</v>
      </c>
      <c r="J20" s="104">
        <f t="shared" si="5"/>
        <v>0</v>
      </c>
      <c r="K20" s="102">
        <f t="shared" si="5"/>
        <v>0</v>
      </c>
      <c r="L20" s="103">
        <f t="shared" si="5"/>
        <v>0</v>
      </c>
      <c r="M20" s="104">
        <f t="shared" si="5"/>
        <v>0</v>
      </c>
      <c r="N20" s="102">
        <f t="shared" si="5"/>
        <v>0</v>
      </c>
      <c r="O20" s="103">
        <f t="shared" si="5"/>
        <v>0</v>
      </c>
      <c r="P20" s="104">
        <f t="shared" si="5"/>
        <v>0</v>
      </c>
      <c r="Q20" s="105">
        <f t="shared" si="5"/>
        <v>0</v>
      </c>
    </row>
    <row r="21" spans="2:17">
      <c r="C21" s="99"/>
      <c r="D21" s="99"/>
      <c r="E21" s="106"/>
      <c r="F21" s="106"/>
      <c r="G21" s="106"/>
      <c r="H21" s="106"/>
      <c r="I21" s="106"/>
      <c r="J21" s="106"/>
      <c r="K21" s="107"/>
      <c r="L21" s="107"/>
      <c r="M21" s="107"/>
      <c r="N21" s="108"/>
      <c r="O21" s="99"/>
      <c r="P21" s="99"/>
      <c r="Q21" s="99"/>
    </row>
    <row r="22" spans="2:17">
      <c r="B22" s="65" t="s">
        <v>30</v>
      </c>
      <c r="C22" s="94">
        <f t="shared" ref="C22:D22" si="6">C14+C20</f>
        <v>18439599545</v>
      </c>
      <c r="D22" s="94">
        <f t="shared" si="6"/>
        <v>18791199312.310001</v>
      </c>
      <c r="E22" s="95">
        <f>E14+E20</f>
        <v>23465282.75</v>
      </c>
      <c r="F22" s="96">
        <f t="shared" ref="F22:Q22" si="7">F14+F20</f>
        <v>580140952.1500001</v>
      </c>
      <c r="G22" s="97">
        <f t="shared" si="7"/>
        <v>290405111.94999999</v>
      </c>
      <c r="H22" s="95">
        <f t="shared" si="7"/>
        <v>296880717.40000004</v>
      </c>
      <c r="I22" s="96">
        <f t="shared" si="7"/>
        <v>319737599.90999997</v>
      </c>
      <c r="J22" s="97">
        <f t="shared" si="7"/>
        <v>309426168</v>
      </c>
      <c r="K22" s="95">
        <f t="shared" si="7"/>
        <v>311596751.52999997</v>
      </c>
      <c r="L22" s="96">
        <f t="shared" si="7"/>
        <v>310229922.06999999</v>
      </c>
      <c r="M22" s="97">
        <f t="shared" si="7"/>
        <v>329325198.94</v>
      </c>
      <c r="N22" s="95">
        <f t="shared" si="7"/>
        <v>321485532.22000003</v>
      </c>
      <c r="O22" s="96">
        <f t="shared" si="7"/>
        <v>329299974.14999992</v>
      </c>
      <c r="P22" s="97">
        <f t="shared" si="7"/>
        <v>7321790759.29</v>
      </c>
      <c r="Q22" s="98">
        <f t="shared" si="7"/>
        <v>10743783970.360001</v>
      </c>
    </row>
    <row r="23" spans="2:17">
      <c r="B23" s="55" t="s">
        <v>31</v>
      </c>
      <c r="C23" s="39"/>
      <c r="D23" s="39"/>
      <c r="O23" s="38"/>
      <c r="P23" s="38"/>
      <c r="Q23" s="32"/>
    </row>
    <row r="24" spans="2:17">
      <c r="B24" s="55" t="s">
        <v>32</v>
      </c>
      <c r="C24" s="36"/>
      <c r="D24" s="35"/>
      <c r="Q24" s="32"/>
    </row>
    <row r="25" spans="2:17">
      <c r="B25" s="34"/>
      <c r="C25" s="34"/>
      <c r="D25" s="33"/>
      <c r="I25" s="29"/>
      <c r="L25" s="30"/>
      <c r="M25" s="30"/>
      <c r="N25" s="30"/>
      <c r="O25" s="30"/>
      <c r="P25" s="30"/>
      <c r="Q25" s="32"/>
    </row>
    <row r="26" spans="2:17">
      <c r="C26" s="50"/>
      <c r="D26" s="29"/>
      <c r="E26" s="50"/>
    </row>
    <row r="27" spans="2:17">
      <c r="L27" s="30"/>
      <c r="M27" s="30"/>
      <c r="N27" s="31"/>
      <c r="O27" s="30"/>
      <c r="P27" s="30"/>
    </row>
    <row r="28" spans="2:17">
      <c r="N28" s="29"/>
    </row>
    <row r="33" spans="14:14">
      <c r="N33" s="28"/>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7:Q19 Q10:Q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10DC-C2A1-4EA6-A37A-95B00367BFEC}">
  <dimension ref="A2:S38"/>
  <sheetViews>
    <sheetView showGridLines="0" topLeftCell="B1" zoomScale="90" zoomScaleNormal="90" workbookViewId="0">
      <selection activeCell="B8" sqref="B8:B9"/>
    </sheetView>
  </sheetViews>
  <sheetFormatPr defaultColWidth="15.140625" defaultRowHeight="1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7.5703125" bestFit="1" customWidth="1"/>
    <col min="19" max="19" width="17.85546875" customWidth="1"/>
    <col min="20" max="25" width="16.5703125" bestFit="1" customWidth="1"/>
  </cols>
  <sheetData>
    <row r="2" spans="1:17" ht="28.5">
      <c r="B2" s="131" t="s">
        <v>0</v>
      </c>
      <c r="C2" s="132"/>
      <c r="D2" s="132"/>
      <c r="E2" s="132"/>
      <c r="F2" s="132"/>
      <c r="G2" s="132"/>
      <c r="H2" s="132"/>
      <c r="I2" s="132"/>
      <c r="J2" s="132"/>
      <c r="K2" s="132"/>
      <c r="L2" s="132"/>
      <c r="M2" s="132"/>
      <c r="N2" s="132"/>
      <c r="O2" s="132"/>
      <c r="P2" s="132"/>
      <c r="Q2" s="132"/>
    </row>
    <row r="3" spans="1:17" ht="24" customHeight="1">
      <c r="A3" s="1"/>
      <c r="B3" s="133" t="s">
        <v>1</v>
      </c>
      <c r="C3" s="134"/>
      <c r="D3" s="134"/>
      <c r="E3" s="134"/>
      <c r="F3" s="134"/>
      <c r="G3" s="134"/>
      <c r="H3" s="134"/>
      <c r="I3" s="134"/>
      <c r="J3" s="134"/>
      <c r="K3" s="134"/>
      <c r="L3" s="134"/>
      <c r="M3" s="134"/>
      <c r="N3" s="134"/>
      <c r="O3" s="134"/>
      <c r="P3" s="134"/>
      <c r="Q3" s="134"/>
    </row>
    <row r="4" spans="1:17" ht="16.5" customHeight="1">
      <c r="A4" s="1"/>
      <c r="B4" s="135" t="s">
        <v>2</v>
      </c>
      <c r="C4" s="136"/>
      <c r="D4" s="136"/>
      <c r="E4" s="136"/>
      <c r="F4" s="136"/>
      <c r="G4" s="136"/>
      <c r="H4" s="136"/>
      <c r="I4" s="136"/>
      <c r="J4" s="136"/>
      <c r="K4" s="136"/>
      <c r="L4" s="136"/>
      <c r="M4" s="136"/>
      <c r="N4" s="136"/>
      <c r="O4" s="136"/>
      <c r="P4" s="136"/>
      <c r="Q4" s="136"/>
    </row>
    <row r="5" spans="1:17" ht="15" customHeight="1">
      <c r="A5" s="1"/>
      <c r="B5" s="137" t="s">
        <v>3</v>
      </c>
      <c r="C5" s="138"/>
      <c r="D5" s="138"/>
      <c r="E5" s="138"/>
      <c r="F5" s="138"/>
      <c r="G5" s="138"/>
      <c r="H5" s="138"/>
      <c r="I5" s="138"/>
      <c r="J5" s="138"/>
      <c r="K5" s="138"/>
      <c r="L5" s="138"/>
      <c r="M5" s="138"/>
      <c r="N5" s="138"/>
      <c r="O5" s="138"/>
      <c r="P5" s="138"/>
      <c r="Q5" s="138"/>
    </row>
    <row r="6" spans="1:17">
      <c r="A6" s="1"/>
      <c r="B6" s="67"/>
      <c r="C6" s="4"/>
      <c r="D6" s="4"/>
      <c r="E6" s="4"/>
      <c r="F6" s="4"/>
      <c r="G6" s="4"/>
      <c r="H6" s="4"/>
      <c r="I6" s="4"/>
      <c r="J6" s="4"/>
      <c r="K6" s="4"/>
      <c r="L6" s="4"/>
      <c r="M6" s="4"/>
      <c r="N6" s="4"/>
      <c r="O6" s="4"/>
      <c r="P6" s="4"/>
      <c r="Q6" s="11"/>
    </row>
    <row r="7" spans="1:17">
      <c r="A7" s="1"/>
      <c r="B7" s="2" t="s">
        <v>73</v>
      </c>
      <c r="C7" s="4"/>
      <c r="D7" s="4"/>
    </row>
    <row r="8" spans="1:17" s="5" customFormat="1" ht="15" customHeight="1">
      <c r="B8" s="123" t="s">
        <v>6</v>
      </c>
      <c r="C8" s="68" t="s">
        <v>61</v>
      </c>
      <c r="D8" s="143" t="s">
        <v>74</v>
      </c>
      <c r="E8" s="142" t="s">
        <v>9</v>
      </c>
      <c r="F8" s="142"/>
      <c r="G8" s="142"/>
      <c r="H8" s="142"/>
      <c r="I8" s="142"/>
      <c r="J8" s="142"/>
      <c r="K8" s="142"/>
      <c r="L8" s="142"/>
      <c r="M8" s="142"/>
      <c r="N8" s="142"/>
      <c r="O8" s="142"/>
      <c r="P8" s="142"/>
      <c r="Q8" s="142"/>
    </row>
    <row r="9" spans="1:17" s="5" customFormat="1">
      <c r="B9" s="123"/>
      <c r="C9" s="69" t="s">
        <v>75</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c r="B10" s="21" t="s">
        <v>24</v>
      </c>
      <c r="C10" s="72">
        <v>524411415</v>
      </c>
      <c r="D10" s="72">
        <v>520679156.05000001</v>
      </c>
      <c r="E10" s="73">
        <v>16413828.869999999</v>
      </c>
      <c r="F10" s="73">
        <v>17422084.789999999</v>
      </c>
      <c r="G10" s="73">
        <v>17920305.300000001</v>
      </c>
      <c r="H10" s="73">
        <v>30454828.129999999</v>
      </c>
      <c r="I10" s="73">
        <v>22112976.149999999</v>
      </c>
      <c r="J10" s="73">
        <v>25494680.849999998</v>
      </c>
      <c r="K10" s="73">
        <v>17387144.73</v>
      </c>
      <c r="L10" s="57">
        <v>23409459.690000001</v>
      </c>
      <c r="M10" s="57">
        <v>25461218.829999998</v>
      </c>
      <c r="N10" s="57">
        <v>25973310.91</v>
      </c>
      <c r="O10" s="57">
        <v>33634078.510000005</v>
      </c>
      <c r="P10" s="57">
        <v>59899928.009999998</v>
      </c>
      <c r="Q10" s="73">
        <f t="shared" ref="Q10:Q17" si="0">(SUM(E10:P10))</f>
        <v>315583844.76999998</v>
      </c>
    </row>
    <row r="11" spans="1:17">
      <c r="B11" s="21" t="s">
        <v>45</v>
      </c>
      <c r="C11" s="73">
        <v>557500000</v>
      </c>
      <c r="D11" s="73">
        <v>557500000</v>
      </c>
      <c r="E11" s="57">
        <v>0</v>
      </c>
      <c r="F11" s="57"/>
      <c r="G11" s="57"/>
      <c r="H11" s="57"/>
      <c r="I11" s="57"/>
      <c r="J11" s="57"/>
      <c r="K11" s="57"/>
      <c r="L11" s="57"/>
      <c r="M11" s="57"/>
      <c r="N11" s="57"/>
      <c r="O11" s="57"/>
      <c r="P11" s="57"/>
      <c r="Q11" s="73">
        <f t="shared" si="0"/>
        <v>0</v>
      </c>
    </row>
    <row r="12" spans="1:17">
      <c r="B12" s="21" t="s">
        <v>25</v>
      </c>
      <c r="C12" s="73">
        <v>992393499</v>
      </c>
      <c r="D12" s="73">
        <v>992393499</v>
      </c>
      <c r="E12" s="57">
        <v>0</v>
      </c>
      <c r="F12" s="57"/>
      <c r="G12" s="57"/>
      <c r="H12" s="57"/>
      <c r="I12" s="57"/>
      <c r="J12" s="57"/>
      <c r="K12" s="57"/>
      <c r="L12" s="57"/>
      <c r="M12" s="57"/>
      <c r="N12" s="57"/>
      <c r="O12" s="57"/>
      <c r="P12" s="57"/>
      <c r="Q12" s="73">
        <f t="shared" si="0"/>
        <v>0</v>
      </c>
    </row>
    <row r="13" spans="1:17">
      <c r="B13" s="21" t="s">
        <v>26</v>
      </c>
      <c r="C13" s="73">
        <v>335288000</v>
      </c>
      <c r="D13" s="73">
        <v>549632139.12</v>
      </c>
      <c r="E13" s="73">
        <v>20245549.07</v>
      </c>
      <c r="F13" s="73">
        <v>24543363.989999998</v>
      </c>
      <c r="G13" s="73">
        <v>28533228.18</v>
      </c>
      <c r="H13" s="73">
        <v>36234502.57</v>
      </c>
      <c r="I13" s="73">
        <v>37815036.990000002</v>
      </c>
      <c r="J13" s="73">
        <v>31040644.030000001</v>
      </c>
      <c r="K13" s="73">
        <v>31250362.239999998</v>
      </c>
      <c r="L13" s="57">
        <v>32221842.73</v>
      </c>
      <c r="M13" s="57">
        <v>45138192.289999999</v>
      </c>
      <c r="N13" s="57">
        <v>48133082.219999999</v>
      </c>
      <c r="O13" s="57">
        <v>42692128.450000003</v>
      </c>
      <c r="P13" s="57">
        <v>61439233.569999993</v>
      </c>
      <c r="Q13" s="73">
        <f t="shared" si="0"/>
        <v>439287166.33000004</v>
      </c>
    </row>
    <row r="14" spans="1:17" ht="15.75" customHeight="1">
      <c r="B14" s="21" t="s">
        <v>46</v>
      </c>
      <c r="C14" s="73">
        <v>45759435349</v>
      </c>
      <c r="D14" s="73">
        <v>47759435349</v>
      </c>
      <c r="E14" s="57">
        <v>0</v>
      </c>
      <c r="F14" s="57"/>
      <c r="G14" s="57"/>
      <c r="H14" s="57"/>
      <c r="I14" s="57"/>
      <c r="J14" s="57"/>
      <c r="K14" s="57"/>
      <c r="L14" s="57"/>
      <c r="M14" s="57"/>
      <c r="N14" s="57"/>
      <c r="O14" s="57"/>
      <c r="P14" s="57">
        <v>0</v>
      </c>
      <c r="Q14" s="73">
        <f t="shared" si="0"/>
        <v>0</v>
      </c>
    </row>
    <row r="15" spans="1:17" ht="15.75" customHeight="1">
      <c r="B15" s="21" t="s">
        <v>64</v>
      </c>
      <c r="C15" s="73">
        <v>380217337</v>
      </c>
      <c r="D15" s="73">
        <v>806237283.89999998</v>
      </c>
      <c r="E15" s="73">
        <v>13516141</v>
      </c>
      <c r="F15" s="73">
        <v>15719073.58</v>
      </c>
      <c r="G15" s="73">
        <v>20224898.98</v>
      </c>
      <c r="H15" s="73">
        <v>15670093.48</v>
      </c>
      <c r="I15" s="73">
        <v>27083014.379999999</v>
      </c>
      <c r="J15" s="73">
        <v>20344244.52</v>
      </c>
      <c r="K15" s="73">
        <v>13613240.66</v>
      </c>
      <c r="L15" s="57">
        <v>15219284.210000001</v>
      </c>
      <c r="M15" s="57">
        <v>16924951.449999999</v>
      </c>
      <c r="N15" s="57">
        <v>15722523.640000001</v>
      </c>
      <c r="O15" s="57">
        <v>27480706.800000001</v>
      </c>
      <c r="P15" s="57">
        <v>34523644.129999995</v>
      </c>
      <c r="Q15" s="73">
        <f t="shared" si="0"/>
        <v>236041816.82999998</v>
      </c>
    </row>
    <row r="16" spans="1:17" ht="15.75" customHeight="1">
      <c r="B16" s="21" t="s">
        <v>65</v>
      </c>
      <c r="C16" s="73">
        <v>2000000000</v>
      </c>
      <c r="D16" s="73">
        <v>2007618598.8299999</v>
      </c>
      <c r="E16" s="73">
        <v>44647958.469999999</v>
      </c>
      <c r="F16" s="73">
        <v>53402302.399999999</v>
      </c>
      <c r="G16" s="73">
        <v>65047391.229999997</v>
      </c>
      <c r="H16" s="73">
        <v>73836824.010000005</v>
      </c>
      <c r="I16" s="73">
        <v>100946667.98</v>
      </c>
      <c r="J16" s="73">
        <v>84633774.269999996</v>
      </c>
      <c r="K16" s="73">
        <v>61900905.610000007</v>
      </c>
      <c r="L16" s="57">
        <v>65296760.579999998</v>
      </c>
      <c r="M16" s="57">
        <v>68185165.700000003</v>
      </c>
      <c r="N16" s="57">
        <v>110470590.31</v>
      </c>
      <c r="O16" s="57">
        <v>74103351.439999998</v>
      </c>
      <c r="P16" s="57">
        <v>168401486.68000001</v>
      </c>
      <c r="Q16" s="73">
        <f t="shared" si="0"/>
        <v>970873178.68000031</v>
      </c>
    </row>
    <row r="17" spans="1:19">
      <c r="B17" s="21" t="s">
        <v>66</v>
      </c>
      <c r="C17" s="73">
        <v>19442445152</v>
      </c>
      <c r="D17" s="73">
        <v>20491589601.560001</v>
      </c>
      <c r="E17" s="73">
        <v>1568378256.51</v>
      </c>
      <c r="F17" s="73">
        <v>1615787294.6499999</v>
      </c>
      <c r="G17" s="73">
        <v>1599348674.8399999</v>
      </c>
      <c r="H17" s="73">
        <v>1622813850.4199998</v>
      </c>
      <c r="I17" s="73">
        <v>1615934438</v>
      </c>
      <c r="J17" s="73">
        <v>1617117773.3699999</v>
      </c>
      <c r="K17" s="73">
        <v>1613881031.5999999</v>
      </c>
      <c r="L17" s="57">
        <v>1617714118.8300002</v>
      </c>
      <c r="M17" s="57">
        <v>1604475963.3499999</v>
      </c>
      <c r="N17" s="57">
        <v>1642297722.3</v>
      </c>
      <c r="O17" s="57">
        <v>1645342354.3700001</v>
      </c>
      <c r="P17" s="57">
        <v>1705346093.0899999</v>
      </c>
      <c r="Q17" s="73">
        <f t="shared" si="0"/>
        <v>19468437571.330002</v>
      </c>
    </row>
    <row r="18" spans="1:19">
      <c r="B18" s="65" t="s">
        <v>67</v>
      </c>
      <c r="C18" s="74">
        <f>SUM(C10:C17)</f>
        <v>69991690752</v>
      </c>
      <c r="D18" s="74">
        <f>SUM(D10:D17)</f>
        <v>73685085627.460007</v>
      </c>
      <c r="E18" s="75">
        <f>SUM(E10:E17)</f>
        <v>1663201733.9200001</v>
      </c>
      <c r="F18" s="75">
        <f t="shared" ref="F18:P18" si="1">SUM(F10:F17)</f>
        <v>1726874119.4099998</v>
      </c>
      <c r="G18" s="75">
        <f t="shared" si="1"/>
        <v>1731074498.53</v>
      </c>
      <c r="H18" s="75">
        <f t="shared" si="1"/>
        <v>1779010098.6099999</v>
      </c>
      <c r="I18" s="75">
        <f t="shared" si="1"/>
        <v>1803892133.5</v>
      </c>
      <c r="J18" s="75">
        <f t="shared" si="1"/>
        <v>1778631117.04</v>
      </c>
      <c r="K18" s="75">
        <f t="shared" si="1"/>
        <v>1738032684.8399999</v>
      </c>
      <c r="L18" s="58">
        <f t="shared" si="1"/>
        <v>1753861466.0400002</v>
      </c>
      <c r="M18" s="58">
        <f>SUM(M10:M17)</f>
        <v>1760185491.6199999</v>
      </c>
      <c r="N18" s="58">
        <f t="shared" si="1"/>
        <v>1842597229.3799999</v>
      </c>
      <c r="O18" s="58">
        <f t="shared" si="1"/>
        <v>1823252619.5700002</v>
      </c>
      <c r="P18" s="58">
        <f t="shared" si="1"/>
        <v>2029610385.48</v>
      </c>
      <c r="Q18" s="75">
        <f>SUM(E18:P18)</f>
        <v>21430223577.939999</v>
      </c>
    </row>
    <row r="19" spans="1:19">
      <c r="B19" s="21"/>
      <c r="C19" s="17"/>
      <c r="D19" s="17"/>
      <c r="E19" s="59"/>
      <c r="F19" s="60"/>
      <c r="G19" s="60"/>
      <c r="H19" s="60"/>
      <c r="I19" s="60"/>
      <c r="J19" s="60"/>
      <c r="K19" s="60"/>
      <c r="L19" s="60"/>
      <c r="M19" s="60"/>
      <c r="N19" s="60"/>
      <c r="O19" s="60"/>
      <c r="P19" s="60"/>
      <c r="Q19" s="60"/>
    </row>
    <row r="20" spans="1:19">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c r="A21" s="6"/>
      <c r="B21" s="21" t="s">
        <v>25</v>
      </c>
      <c r="C21" s="73">
        <v>12000000</v>
      </c>
      <c r="D21" s="73">
        <v>12000000</v>
      </c>
      <c r="E21" s="59"/>
      <c r="F21" s="59">
        <v>0</v>
      </c>
      <c r="G21" s="59">
        <v>0</v>
      </c>
      <c r="H21" s="59"/>
      <c r="I21" s="59"/>
      <c r="J21" s="59"/>
      <c r="K21" s="59"/>
      <c r="L21" s="59"/>
      <c r="M21" s="59"/>
      <c r="N21" s="59"/>
      <c r="O21" s="59"/>
      <c r="P21" s="59"/>
      <c r="Q21" s="59">
        <f>SUM(E21:P21)</f>
        <v>0</v>
      </c>
    </row>
    <row r="22" spans="1:19">
      <c r="A22" s="6"/>
      <c r="B22" s="21" t="s">
        <v>46</v>
      </c>
      <c r="C22" s="73">
        <v>662830845</v>
      </c>
      <c r="D22" s="73">
        <v>662830845</v>
      </c>
      <c r="E22" s="59">
        <v>0</v>
      </c>
      <c r="F22" s="59">
        <v>0</v>
      </c>
      <c r="G22" s="59">
        <v>0</v>
      </c>
      <c r="H22" s="59">
        <v>0</v>
      </c>
      <c r="I22" s="59">
        <v>0</v>
      </c>
      <c r="J22" s="59">
        <v>0</v>
      </c>
      <c r="K22" s="59">
        <v>0</v>
      </c>
      <c r="L22" s="59">
        <v>0</v>
      </c>
      <c r="M22" s="59">
        <v>0</v>
      </c>
      <c r="N22" s="59">
        <v>0</v>
      </c>
      <c r="O22" s="59">
        <v>0</v>
      </c>
      <c r="P22" s="59">
        <v>0</v>
      </c>
      <c r="Q22" s="59">
        <f>SUM(E22:P22)</f>
        <v>0</v>
      </c>
    </row>
    <row r="23" spans="1:19">
      <c r="B23" s="65" t="s">
        <v>54</v>
      </c>
      <c r="C23" s="74">
        <f>SUM(C21:C22)</f>
        <v>674830845</v>
      </c>
      <c r="D23" s="74">
        <f>SUM(D21:D22)</f>
        <v>674830845</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c r="B24" s="21"/>
      <c r="C24" s="17"/>
      <c r="D24" s="17"/>
      <c r="E24" s="62"/>
      <c r="F24" s="62"/>
      <c r="G24" s="62"/>
      <c r="H24" s="62"/>
      <c r="I24" s="62"/>
      <c r="J24" s="62"/>
      <c r="K24" s="62"/>
      <c r="L24" s="62"/>
      <c r="M24" s="62"/>
      <c r="N24" s="62"/>
      <c r="O24" s="62"/>
      <c r="P24" s="62"/>
      <c r="Q24" s="62"/>
    </row>
    <row r="25" spans="1:19">
      <c r="B25" s="65" t="s">
        <v>55</v>
      </c>
      <c r="C25" s="74">
        <f t="shared" ref="C25:Q25" si="3">C18+C23</f>
        <v>70666521597</v>
      </c>
      <c r="D25" s="74">
        <f t="shared" si="3"/>
        <v>74359916472.460007</v>
      </c>
      <c r="E25" s="75">
        <f t="shared" si="3"/>
        <v>1663201733.9200001</v>
      </c>
      <c r="F25" s="75">
        <f t="shared" si="3"/>
        <v>1726874119.4099998</v>
      </c>
      <c r="G25" s="75">
        <f t="shared" si="3"/>
        <v>1731074498.53</v>
      </c>
      <c r="H25" s="75">
        <f t="shared" si="3"/>
        <v>1779010098.6099999</v>
      </c>
      <c r="I25" s="75">
        <f t="shared" si="3"/>
        <v>1803892133.5</v>
      </c>
      <c r="J25" s="75">
        <f t="shared" si="3"/>
        <v>1778631117.04</v>
      </c>
      <c r="K25" s="75">
        <f t="shared" si="3"/>
        <v>1738032684.8399999</v>
      </c>
      <c r="L25" s="58">
        <f t="shared" si="3"/>
        <v>1753861466.0400002</v>
      </c>
      <c r="M25" s="58">
        <f t="shared" si="3"/>
        <v>1760185491.6199999</v>
      </c>
      <c r="N25" s="58">
        <f t="shared" si="3"/>
        <v>1842597229.3799999</v>
      </c>
      <c r="O25" s="58">
        <f t="shared" si="3"/>
        <v>1823252619.5700002</v>
      </c>
      <c r="P25" s="58">
        <f t="shared" si="3"/>
        <v>2029610385.48</v>
      </c>
      <c r="Q25" s="75">
        <f t="shared" si="3"/>
        <v>21430223577.939999</v>
      </c>
      <c r="S25" s="3"/>
    </row>
    <row r="26" spans="1:19">
      <c r="B26" s="70" t="s">
        <v>68</v>
      </c>
      <c r="C26" s="46"/>
      <c r="D26" s="46"/>
      <c r="E26"/>
      <c r="F26"/>
      <c r="G26"/>
      <c r="H26"/>
      <c r="I26"/>
      <c r="J26"/>
      <c r="K26"/>
      <c r="L26"/>
      <c r="M26"/>
      <c r="N26"/>
      <c r="O26"/>
      <c r="P26"/>
      <c r="Q26" s="15"/>
    </row>
    <row r="27" spans="1:19">
      <c r="B27" s="53" t="s">
        <v>76</v>
      </c>
      <c r="C27"/>
      <c r="D27"/>
      <c r="E27" s="71"/>
      <c r="F27" s="71"/>
      <c r="G27" s="71"/>
      <c r="H27" s="71"/>
      <c r="I27" s="71"/>
      <c r="J27" s="71"/>
      <c r="K27" s="71"/>
      <c r="L27" s="71"/>
      <c r="M27" s="71"/>
      <c r="N27" s="71"/>
      <c r="O27" s="71"/>
      <c r="P27" s="71"/>
    </row>
    <row r="28" spans="1:19">
      <c r="B28" s="54" t="s">
        <v>59</v>
      </c>
      <c r="C28"/>
      <c r="D28"/>
      <c r="E28"/>
      <c r="F28"/>
      <c r="G28"/>
      <c r="H28"/>
      <c r="I28"/>
      <c r="J28"/>
      <c r="K28"/>
      <c r="L28"/>
      <c r="M28"/>
      <c r="N28"/>
      <c r="O28"/>
      <c r="P28"/>
    </row>
    <row r="30" spans="1:19">
      <c r="N30" s="10"/>
    </row>
    <row r="33" spans="1:18">
      <c r="R33" s="3"/>
    </row>
    <row r="34" spans="1:18" s="3" customFormat="1">
      <c r="A34"/>
      <c r="B34"/>
      <c r="Q34" s="10"/>
      <c r="R34"/>
    </row>
    <row r="37" spans="1:18">
      <c r="R37" s="3"/>
    </row>
    <row r="38" spans="1:18" s="3" customFormat="1">
      <c r="A38"/>
      <c r="B38"/>
      <c r="K38" s="10"/>
      <c r="Q38" s="10"/>
      <c r="R38"/>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CAA3B-1D86-41AA-AAFD-CAD2BFF18DA1}">
  <dimension ref="A2:S38"/>
  <sheetViews>
    <sheetView showGridLines="0" zoomScale="80" zoomScaleNormal="80" workbookViewId="0">
      <selection activeCell="Q18" sqref="Q18"/>
    </sheetView>
  </sheetViews>
  <sheetFormatPr defaultColWidth="15.140625" defaultRowHeight="1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c r="B2" s="131" t="s">
        <v>0</v>
      </c>
      <c r="C2" s="132"/>
      <c r="D2" s="132"/>
      <c r="E2" s="132"/>
      <c r="F2" s="132"/>
      <c r="G2" s="132"/>
      <c r="H2" s="132"/>
      <c r="I2" s="132"/>
      <c r="J2" s="132"/>
      <c r="K2" s="132"/>
      <c r="L2" s="132"/>
      <c r="M2" s="132"/>
      <c r="N2" s="132"/>
      <c r="O2" s="132"/>
      <c r="P2" s="132"/>
      <c r="Q2" s="132"/>
    </row>
    <row r="3" spans="1:17" ht="24" customHeight="1">
      <c r="A3" s="1"/>
      <c r="B3" s="133" t="s">
        <v>1</v>
      </c>
      <c r="C3" s="134"/>
      <c r="D3" s="134"/>
      <c r="E3" s="134"/>
      <c r="F3" s="134"/>
      <c r="G3" s="134"/>
      <c r="H3" s="134"/>
      <c r="I3" s="134"/>
      <c r="J3" s="134"/>
      <c r="K3" s="134"/>
      <c r="L3" s="134"/>
      <c r="M3" s="134"/>
      <c r="N3" s="134"/>
      <c r="O3" s="134"/>
      <c r="P3" s="134"/>
      <c r="Q3" s="134"/>
    </row>
    <row r="4" spans="1:17" ht="16.5" customHeight="1">
      <c r="A4" s="1"/>
      <c r="B4" s="135" t="s">
        <v>2</v>
      </c>
      <c r="C4" s="136"/>
      <c r="D4" s="136"/>
      <c r="E4" s="136"/>
      <c r="F4" s="136"/>
      <c r="G4" s="136"/>
      <c r="H4" s="136"/>
      <c r="I4" s="136"/>
      <c r="J4" s="136"/>
      <c r="K4" s="136"/>
      <c r="L4" s="136"/>
      <c r="M4" s="136"/>
      <c r="N4" s="136"/>
      <c r="O4" s="136"/>
      <c r="P4" s="136"/>
      <c r="Q4" s="136"/>
    </row>
    <row r="5" spans="1:17" ht="15" customHeight="1">
      <c r="A5" s="1"/>
      <c r="B5" s="137" t="s">
        <v>3</v>
      </c>
      <c r="C5" s="138"/>
      <c r="D5" s="138"/>
      <c r="E5" s="138"/>
      <c r="F5" s="138"/>
      <c r="G5" s="138"/>
      <c r="H5" s="138"/>
      <c r="I5" s="138"/>
      <c r="J5" s="138"/>
      <c r="K5" s="138"/>
      <c r="L5" s="138"/>
      <c r="M5" s="138"/>
      <c r="N5" s="138"/>
      <c r="O5" s="138"/>
      <c r="P5" s="138"/>
      <c r="Q5" s="138"/>
    </row>
    <row r="6" spans="1:17">
      <c r="A6" s="1"/>
      <c r="B6" s="67"/>
      <c r="C6" s="4"/>
      <c r="D6" s="4"/>
      <c r="E6" s="4"/>
      <c r="F6" s="4"/>
      <c r="G6" s="4"/>
      <c r="H6" s="4"/>
      <c r="I6" s="4"/>
      <c r="J6" s="4"/>
      <c r="K6" s="4"/>
      <c r="L6" s="4"/>
      <c r="M6" s="4"/>
      <c r="N6" s="4"/>
      <c r="O6" s="4"/>
      <c r="P6" s="4"/>
      <c r="Q6" s="11"/>
    </row>
    <row r="7" spans="1:17">
      <c r="A7" s="1"/>
      <c r="B7" s="2" t="s">
        <v>77</v>
      </c>
      <c r="C7" s="4"/>
      <c r="D7" s="4"/>
    </row>
    <row r="8" spans="1:17" s="5" customFormat="1" ht="15" customHeight="1">
      <c r="B8" s="123" t="s">
        <v>6</v>
      </c>
      <c r="C8" s="68" t="s">
        <v>61</v>
      </c>
      <c r="D8" s="115" t="s">
        <v>78</v>
      </c>
      <c r="E8" s="142" t="s">
        <v>9</v>
      </c>
      <c r="F8" s="142"/>
      <c r="G8" s="142"/>
      <c r="H8" s="142"/>
      <c r="I8" s="142"/>
      <c r="J8" s="142"/>
      <c r="K8" s="142"/>
      <c r="L8" s="142"/>
      <c r="M8" s="142"/>
      <c r="N8" s="142"/>
      <c r="O8" s="142"/>
      <c r="P8" s="142"/>
      <c r="Q8" s="142"/>
    </row>
    <row r="9" spans="1:17" s="5" customFormat="1">
      <c r="B9" s="123"/>
      <c r="C9" s="69" t="s">
        <v>79</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c r="B10" s="21" t="s">
        <v>24</v>
      </c>
      <c r="C10" s="72">
        <v>465040841</v>
      </c>
      <c r="D10" s="72">
        <v>504912700.51999998</v>
      </c>
      <c r="E10" s="117">
        <v>16849249.449999999</v>
      </c>
      <c r="F10" s="117">
        <v>16641504.34</v>
      </c>
      <c r="G10" s="117">
        <v>18617041.830000002</v>
      </c>
      <c r="H10" s="117">
        <v>33580370.239999995</v>
      </c>
      <c r="I10" s="117">
        <v>37798199.109999999</v>
      </c>
      <c r="J10" s="117">
        <v>50655412.939999998</v>
      </c>
      <c r="K10" s="117">
        <v>26353236.129999999</v>
      </c>
      <c r="L10" s="117">
        <v>30985174.73</v>
      </c>
      <c r="M10" s="117">
        <v>43391036.729999997</v>
      </c>
      <c r="N10" s="57">
        <v>27641763.960000001</v>
      </c>
      <c r="O10" s="57">
        <v>41801210.420000002</v>
      </c>
      <c r="P10" s="57">
        <v>91126045.219999999</v>
      </c>
      <c r="Q10" s="73">
        <f t="shared" ref="Q10:Q17" si="0">(SUM(E10:P10))</f>
        <v>435440245.10000002</v>
      </c>
    </row>
    <row r="11" spans="1:17">
      <c r="B11" s="21" t="s">
        <v>45</v>
      </c>
      <c r="C11" s="73">
        <v>632521775</v>
      </c>
      <c r="D11" s="73">
        <v>632521775</v>
      </c>
      <c r="E11" s="73">
        <v>0</v>
      </c>
      <c r="F11" s="73"/>
      <c r="G11" s="73"/>
      <c r="H11" s="57"/>
      <c r="I11" s="57"/>
      <c r="J11" s="57"/>
      <c r="K11" s="57"/>
      <c r="L11" s="57"/>
      <c r="M11" s="57"/>
      <c r="N11" s="57"/>
      <c r="O11" s="57"/>
      <c r="P11" s="57"/>
      <c r="Q11" s="73">
        <f t="shared" si="0"/>
        <v>0</v>
      </c>
    </row>
    <row r="12" spans="1:17">
      <c r="B12" s="21" t="s">
        <v>25</v>
      </c>
      <c r="C12" s="73">
        <v>1086818112</v>
      </c>
      <c r="D12" s="73">
        <v>1086818112</v>
      </c>
      <c r="E12" s="73">
        <v>0</v>
      </c>
      <c r="F12" s="73"/>
      <c r="G12" s="73"/>
      <c r="H12" s="57"/>
      <c r="I12" s="57"/>
      <c r="J12" s="57"/>
      <c r="K12" s="57"/>
      <c r="L12" s="57"/>
      <c r="M12" s="57"/>
      <c r="N12" s="57"/>
      <c r="O12" s="57"/>
      <c r="P12" s="57"/>
      <c r="Q12" s="73">
        <f t="shared" si="0"/>
        <v>0</v>
      </c>
    </row>
    <row r="13" spans="1:17">
      <c r="B13" s="21" t="s">
        <v>26</v>
      </c>
      <c r="C13" s="73">
        <v>340000000</v>
      </c>
      <c r="D13" s="73">
        <v>500118081.51999998</v>
      </c>
      <c r="E13" s="117">
        <v>21831455.620000001</v>
      </c>
      <c r="F13" s="117">
        <v>26395810.09</v>
      </c>
      <c r="G13" s="117">
        <v>45810994.710000001</v>
      </c>
      <c r="H13" s="117">
        <v>40402940.549999997</v>
      </c>
      <c r="I13" s="117">
        <v>36659188.350000001</v>
      </c>
      <c r="J13" s="117">
        <v>40158390.109999999</v>
      </c>
      <c r="K13" s="117">
        <v>32145298.710000001</v>
      </c>
      <c r="L13" s="117">
        <v>26020274.460000001</v>
      </c>
      <c r="M13" s="117">
        <v>32592840.030000001</v>
      </c>
      <c r="N13" s="57">
        <v>44026692.68</v>
      </c>
      <c r="O13" s="57">
        <v>47311649.850000001</v>
      </c>
      <c r="P13" s="57">
        <v>48299512.469999999</v>
      </c>
      <c r="Q13" s="73">
        <f t="shared" si="0"/>
        <v>441655047.63</v>
      </c>
    </row>
    <row r="14" spans="1:17" ht="15.75" customHeight="1">
      <c r="B14" s="21" t="s">
        <v>46</v>
      </c>
      <c r="C14" s="73">
        <v>54192376662</v>
      </c>
      <c r="D14" s="73">
        <v>56007674738.050003</v>
      </c>
      <c r="E14" s="73">
        <v>0</v>
      </c>
      <c r="F14" s="73"/>
      <c r="G14" s="73"/>
      <c r="H14" s="57"/>
      <c r="I14" s="57"/>
      <c r="J14" s="57"/>
      <c r="K14" s="57"/>
      <c r="L14" s="57">
        <v>0</v>
      </c>
      <c r="M14" s="57"/>
      <c r="N14" s="57"/>
      <c r="O14" s="57"/>
      <c r="P14" s="57">
        <v>0</v>
      </c>
      <c r="Q14" s="73">
        <f t="shared" si="0"/>
        <v>0</v>
      </c>
    </row>
    <row r="15" spans="1:17" ht="15.75" customHeight="1">
      <c r="B15" s="21" t="s">
        <v>64</v>
      </c>
      <c r="C15" s="73">
        <v>440214337</v>
      </c>
      <c r="D15" s="73">
        <v>517214337</v>
      </c>
      <c r="E15" s="73">
        <v>12218413.85</v>
      </c>
      <c r="F15" s="73">
        <v>15774908.25</v>
      </c>
      <c r="G15" s="73">
        <v>19319692.550000001</v>
      </c>
      <c r="H15" s="73">
        <v>18878868.609999999</v>
      </c>
      <c r="I15" s="73">
        <v>24170466.640000001</v>
      </c>
      <c r="J15" s="73">
        <v>19738134.579999998</v>
      </c>
      <c r="K15" s="73">
        <v>14997125.09</v>
      </c>
      <c r="L15" s="57">
        <v>16936588.990000002</v>
      </c>
      <c r="M15" s="57">
        <v>16149328.119999999</v>
      </c>
      <c r="N15" s="57">
        <v>29352444.059999999</v>
      </c>
      <c r="O15" s="57">
        <v>18739270.259999998</v>
      </c>
      <c r="P15" s="57">
        <v>44835284.659999996</v>
      </c>
      <c r="Q15" s="73">
        <f t="shared" si="0"/>
        <v>251110525.66</v>
      </c>
    </row>
    <row r="16" spans="1:17" ht="15.75" customHeight="1">
      <c r="B16" s="21" t="s">
        <v>65</v>
      </c>
      <c r="C16" s="73">
        <v>2005000000</v>
      </c>
      <c r="D16" s="73">
        <v>2005000000</v>
      </c>
      <c r="E16" s="73">
        <v>51435498.149999999</v>
      </c>
      <c r="F16" s="73">
        <v>54912618.93</v>
      </c>
      <c r="G16" s="73">
        <v>63461439.289999999</v>
      </c>
      <c r="H16" s="73">
        <v>72721516.909999996</v>
      </c>
      <c r="I16" s="73">
        <v>121799191.34999999</v>
      </c>
      <c r="J16" s="73">
        <v>78669005.450000003</v>
      </c>
      <c r="K16" s="73">
        <v>72338657.469999999</v>
      </c>
      <c r="L16" s="57">
        <v>66361748.509999998</v>
      </c>
      <c r="M16" s="57">
        <v>61331755.870000005</v>
      </c>
      <c r="N16" s="57">
        <v>141598971.20999998</v>
      </c>
      <c r="O16" s="57">
        <v>85709311.810000002</v>
      </c>
      <c r="P16" s="57">
        <v>174378415.32999998</v>
      </c>
      <c r="Q16" s="73">
        <f t="shared" si="0"/>
        <v>1044718130.2799997</v>
      </c>
    </row>
    <row r="17" spans="1:19">
      <c r="B17" s="21" t="s">
        <v>66</v>
      </c>
      <c r="C17" s="73">
        <v>21400400819</v>
      </c>
      <c r="D17" s="73">
        <v>21106449304.310001</v>
      </c>
      <c r="E17" s="73">
        <v>1659172825</v>
      </c>
      <c r="F17" s="73">
        <v>1718423724.3099999</v>
      </c>
      <c r="G17" s="73">
        <v>1751322732.3800001</v>
      </c>
      <c r="H17" s="73">
        <v>1695078943.9300001</v>
      </c>
      <c r="I17" s="73">
        <v>1741734048.1199999</v>
      </c>
      <c r="J17" s="73">
        <v>1729253618.24</v>
      </c>
      <c r="K17" s="73">
        <v>1712714619.1300001</v>
      </c>
      <c r="L17" s="57">
        <v>1702157558.1100001</v>
      </c>
      <c r="M17" s="57">
        <v>1706728970.79</v>
      </c>
      <c r="N17" s="57">
        <v>1734297871.75</v>
      </c>
      <c r="O17" s="57">
        <v>722450100.96000004</v>
      </c>
      <c r="P17" s="57">
        <v>2760006468.96</v>
      </c>
      <c r="Q17" s="73">
        <f t="shared" si="0"/>
        <v>20633341481.68</v>
      </c>
    </row>
    <row r="18" spans="1:19">
      <c r="B18" s="65" t="s">
        <v>67</v>
      </c>
      <c r="C18" s="74">
        <f>SUM(C10:C17)</f>
        <v>80562372546</v>
      </c>
      <c r="D18" s="74">
        <f>SUM(D10:D17)</f>
        <v>82360709048.400009</v>
      </c>
      <c r="E18" s="75">
        <f>SUM(E10:E17)</f>
        <v>1761507442.0699999</v>
      </c>
      <c r="F18" s="75">
        <f t="shared" ref="F18:P18" si="1">SUM(F10:F17)</f>
        <v>1832148565.9199998</v>
      </c>
      <c r="G18" s="75">
        <f t="shared" si="1"/>
        <v>1898531900.7600002</v>
      </c>
      <c r="H18" s="75">
        <f t="shared" si="1"/>
        <v>1860662640.24</v>
      </c>
      <c r="I18" s="75">
        <f t="shared" si="1"/>
        <v>1962161093.5699999</v>
      </c>
      <c r="J18" s="75">
        <f t="shared" si="1"/>
        <v>1918474561.3199999</v>
      </c>
      <c r="K18" s="75">
        <f t="shared" si="1"/>
        <v>1858548936.5300002</v>
      </c>
      <c r="L18" s="58">
        <f t="shared" si="1"/>
        <v>1842461344.8000002</v>
      </c>
      <c r="M18" s="58">
        <f>SUM(M10:M17)</f>
        <v>1860193931.54</v>
      </c>
      <c r="N18" s="58">
        <f t="shared" si="1"/>
        <v>1976917743.6599998</v>
      </c>
      <c r="O18" s="58">
        <f t="shared" si="1"/>
        <v>916011543.30000007</v>
      </c>
      <c r="P18" s="58">
        <f t="shared" si="1"/>
        <v>3118645726.6399999</v>
      </c>
      <c r="Q18" s="75">
        <f>SUM(E18:P18)</f>
        <v>22806265430.349998</v>
      </c>
    </row>
    <row r="19" spans="1:19">
      <c r="B19" s="21"/>
      <c r="C19" s="17"/>
      <c r="D19" s="17"/>
      <c r="E19" s="59"/>
      <c r="F19" s="60"/>
      <c r="G19" s="60"/>
      <c r="H19" s="60"/>
      <c r="I19" s="60"/>
      <c r="J19" s="60"/>
      <c r="K19" s="60"/>
      <c r="L19" s="60"/>
      <c r="M19" s="60"/>
      <c r="N19" s="60"/>
      <c r="O19" s="60"/>
      <c r="P19" s="60"/>
      <c r="Q19" s="60"/>
    </row>
    <row r="20" spans="1:19">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c r="A21" s="6"/>
      <c r="B21" s="21" t="s">
        <v>25</v>
      </c>
      <c r="C21" s="73">
        <v>12000000</v>
      </c>
      <c r="D21" s="73">
        <v>12000000</v>
      </c>
      <c r="E21" s="59">
        <v>0</v>
      </c>
      <c r="F21" s="59">
        <v>0</v>
      </c>
      <c r="G21" s="59">
        <v>0</v>
      </c>
      <c r="H21" s="59">
        <v>0</v>
      </c>
      <c r="I21" s="59">
        <v>0</v>
      </c>
      <c r="J21" s="59">
        <v>0</v>
      </c>
      <c r="K21" s="59">
        <v>0</v>
      </c>
      <c r="L21" s="59">
        <v>0</v>
      </c>
      <c r="M21" s="59">
        <v>0</v>
      </c>
      <c r="N21" s="59">
        <v>0</v>
      </c>
      <c r="O21" s="59">
        <v>0</v>
      </c>
      <c r="P21" s="59">
        <v>0</v>
      </c>
      <c r="Q21" s="59">
        <f>SUM(E21:P21)</f>
        <v>0</v>
      </c>
    </row>
    <row r="22" spans="1:19">
      <c r="A22" s="6"/>
      <c r="B22" s="21" t="s">
        <v>46</v>
      </c>
      <c r="C22" s="73">
        <v>688000000</v>
      </c>
      <c r="D22" s="73">
        <v>688000000</v>
      </c>
      <c r="E22" s="59">
        <v>0</v>
      </c>
      <c r="F22" s="59">
        <v>0</v>
      </c>
      <c r="G22" s="59">
        <v>0</v>
      </c>
      <c r="H22" s="59">
        <v>0</v>
      </c>
      <c r="I22" s="59">
        <v>0</v>
      </c>
      <c r="J22" s="59">
        <v>0</v>
      </c>
      <c r="K22" s="59">
        <v>0</v>
      </c>
      <c r="L22" s="59">
        <v>0</v>
      </c>
      <c r="M22" s="59">
        <v>0</v>
      </c>
      <c r="N22" s="59">
        <v>0</v>
      </c>
      <c r="O22" s="59">
        <v>0</v>
      </c>
      <c r="P22" s="59">
        <v>0</v>
      </c>
      <c r="Q22" s="59">
        <f>SUM(E22:P22)</f>
        <v>0</v>
      </c>
    </row>
    <row r="23" spans="1:19">
      <c r="B23" s="65" t="s">
        <v>54</v>
      </c>
      <c r="C23" s="74">
        <f>SUM(C21:C22)</f>
        <v>700000000</v>
      </c>
      <c r="D23" s="74">
        <f>SUM(D21:D22)</f>
        <v>700000000</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c r="B24" s="21"/>
      <c r="C24" s="17"/>
      <c r="D24" s="17"/>
      <c r="E24" s="62"/>
      <c r="F24" s="62"/>
      <c r="G24" s="62"/>
      <c r="H24" s="62"/>
      <c r="I24" s="62"/>
      <c r="J24" s="62"/>
      <c r="K24" s="62"/>
      <c r="L24" s="62"/>
      <c r="M24" s="62"/>
      <c r="N24" s="62"/>
      <c r="O24" s="62"/>
      <c r="P24" s="62"/>
      <c r="Q24" s="62"/>
    </row>
    <row r="25" spans="1:19">
      <c r="B25" s="65" t="s">
        <v>55</v>
      </c>
      <c r="C25" s="74">
        <f t="shared" ref="C25:Q25" si="3">C18+C23</f>
        <v>81262372546</v>
      </c>
      <c r="D25" s="74">
        <f t="shared" si="3"/>
        <v>83060709048.400009</v>
      </c>
      <c r="E25" s="75">
        <f>E18+E23</f>
        <v>1761507442.0699999</v>
      </c>
      <c r="F25" s="75">
        <f t="shared" ref="F25:P25" si="4">F18+F23</f>
        <v>1832148565.9199998</v>
      </c>
      <c r="G25" s="75">
        <f t="shared" si="4"/>
        <v>1898531900.7600002</v>
      </c>
      <c r="H25" s="75">
        <f t="shared" si="4"/>
        <v>1860662640.24</v>
      </c>
      <c r="I25" s="75">
        <f t="shared" si="4"/>
        <v>1962161093.5699999</v>
      </c>
      <c r="J25" s="75">
        <f t="shared" si="4"/>
        <v>1918474561.3199999</v>
      </c>
      <c r="K25" s="75">
        <f t="shared" si="4"/>
        <v>1858548936.5300002</v>
      </c>
      <c r="L25" s="58">
        <f t="shared" si="4"/>
        <v>1842461344.8000002</v>
      </c>
      <c r="M25" s="58">
        <f t="shared" si="4"/>
        <v>1860193931.54</v>
      </c>
      <c r="N25" s="58">
        <f t="shared" si="4"/>
        <v>1976917743.6599998</v>
      </c>
      <c r="O25" s="58">
        <f t="shared" si="4"/>
        <v>916011543.30000007</v>
      </c>
      <c r="P25" s="58">
        <f t="shared" si="4"/>
        <v>3118645726.6399999</v>
      </c>
      <c r="Q25" s="75">
        <f t="shared" si="3"/>
        <v>22806265430.349998</v>
      </c>
      <c r="S25" s="3"/>
    </row>
    <row r="26" spans="1:19">
      <c r="B26" s="70" t="s">
        <v>68</v>
      </c>
      <c r="C26" s="46"/>
      <c r="D26" s="46"/>
      <c r="E26"/>
      <c r="F26"/>
      <c r="G26"/>
      <c r="H26"/>
      <c r="I26"/>
      <c r="J26"/>
      <c r="K26"/>
      <c r="L26"/>
      <c r="M26"/>
      <c r="N26"/>
      <c r="O26"/>
      <c r="P26"/>
      <c r="Q26" s="15"/>
    </row>
    <row r="27" spans="1:19">
      <c r="B27" s="53" t="s">
        <v>81</v>
      </c>
      <c r="C27"/>
      <c r="D27"/>
      <c r="E27" s="71"/>
      <c r="F27" s="71"/>
      <c r="G27" s="71"/>
      <c r="H27" s="71"/>
      <c r="I27" s="71"/>
      <c r="J27" s="71"/>
      <c r="K27" s="71"/>
      <c r="L27" s="71"/>
      <c r="M27" s="71"/>
      <c r="N27" s="71"/>
      <c r="O27" s="71"/>
      <c r="P27" s="71"/>
    </row>
    <row r="28" spans="1:19">
      <c r="B28" s="54" t="s">
        <v>59</v>
      </c>
      <c r="C28"/>
      <c r="D28"/>
      <c r="E28"/>
      <c r="F28"/>
      <c r="G28"/>
      <c r="H28"/>
      <c r="I28"/>
      <c r="J28"/>
      <c r="K28"/>
      <c r="L28"/>
      <c r="M28"/>
      <c r="N28"/>
      <c r="O28"/>
      <c r="P28"/>
    </row>
    <row r="30" spans="1:19">
      <c r="N30" s="10"/>
    </row>
    <row r="33" spans="1:18">
      <c r="R33" s="3"/>
    </row>
    <row r="34" spans="1:18" s="3" customFormat="1">
      <c r="A34"/>
      <c r="B34"/>
      <c r="Q34" s="10"/>
      <c r="R34"/>
    </row>
    <row r="37" spans="1:18">
      <c r="R37" s="3"/>
    </row>
    <row r="38" spans="1:18" s="3" customFormat="1">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2"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AA18-0EBF-4036-A57F-650B85A32FC9}">
  <dimension ref="A2:S38"/>
  <sheetViews>
    <sheetView showGridLines="0" tabSelected="1" topLeftCell="A24" zoomScale="80" zoomScaleNormal="80" workbookViewId="0">
      <selection activeCell="A27" sqref="A27:XFD27"/>
    </sheetView>
  </sheetViews>
  <sheetFormatPr defaultColWidth="15.140625" defaultRowHeight="1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bestFit="1" customWidth="1"/>
    <col min="18" max="18" width="18.85546875" bestFit="1" customWidth="1"/>
    <col min="19" max="19" width="17.85546875" customWidth="1"/>
    <col min="20" max="25" width="16.5703125" bestFit="1" customWidth="1"/>
  </cols>
  <sheetData>
    <row r="2" spans="1:17" ht="28.5">
      <c r="B2" s="131" t="s">
        <v>0</v>
      </c>
      <c r="C2" s="132"/>
      <c r="D2" s="132"/>
      <c r="E2" s="132"/>
      <c r="F2" s="132"/>
      <c r="G2" s="132"/>
      <c r="H2" s="132"/>
      <c r="I2" s="132"/>
      <c r="J2" s="132"/>
      <c r="K2" s="132"/>
      <c r="L2" s="132"/>
      <c r="M2" s="132"/>
      <c r="N2" s="132"/>
      <c r="O2" s="132"/>
      <c r="P2" s="132"/>
      <c r="Q2" s="132"/>
    </row>
    <row r="3" spans="1:17" ht="24" customHeight="1">
      <c r="A3" s="1"/>
      <c r="B3" s="133" t="s">
        <v>1</v>
      </c>
      <c r="C3" s="134"/>
      <c r="D3" s="134"/>
      <c r="E3" s="134"/>
      <c r="F3" s="134"/>
      <c r="G3" s="134"/>
      <c r="H3" s="134"/>
      <c r="I3" s="134"/>
      <c r="J3" s="134"/>
      <c r="K3" s="134"/>
      <c r="L3" s="134"/>
      <c r="M3" s="134"/>
      <c r="N3" s="134"/>
      <c r="O3" s="134"/>
      <c r="P3" s="134"/>
      <c r="Q3" s="134"/>
    </row>
    <row r="4" spans="1:17" ht="16.5" customHeight="1">
      <c r="A4" s="1"/>
      <c r="B4" s="135" t="s">
        <v>2</v>
      </c>
      <c r="C4" s="136"/>
      <c r="D4" s="136"/>
      <c r="E4" s="136"/>
      <c r="F4" s="136"/>
      <c r="G4" s="136"/>
      <c r="H4" s="136"/>
      <c r="I4" s="136"/>
      <c r="J4" s="136"/>
      <c r="K4" s="136"/>
      <c r="L4" s="136"/>
      <c r="M4" s="136"/>
      <c r="N4" s="136"/>
      <c r="O4" s="136"/>
      <c r="P4" s="136"/>
      <c r="Q4" s="136"/>
    </row>
    <row r="5" spans="1:17" ht="15" customHeight="1">
      <c r="A5" s="1"/>
      <c r="B5" s="137" t="s">
        <v>3</v>
      </c>
      <c r="C5" s="138"/>
      <c r="D5" s="138"/>
      <c r="E5" s="138"/>
      <c r="F5" s="138"/>
      <c r="G5" s="138"/>
      <c r="H5" s="138"/>
      <c r="I5" s="138"/>
      <c r="J5" s="138"/>
      <c r="K5" s="138"/>
      <c r="L5" s="138"/>
      <c r="M5" s="138"/>
      <c r="N5" s="138"/>
      <c r="O5" s="138"/>
      <c r="P5" s="138"/>
      <c r="Q5" s="138"/>
    </row>
    <row r="6" spans="1:17">
      <c r="A6" s="1"/>
      <c r="B6" s="67"/>
      <c r="C6" s="4"/>
      <c r="D6" s="4"/>
      <c r="E6" s="4"/>
      <c r="F6" s="4"/>
      <c r="G6" s="4"/>
      <c r="H6" s="4"/>
      <c r="I6" s="4"/>
      <c r="J6" s="4"/>
      <c r="K6" s="4"/>
      <c r="L6" s="4"/>
      <c r="M6" s="4"/>
      <c r="N6" s="4"/>
      <c r="O6" s="4"/>
      <c r="P6" s="4"/>
      <c r="Q6" s="11"/>
    </row>
    <row r="7" spans="1:17">
      <c r="A7" s="1"/>
      <c r="B7" s="2" t="s">
        <v>82</v>
      </c>
      <c r="C7" s="4"/>
      <c r="D7" s="4"/>
    </row>
    <row r="8" spans="1:17" s="5" customFormat="1" ht="15" customHeight="1">
      <c r="B8" s="123" t="s">
        <v>6</v>
      </c>
      <c r="C8" s="68" t="s">
        <v>61</v>
      </c>
      <c r="D8" s="115" t="s">
        <v>78</v>
      </c>
      <c r="E8" s="142" t="s">
        <v>9</v>
      </c>
      <c r="F8" s="142"/>
      <c r="G8" s="142"/>
      <c r="H8" s="142"/>
      <c r="I8" s="142"/>
      <c r="J8" s="142"/>
      <c r="K8" s="142"/>
      <c r="L8" s="142"/>
      <c r="M8" s="142"/>
      <c r="N8" s="142"/>
      <c r="O8" s="142"/>
      <c r="P8" s="142"/>
      <c r="Q8" s="142"/>
    </row>
    <row r="9" spans="1:17" s="5" customFormat="1">
      <c r="B9" s="123"/>
      <c r="C9" s="69" t="s">
        <v>83</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c r="B10" s="21" t="s">
        <v>24</v>
      </c>
      <c r="C10" s="72">
        <v>434844942</v>
      </c>
      <c r="D10" s="72">
        <v>461659966.84000003</v>
      </c>
      <c r="E10" s="72">
        <v>16588117.050000001</v>
      </c>
      <c r="F10" s="72">
        <v>19223647.140000001</v>
      </c>
      <c r="G10" s="72">
        <v>36574973.530000001</v>
      </c>
      <c r="H10" s="72">
        <v>19463770.109999999</v>
      </c>
      <c r="I10" s="72">
        <v>30029089.639999997</v>
      </c>
      <c r="J10" s="72">
        <v>34096986.730000004</v>
      </c>
      <c r="K10" s="72">
        <v>30640326.300000001</v>
      </c>
      <c r="L10" s="72">
        <v>41042936.030000001</v>
      </c>
      <c r="M10" s="72">
        <v>27004213.789999999</v>
      </c>
      <c r="N10" s="72">
        <v>43820131.939999998</v>
      </c>
      <c r="O10" s="72">
        <v>55476646.399999999</v>
      </c>
      <c r="P10" s="72">
        <v>55736598.079999998</v>
      </c>
      <c r="Q10" s="72">
        <f t="shared" ref="Q10:Q17" si="0">(SUM(E10:P10))</f>
        <v>409697436.73999995</v>
      </c>
    </row>
    <row r="11" spans="1:17">
      <c r="B11" s="21" t="s">
        <v>45</v>
      </c>
      <c r="C11" s="73">
        <v>692760000</v>
      </c>
      <c r="D11" s="73">
        <v>692760000</v>
      </c>
      <c r="E11" s="73">
        <v>0</v>
      </c>
      <c r="F11" s="73"/>
      <c r="G11" s="73"/>
      <c r="H11" s="73"/>
      <c r="I11" s="73"/>
      <c r="J11" s="73"/>
      <c r="K11" s="73"/>
      <c r="L11" s="73"/>
      <c r="M11" s="73"/>
      <c r="N11" s="73"/>
      <c r="O11" s="73"/>
      <c r="P11" s="73"/>
      <c r="Q11" s="73">
        <f t="shared" si="0"/>
        <v>0</v>
      </c>
    </row>
    <row r="12" spans="1:17">
      <c r="B12" s="21" t="s">
        <v>25</v>
      </c>
      <c r="C12" s="73">
        <v>1367246031</v>
      </c>
      <c r="D12" s="73">
        <v>1367246031</v>
      </c>
      <c r="E12" s="73">
        <v>0</v>
      </c>
      <c r="F12" s="73"/>
      <c r="G12" s="73"/>
      <c r="H12" s="73"/>
      <c r="I12" s="73"/>
      <c r="J12" s="73"/>
      <c r="K12" s="73"/>
      <c r="L12" s="73"/>
      <c r="M12" s="73"/>
      <c r="N12" s="73"/>
      <c r="O12" s="73"/>
      <c r="P12" s="73"/>
      <c r="Q12" s="73">
        <f t="shared" si="0"/>
        <v>0</v>
      </c>
    </row>
    <row r="13" spans="1:17">
      <c r="B13" s="21" t="s">
        <v>26</v>
      </c>
      <c r="C13" s="73">
        <v>340288000</v>
      </c>
      <c r="D13" s="73">
        <v>441315827.38999999</v>
      </c>
      <c r="E13" s="73">
        <v>21517475.32</v>
      </c>
      <c r="F13" s="73">
        <v>26076510.390000001</v>
      </c>
      <c r="G13" s="73">
        <v>33701761.82</v>
      </c>
      <c r="H13" s="73">
        <v>43261135.629999995</v>
      </c>
      <c r="I13" s="73">
        <v>28197463.73</v>
      </c>
      <c r="J13" s="73">
        <v>29021829.800000001</v>
      </c>
      <c r="K13" s="73">
        <v>30575964.140000001</v>
      </c>
      <c r="L13" s="73">
        <v>24319186.059999999</v>
      </c>
      <c r="M13" s="73">
        <v>23176162.830000002</v>
      </c>
      <c r="N13" s="73">
        <v>42920162.670000002</v>
      </c>
      <c r="O13" s="73">
        <v>36263591.640000001</v>
      </c>
      <c r="P13" s="73">
        <v>44147384.049999997</v>
      </c>
      <c r="Q13" s="73">
        <f t="shared" si="0"/>
        <v>383178628.07999998</v>
      </c>
    </row>
    <row r="14" spans="1:17" ht="15.75" customHeight="1">
      <c r="B14" s="21" t="s">
        <v>46</v>
      </c>
      <c r="C14" s="73">
        <v>60212592169</v>
      </c>
      <c r="D14" s="73">
        <v>63641571325.099998</v>
      </c>
      <c r="E14" s="73">
        <v>0</v>
      </c>
      <c r="F14" s="73"/>
      <c r="G14" s="73"/>
      <c r="H14" s="73"/>
      <c r="I14" s="73"/>
      <c r="J14" s="73"/>
      <c r="K14" s="73"/>
      <c r="L14" s="73"/>
      <c r="M14" s="73"/>
      <c r="N14" s="73"/>
      <c r="O14" s="73"/>
      <c r="P14" s="73">
        <v>0</v>
      </c>
      <c r="Q14" s="73">
        <f t="shared" si="0"/>
        <v>0</v>
      </c>
    </row>
    <row r="15" spans="1:17" ht="15.75" customHeight="1">
      <c r="B15" s="21" t="s">
        <v>64</v>
      </c>
      <c r="C15" s="73">
        <v>500217337</v>
      </c>
      <c r="D15" s="73">
        <v>940425563.47000003</v>
      </c>
      <c r="E15" s="73">
        <v>0</v>
      </c>
      <c r="F15" s="73">
        <v>49910297.939999998</v>
      </c>
      <c r="G15" s="73">
        <v>30515764.880000003</v>
      </c>
      <c r="H15" s="73">
        <v>39243867.130000003</v>
      </c>
      <c r="I15" s="73">
        <v>30907151.949999999</v>
      </c>
      <c r="J15" s="73">
        <v>105144934.16</v>
      </c>
      <c r="K15" s="73">
        <v>48470128.760000005</v>
      </c>
      <c r="L15" s="73">
        <v>37098683.219999999</v>
      </c>
      <c r="M15" s="73">
        <v>38176688.270000003</v>
      </c>
      <c r="N15" s="73">
        <v>50093159.979999997</v>
      </c>
      <c r="O15" s="73">
        <v>55426386.939999998</v>
      </c>
      <c r="P15" s="73">
        <v>95550946.420000002</v>
      </c>
      <c r="Q15" s="73">
        <f t="shared" si="0"/>
        <v>580538009.64999998</v>
      </c>
    </row>
    <row r="16" spans="1:17" ht="15.75" customHeight="1">
      <c r="B16" s="21" t="s">
        <v>65</v>
      </c>
      <c r="C16" s="73">
        <v>2050000000</v>
      </c>
      <c r="D16" s="73">
        <v>2081185166.5899999</v>
      </c>
      <c r="E16" s="73">
        <v>72631700.270000011</v>
      </c>
      <c r="F16" s="73">
        <v>73864871.569999993</v>
      </c>
      <c r="G16" s="73">
        <v>82498198.590000004</v>
      </c>
      <c r="H16" s="73">
        <v>81265730.199999988</v>
      </c>
      <c r="I16" s="73">
        <v>119860406.52</v>
      </c>
      <c r="J16" s="73">
        <v>93975045.120000005</v>
      </c>
      <c r="K16" s="73">
        <v>112072779.13000001</v>
      </c>
      <c r="L16" s="73">
        <v>110896746.42</v>
      </c>
      <c r="M16" s="73">
        <v>109990721.67</v>
      </c>
      <c r="N16" s="73">
        <v>90484206.700000003</v>
      </c>
      <c r="O16" s="73">
        <v>110221226.05000001</v>
      </c>
      <c r="P16" s="73">
        <v>321202858.75</v>
      </c>
      <c r="Q16" s="73">
        <f t="shared" si="0"/>
        <v>1378964490.99</v>
      </c>
    </row>
    <row r="17" spans="1:19">
      <c r="B17" s="21" t="s">
        <v>66</v>
      </c>
      <c r="C17" s="73">
        <v>22467404819</v>
      </c>
      <c r="D17" s="73">
        <v>21376504053.259998</v>
      </c>
      <c r="E17" s="73">
        <v>1614618180.4300001</v>
      </c>
      <c r="F17" s="73">
        <v>1609335073.3400002</v>
      </c>
      <c r="G17" s="73">
        <v>1750410504.3199999</v>
      </c>
      <c r="H17" s="73">
        <v>3206004969.0100002</v>
      </c>
      <c r="I17" s="73">
        <v>2007234830.0799999</v>
      </c>
      <c r="J17" s="73">
        <v>2003780154.3099999</v>
      </c>
      <c r="K17" s="73">
        <v>3775059229.6300001</v>
      </c>
      <c r="L17" s="73">
        <v>2011453273.1099999</v>
      </c>
      <c r="M17" s="73">
        <v>2007571124.5799999</v>
      </c>
      <c r="N17" s="73">
        <v>154404134.75</v>
      </c>
      <c r="O17" s="73">
        <v>264974122.44999999</v>
      </c>
      <c r="P17" s="73">
        <v>534897411.92000002</v>
      </c>
      <c r="Q17" s="73">
        <f t="shared" si="0"/>
        <v>20939743007.929996</v>
      </c>
    </row>
    <row r="18" spans="1:19">
      <c r="B18" s="65" t="s">
        <v>67</v>
      </c>
      <c r="C18" s="74">
        <f t="shared" ref="C18:P18" si="1">SUM(C10:C17)</f>
        <v>88065353298</v>
      </c>
      <c r="D18" s="74">
        <f t="shared" si="1"/>
        <v>91002667933.649994</v>
      </c>
      <c r="E18" s="75">
        <f t="shared" si="1"/>
        <v>1725355473.0700002</v>
      </c>
      <c r="F18" s="75">
        <f t="shared" si="1"/>
        <v>1778410400.3800001</v>
      </c>
      <c r="G18" s="75">
        <f t="shared" si="1"/>
        <v>1933701203.1399999</v>
      </c>
      <c r="H18" s="75">
        <f t="shared" si="1"/>
        <v>3389239472.0800004</v>
      </c>
      <c r="I18" s="75">
        <f t="shared" si="1"/>
        <v>2216228941.9200001</v>
      </c>
      <c r="J18" s="75">
        <f t="shared" si="1"/>
        <v>2266018950.1199999</v>
      </c>
      <c r="K18" s="75">
        <f t="shared" si="1"/>
        <v>3996818427.96</v>
      </c>
      <c r="L18" s="58">
        <f t="shared" si="1"/>
        <v>2224810824.8400002</v>
      </c>
      <c r="M18" s="58">
        <f t="shared" si="1"/>
        <v>2205918911.1399999</v>
      </c>
      <c r="N18" s="58">
        <f t="shared" si="1"/>
        <v>381721796.04000002</v>
      </c>
      <c r="O18" s="58">
        <f t="shared" si="1"/>
        <v>522361973.48000002</v>
      </c>
      <c r="P18" s="58">
        <f t="shared" si="1"/>
        <v>1051535199.22</v>
      </c>
      <c r="Q18" s="75">
        <f>SUM(E18:P18)</f>
        <v>23692121573.389999</v>
      </c>
    </row>
    <row r="19" spans="1:19">
      <c r="B19" s="21"/>
      <c r="C19" s="17"/>
      <c r="D19" s="17"/>
      <c r="E19" s="59"/>
      <c r="F19" s="60"/>
      <c r="G19" s="60"/>
      <c r="H19" s="60"/>
      <c r="I19" s="60"/>
      <c r="J19" s="60"/>
      <c r="K19" s="60"/>
      <c r="L19" s="60"/>
      <c r="M19" s="60"/>
      <c r="N19" s="60"/>
      <c r="O19" s="60"/>
      <c r="P19" s="60"/>
      <c r="Q19" s="60"/>
    </row>
    <row r="20" spans="1:19">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c r="A21" s="6"/>
      <c r="B21" s="21" t="s">
        <v>25</v>
      </c>
      <c r="C21" s="73">
        <v>7000000</v>
      </c>
      <c r="D21" s="73">
        <v>7000000</v>
      </c>
      <c r="E21" s="59">
        <v>0</v>
      </c>
      <c r="F21" s="59">
        <v>0</v>
      </c>
      <c r="G21" s="59">
        <v>0</v>
      </c>
      <c r="H21" s="59">
        <v>0</v>
      </c>
      <c r="I21" s="59">
        <v>0</v>
      </c>
      <c r="J21" s="59">
        <v>0</v>
      </c>
      <c r="K21" s="59">
        <v>0</v>
      </c>
      <c r="L21" s="59">
        <v>0</v>
      </c>
      <c r="M21" s="59">
        <v>0</v>
      </c>
      <c r="N21" s="59">
        <v>0</v>
      </c>
      <c r="O21" s="59">
        <v>0</v>
      </c>
      <c r="P21" s="59">
        <v>0</v>
      </c>
      <c r="Q21" s="59">
        <f>SUM(E21:P21)</f>
        <v>0</v>
      </c>
    </row>
    <row r="22" spans="1:19">
      <c r="A22" s="6"/>
      <c r="B22" s="21" t="s">
        <v>46</v>
      </c>
      <c r="C22" s="73">
        <v>619999996</v>
      </c>
      <c r="D22" s="73">
        <v>619999996</v>
      </c>
      <c r="E22" s="59">
        <v>0</v>
      </c>
      <c r="F22" s="59">
        <v>0</v>
      </c>
      <c r="G22" s="59">
        <v>0</v>
      </c>
      <c r="H22" s="59">
        <v>0</v>
      </c>
      <c r="I22" s="59">
        <v>0</v>
      </c>
      <c r="J22" s="59">
        <v>0</v>
      </c>
      <c r="K22" s="59">
        <v>0</v>
      </c>
      <c r="L22" s="59">
        <v>0</v>
      </c>
      <c r="M22" s="59">
        <v>0</v>
      </c>
      <c r="N22" s="59">
        <v>0</v>
      </c>
      <c r="O22" s="59">
        <v>0</v>
      </c>
      <c r="P22" s="59">
        <v>0</v>
      </c>
      <c r="Q22" s="59">
        <f>SUM(E22:P22)</f>
        <v>0</v>
      </c>
    </row>
    <row r="23" spans="1:19">
      <c r="B23" s="65" t="s">
        <v>54</v>
      </c>
      <c r="C23" s="74">
        <f>SUM(C21:C22)</f>
        <v>626999996</v>
      </c>
      <c r="D23" s="74">
        <f>SUM(D21:D22)</f>
        <v>626999996</v>
      </c>
      <c r="E23" s="58">
        <f t="shared" ref="E23:P23" si="2">SUM(E22:E22)</f>
        <v>0</v>
      </c>
      <c r="F23" s="58">
        <f t="shared" si="2"/>
        <v>0</v>
      </c>
      <c r="G23" s="58">
        <f t="shared" si="2"/>
        <v>0</v>
      </c>
      <c r="H23" s="58">
        <f t="shared" si="2"/>
        <v>0</v>
      </c>
      <c r="I23" s="58">
        <f t="shared" si="2"/>
        <v>0</v>
      </c>
      <c r="J23" s="58">
        <f t="shared" si="2"/>
        <v>0</v>
      </c>
      <c r="K23" s="58">
        <f t="shared" si="2"/>
        <v>0</v>
      </c>
      <c r="L23" s="58">
        <f t="shared" si="2"/>
        <v>0</v>
      </c>
      <c r="M23" s="58">
        <f t="shared" si="2"/>
        <v>0</v>
      </c>
      <c r="N23" s="58">
        <f t="shared" si="2"/>
        <v>0</v>
      </c>
      <c r="O23" s="58">
        <f t="shared" si="2"/>
        <v>0</v>
      </c>
      <c r="P23" s="58">
        <f t="shared" si="2"/>
        <v>0</v>
      </c>
      <c r="Q23" s="58">
        <f>SUM(E23:P23)</f>
        <v>0</v>
      </c>
    </row>
    <row r="24" spans="1:19">
      <c r="B24" s="21"/>
      <c r="C24" s="17"/>
      <c r="D24" s="17"/>
      <c r="E24" s="62"/>
      <c r="F24" s="62"/>
      <c r="G24" s="62"/>
      <c r="H24" s="62"/>
      <c r="I24" s="62"/>
      <c r="J24" s="62"/>
      <c r="K24" s="62"/>
      <c r="L24" s="62"/>
      <c r="M24" s="62"/>
      <c r="N24" s="62"/>
      <c r="O24" s="62"/>
      <c r="P24" s="62"/>
      <c r="Q24" s="62"/>
    </row>
    <row r="25" spans="1:19">
      <c r="B25" s="65" t="s">
        <v>55</v>
      </c>
      <c r="C25" s="74">
        <f t="shared" ref="C25:Q25" si="3">C18+C23</f>
        <v>88692353294</v>
      </c>
      <c r="D25" s="74">
        <f t="shared" si="3"/>
        <v>91629667929.649994</v>
      </c>
      <c r="E25" s="75">
        <f t="shared" si="3"/>
        <v>1725355473.0700002</v>
      </c>
      <c r="F25" s="75">
        <f t="shared" si="3"/>
        <v>1778410400.3800001</v>
      </c>
      <c r="G25" s="75">
        <f t="shared" si="3"/>
        <v>1933701203.1399999</v>
      </c>
      <c r="H25" s="75">
        <f t="shared" si="3"/>
        <v>3389239472.0800004</v>
      </c>
      <c r="I25" s="75">
        <f t="shared" si="3"/>
        <v>2216228941.9200001</v>
      </c>
      <c r="J25" s="75">
        <f t="shared" si="3"/>
        <v>2266018950.1199999</v>
      </c>
      <c r="K25" s="75">
        <f t="shared" si="3"/>
        <v>3996818427.96</v>
      </c>
      <c r="L25" s="58">
        <f t="shared" si="3"/>
        <v>2224810824.8400002</v>
      </c>
      <c r="M25" s="58">
        <f t="shared" si="3"/>
        <v>2205918911.1399999</v>
      </c>
      <c r="N25" s="58">
        <f t="shared" si="3"/>
        <v>381721796.04000002</v>
      </c>
      <c r="O25" s="58">
        <f t="shared" si="3"/>
        <v>522361973.48000002</v>
      </c>
      <c r="P25" s="58">
        <f t="shared" si="3"/>
        <v>1051535199.22</v>
      </c>
      <c r="Q25" s="75">
        <f t="shared" si="3"/>
        <v>23692121573.389999</v>
      </c>
      <c r="S25" s="3"/>
    </row>
    <row r="26" spans="1:19">
      <c r="B26" s="70" t="s">
        <v>68</v>
      </c>
      <c r="C26" s="46"/>
      <c r="D26" s="46"/>
      <c r="E26"/>
      <c r="F26"/>
      <c r="G26"/>
      <c r="H26"/>
      <c r="I26"/>
      <c r="J26"/>
      <c r="K26"/>
      <c r="L26"/>
      <c r="M26"/>
      <c r="N26"/>
      <c r="O26"/>
      <c r="P26"/>
      <c r="Q26" s="15"/>
    </row>
    <row r="27" spans="1:19">
      <c r="B27" s="53" t="s">
        <v>84</v>
      </c>
      <c r="C27"/>
      <c r="D27"/>
      <c r="E27" s="71"/>
      <c r="F27" s="71"/>
      <c r="G27" s="71"/>
      <c r="H27" s="71"/>
      <c r="I27" s="71"/>
      <c r="J27" s="71"/>
      <c r="K27" s="71"/>
      <c r="L27" s="71"/>
      <c r="M27" s="71"/>
      <c r="N27" s="71"/>
      <c r="O27" s="71"/>
      <c r="P27" s="71"/>
    </row>
    <row r="28" spans="1:19">
      <c r="B28" s="54" t="s">
        <v>59</v>
      </c>
      <c r="C28"/>
      <c r="D28"/>
      <c r="E28"/>
      <c r="F28"/>
      <c r="G28"/>
      <c r="H28"/>
      <c r="I28"/>
      <c r="J28"/>
      <c r="K28"/>
      <c r="L28"/>
      <c r="M28"/>
      <c r="N28"/>
      <c r="O28"/>
      <c r="P28"/>
    </row>
    <row r="29" spans="1:19" ht="48">
      <c r="B29" s="119" t="s">
        <v>85</v>
      </c>
    </row>
    <row r="30" spans="1:19">
      <c r="N30" s="10"/>
    </row>
    <row r="33" spans="1:18">
      <c r="R33" s="3"/>
    </row>
    <row r="34" spans="1:18" s="3" customFormat="1">
      <c r="A34"/>
      <c r="B34"/>
      <c r="Q34" s="10"/>
      <c r="R34"/>
    </row>
    <row r="37" spans="1:18">
      <c r="R37" s="3"/>
    </row>
    <row r="38" spans="1:18" s="3" customFormat="1">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77A9F-F177-4B00-895D-69FE0BAEFFB7}">
  <dimension ref="A2:S38"/>
  <sheetViews>
    <sheetView showGridLines="0" zoomScale="80" zoomScaleNormal="80" workbookViewId="0">
      <selection activeCell="B8" sqref="B8:B9"/>
    </sheetView>
  </sheetViews>
  <sheetFormatPr defaultColWidth="15.140625" defaultRowHeight="15"/>
  <cols>
    <col min="1" max="1" width="12" customWidth="1"/>
    <col min="2" max="2" width="79" customWidth="1"/>
    <col min="3" max="3" width="18.7109375" style="3" customWidth="1"/>
    <col min="4" max="4" width="18.7109375" style="3" hidden="1" customWidth="1"/>
    <col min="5" max="5" width="18.7109375" style="3" customWidth="1"/>
    <col min="6" max="13" width="12.85546875" style="3" hidden="1" customWidth="1"/>
    <col min="14" max="14" width="10.7109375" style="3" hidden="1" customWidth="1"/>
    <col min="15" max="16" width="13.28515625" style="3" hidden="1" customWidth="1"/>
    <col min="17" max="17" width="16.85546875" style="10" bestFit="1" customWidth="1"/>
    <col min="18" max="18" width="18.85546875" bestFit="1" customWidth="1"/>
    <col min="19" max="19" width="17.85546875" customWidth="1"/>
    <col min="20" max="25" width="16.5703125" bestFit="1" customWidth="1"/>
  </cols>
  <sheetData>
    <row r="2" spans="1:17" ht="28.5">
      <c r="B2" s="131" t="s">
        <v>0</v>
      </c>
      <c r="C2" s="132"/>
      <c r="D2" s="132"/>
      <c r="E2" s="132"/>
      <c r="F2" s="132"/>
      <c r="G2" s="132"/>
      <c r="H2" s="132"/>
      <c r="I2" s="132"/>
      <c r="J2" s="132"/>
      <c r="K2" s="132"/>
      <c r="L2" s="132"/>
      <c r="M2" s="132"/>
      <c r="N2" s="132"/>
      <c r="O2" s="132"/>
      <c r="P2" s="132"/>
      <c r="Q2" s="132"/>
    </row>
    <row r="3" spans="1:17" ht="24" customHeight="1">
      <c r="A3" s="1"/>
      <c r="B3" s="133" t="s">
        <v>1</v>
      </c>
      <c r="C3" s="134"/>
      <c r="D3" s="134"/>
      <c r="E3" s="134"/>
      <c r="F3" s="134"/>
      <c r="G3" s="134"/>
      <c r="H3" s="134"/>
      <c r="I3" s="134"/>
      <c r="J3" s="134"/>
      <c r="K3" s="134"/>
      <c r="L3" s="134"/>
      <c r="M3" s="134"/>
      <c r="N3" s="134"/>
      <c r="O3" s="134"/>
      <c r="P3" s="134"/>
      <c r="Q3" s="134"/>
    </row>
    <row r="4" spans="1:17" ht="16.5" customHeight="1">
      <c r="A4" s="1"/>
      <c r="B4" s="135" t="s">
        <v>2</v>
      </c>
      <c r="C4" s="136"/>
      <c r="D4" s="136"/>
      <c r="E4" s="136"/>
      <c r="F4" s="136"/>
      <c r="G4" s="136"/>
      <c r="H4" s="136"/>
      <c r="I4" s="136"/>
      <c r="J4" s="136"/>
      <c r="K4" s="136"/>
      <c r="L4" s="136"/>
      <c r="M4" s="136"/>
      <c r="N4" s="136"/>
      <c r="O4" s="136"/>
      <c r="P4" s="136"/>
      <c r="Q4" s="136"/>
    </row>
    <row r="5" spans="1:17" ht="15" customHeight="1">
      <c r="A5" s="1"/>
      <c r="B5" s="137" t="s">
        <v>3</v>
      </c>
      <c r="C5" s="138"/>
      <c r="D5" s="138"/>
      <c r="E5" s="138"/>
      <c r="F5" s="138"/>
      <c r="G5" s="138"/>
      <c r="H5" s="138"/>
      <c r="I5" s="138"/>
      <c r="J5" s="138"/>
      <c r="K5" s="138"/>
      <c r="L5" s="138"/>
      <c r="M5" s="138"/>
      <c r="N5" s="138"/>
      <c r="O5" s="138"/>
      <c r="P5" s="138"/>
      <c r="Q5" s="138"/>
    </row>
    <row r="6" spans="1:17">
      <c r="A6" s="1"/>
      <c r="B6" s="67"/>
      <c r="C6" s="4"/>
      <c r="D6" s="4"/>
      <c r="E6" s="4"/>
      <c r="F6" s="4"/>
      <c r="G6" s="4"/>
      <c r="H6" s="4"/>
      <c r="I6" s="4"/>
      <c r="J6" s="4"/>
      <c r="K6" s="4"/>
      <c r="L6" s="4"/>
      <c r="M6" s="4"/>
      <c r="N6" s="4"/>
      <c r="O6" s="4"/>
      <c r="P6" s="4"/>
      <c r="Q6" s="11"/>
    </row>
    <row r="7" spans="1:17">
      <c r="A7" s="1"/>
      <c r="B7" s="2" t="s">
        <v>86</v>
      </c>
      <c r="C7" s="4"/>
      <c r="D7" s="4"/>
    </row>
    <row r="8" spans="1:17" s="5" customFormat="1" ht="15" customHeight="1">
      <c r="B8" s="123" t="s">
        <v>6</v>
      </c>
      <c r="C8" s="68" t="s">
        <v>61</v>
      </c>
      <c r="D8" s="115" t="s">
        <v>78</v>
      </c>
      <c r="E8" s="142" t="s">
        <v>9</v>
      </c>
      <c r="F8" s="142"/>
      <c r="G8" s="142"/>
      <c r="H8" s="142"/>
      <c r="I8" s="142"/>
      <c r="J8" s="142"/>
      <c r="K8" s="142"/>
      <c r="L8" s="142"/>
      <c r="M8" s="142"/>
      <c r="N8" s="142"/>
      <c r="O8" s="142"/>
      <c r="P8" s="142"/>
      <c r="Q8" s="142"/>
    </row>
    <row r="9" spans="1:17" s="5" customFormat="1">
      <c r="B9" s="123"/>
      <c r="C9" s="69" t="s">
        <v>87</v>
      </c>
      <c r="D9" s="116" t="s">
        <v>80</v>
      </c>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c r="B10" s="21" t="s">
        <v>88</v>
      </c>
      <c r="C10" s="72">
        <v>447329259</v>
      </c>
      <c r="D10" s="72"/>
      <c r="E10" s="72">
        <v>20063437.66</v>
      </c>
      <c r="F10" s="72"/>
      <c r="G10" s="72"/>
      <c r="H10" s="72"/>
      <c r="I10" s="72"/>
      <c r="J10" s="72"/>
      <c r="K10" s="72"/>
      <c r="L10" s="72"/>
      <c r="M10" s="72"/>
      <c r="N10" s="72"/>
      <c r="O10" s="72"/>
      <c r="P10" s="72"/>
      <c r="Q10" s="72">
        <f t="shared" ref="Q10:Q17" si="0">(SUM(E10:P10))</f>
        <v>20063437.66</v>
      </c>
    </row>
    <row r="11" spans="1:17">
      <c r="B11" s="21" t="s">
        <v>45</v>
      </c>
      <c r="C11" s="73">
        <v>789960000</v>
      </c>
      <c r="D11" s="73"/>
      <c r="E11" s="73">
        <v>0</v>
      </c>
      <c r="F11" s="73"/>
      <c r="G11" s="73"/>
      <c r="H11" s="73"/>
      <c r="I11" s="73"/>
      <c r="J11" s="73"/>
      <c r="K11" s="73"/>
      <c r="L11" s="73"/>
      <c r="M11" s="73"/>
      <c r="N11" s="73"/>
      <c r="O11" s="73"/>
      <c r="P11" s="73"/>
      <c r="Q11" s="73">
        <f t="shared" si="0"/>
        <v>0</v>
      </c>
    </row>
    <row r="12" spans="1:17">
      <c r="B12" s="21" t="s">
        <v>25</v>
      </c>
      <c r="C12" s="73">
        <v>1358263707</v>
      </c>
      <c r="D12" s="73"/>
      <c r="E12" s="73">
        <v>0</v>
      </c>
      <c r="F12" s="73"/>
      <c r="G12" s="73"/>
      <c r="H12" s="73"/>
      <c r="I12" s="73"/>
      <c r="J12" s="73"/>
      <c r="K12" s="73"/>
      <c r="L12" s="73"/>
      <c r="M12" s="73"/>
      <c r="N12" s="73"/>
      <c r="O12" s="73"/>
      <c r="P12" s="73"/>
      <c r="Q12" s="73">
        <f t="shared" si="0"/>
        <v>0</v>
      </c>
    </row>
    <row r="13" spans="1:17">
      <c r="B13" s="21" t="s">
        <v>26</v>
      </c>
      <c r="C13" s="73">
        <v>345288000</v>
      </c>
      <c r="D13" s="73"/>
      <c r="E13" s="73">
        <v>26290974.640000001</v>
      </c>
      <c r="F13" s="73"/>
      <c r="G13" s="73"/>
      <c r="H13" s="73"/>
      <c r="I13" s="73"/>
      <c r="J13" s="73"/>
      <c r="K13" s="73"/>
      <c r="L13" s="73"/>
      <c r="M13" s="73"/>
      <c r="N13" s="73"/>
      <c r="O13" s="73"/>
      <c r="P13" s="73"/>
      <c r="Q13" s="73">
        <f t="shared" si="0"/>
        <v>26290974.640000001</v>
      </c>
    </row>
    <row r="14" spans="1:17" ht="15.75" customHeight="1">
      <c r="B14" s="21" t="s">
        <v>46</v>
      </c>
      <c r="C14" s="73">
        <v>70786613739</v>
      </c>
      <c r="D14" s="73"/>
      <c r="E14" s="73">
        <v>0</v>
      </c>
      <c r="F14" s="73"/>
      <c r="G14" s="73"/>
      <c r="H14" s="73"/>
      <c r="I14" s="73"/>
      <c r="J14" s="73"/>
      <c r="K14" s="73"/>
      <c r="L14" s="73"/>
      <c r="M14" s="73"/>
      <c r="N14" s="73"/>
      <c r="O14" s="73"/>
      <c r="P14" s="73"/>
      <c r="Q14" s="73">
        <f t="shared" si="0"/>
        <v>0</v>
      </c>
    </row>
    <row r="15" spans="1:17" ht="15.75" customHeight="1">
      <c r="B15" s="21" t="s">
        <v>64</v>
      </c>
      <c r="C15" s="73">
        <v>632217337</v>
      </c>
      <c r="D15" s="73"/>
      <c r="E15" s="73">
        <v>27644082.52</v>
      </c>
      <c r="F15" s="73"/>
      <c r="G15" s="73"/>
      <c r="H15" s="73"/>
      <c r="I15" s="73"/>
      <c r="J15" s="73"/>
      <c r="K15" s="73"/>
      <c r="L15" s="73"/>
      <c r="M15" s="73"/>
      <c r="N15" s="73"/>
      <c r="O15" s="73"/>
      <c r="P15" s="73"/>
      <c r="Q15" s="73">
        <f t="shared" si="0"/>
        <v>27644082.52</v>
      </c>
    </row>
    <row r="16" spans="1:17" ht="15.75" customHeight="1">
      <c r="B16" s="21" t="s">
        <v>65</v>
      </c>
      <c r="C16" s="73">
        <v>3105004030</v>
      </c>
      <c r="D16" s="73"/>
      <c r="E16" s="73">
        <v>100454977.3</v>
      </c>
      <c r="F16" s="73"/>
      <c r="G16" s="73"/>
      <c r="H16" s="73"/>
      <c r="I16" s="73"/>
      <c r="J16" s="73"/>
      <c r="K16" s="73"/>
      <c r="L16" s="73"/>
      <c r="M16" s="73"/>
      <c r="N16" s="73"/>
      <c r="O16" s="73"/>
      <c r="P16" s="73"/>
      <c r="Q16" s="73">
        <f t="shared" si="0"/>
        <v>100454977.3</v>
      </c>
    </row>
    <row r="17" spans="1:19">
      <c r="B17" s="21" t="s">
        <v>66</v>
      </c>
      <c r="C17" s="73">
        <v>27234904559</v>
      </c>
      <c r="D17" s="73"/>
      <c r="E17" s="73">
        <v>2002325949.98</v>
      </c>
      <c r="F17" s="73"/>
      <c r="G17" s="73"/>
      <c r="H17" s="73"/>
      <c r="I17" s="73"/>
      <c r="J17" s="73"/>
      <c r="K17" s="73"/>
      <c r="L17" s="73"/>
      <c r="M17" s="73"/>
      <c r="N17" s="73"/>
      <c r="O17" s="73"/>
      <c r="P17" s="73"/>
      <c r="Q17" s="73">
        <f t="shared" si="0"/>
        <v>2002325949.98</v>
      </c>
    </row>
    <row r="18" spans="1:19">
      <c r="B18" s="65" t="s">
        <v>67</v>
      </c>
      <c r="C18" s="74">
        <f t="shared" ref="C18:P18" si="1">SUM(C10:C17)</f>
        <v>104699580631</v>
      </c>
      <c r="D18" s="74">
        <f t="shared" si="1"/>
        <v>0</v>
      </c>
      <c r="E18" s="75">
        <f t="shared" si="1"/>
        <v>2176779422.0999999</v>
      </c>
      <c r="F18" s="75">
        <f t="shared" si="1"/>
        <v>0</v>
      </c>
      <c r="G18" s="75">
        <f t="shared" si="1"/>
        <v>0</v>
      </c>
      <c r="H18" s="75">
        <f t="shared" si="1"/>
        <v>0</v>
      </c>
      <c r="I18" s="75">
        <f t="shared" si="1"/>
        <v>0</v>
      </c>
      <c r="J18" s="75">
        <f t="shared" si="1"/>
        <v>0</v>
      </c>
      <c r="K18" s="75">
        <f t="shared" si="1"/>
        <v>0</v>
      </c>
      <c r="L18" s="58">
        <f t="shared" si="1"/>
        <v>0</v>
      </c>
      <c r="M18" s="58">
        <f t="shared" si="1"/>
        <v>0</v>
      </c>
      <c r="N18" s="58">
        <f t="shared" si="1"/>
        <v>0</v>
      </c>
      <c r="O18" s="58">
        <f t="shared" si="1"/>
        <v>0</v>
      </c>
      <c r="P18" s="58">
        <f t="shared" si="1"/>
        <v>0</v>
      </c>
      <c r="Q18" s="75">
        <f>SUM(E18:P18)</f>
        <v>2176779422.0999999</v>
      </c>
    </row>
    <row r="19" spans="1:19">
      <c r="B19" s="21"/>
      <c r="C19" s="17"/>
      <c r="D19" s="17"/>
      <c r="E19" s="59"/>
      <c r="F19" s="60"/>
      <c r="G19" s="60"/>
      <c r="H19" s="60"/>
      <c r="I19" s="60"/>
      <c r="J19" s="60"/>
      <c r="K19" s="60"/>
      <c r="L19" s="60"/>
      <c r="M19" s="60"/>
      <c r="N19" s="60"/>
      <c r="O19" s="60"/>
      <c r="P19" s="60"/>
      <c r="Q19" s="60"/>
    </row>
    <row r="20" spans="1:19">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c r="A21" s="6"/>
      <c r="B21" s="21" t="s">
        <v>46</v>
      </c>
      <c r="C21" s="73">
        <v>537200000</v>
      </c>
      <c r="D21" s="73"/>
      <c r="E21" s="59">
        <v>0</v>
      </c>
      <c r="F21" s="59">
        <v>0</v>
      </c>
      <c r="G21" s="59">
        <v>0</v>
      </c>
      <c r="H21" s="59">
        <v>0</v>
      </c>
      <c r="I21" s="59">
        <v>0</v>
      </c>
      <c r="J21" s="59">
        <v>0</v>
      </c>
      <c r="K21" s="59">
        <v>0</v>
      </c>
      <c r="L21" s="59">
        <v>0</v>
      </c>
      <c r="M21" s="59">
        <v>0</v>
      </c>
      <c r="N21" s="59">
        <v>0</v>
      </c>
      <c r="O21" s="59">
        <v>0</v>
      </c>
      <c r="P21" s="59">
        <v>0</v>
      </c>
      <c r="Q21" s="59">
        <f>SUM(E21:P21)</f>
        <v>0</v>
      </c>
    </row>
    <row r="22" spans="1:19">
      <c r="B22" s="65" t="s">
        <v>54</v>
      </c>
      <c r="C22" s="74">
        <f>SUM(C21:C21)</f>
        <v>537200000</v>
      </c>
      <c r="D22" s="74">
        <f>SUM(D21:D21)</f>
        <v>0</v>
      </c>
      <c r="E22" s="58">
        <f t="shared" ref="E22:P22" si="2">SUM(E21:E21)</f>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9">
      <c r="B23" s="21"/>
      <c r="C23" s="17"/>
      <c r="D23" s="17"/>
      <c r="E23" s="62"/>
      <c r="F23" s="62"/>
      <c r="G23" s="62"/>
      <c r="H23" s="62"/>
      <c r="I23" s="62"/>
      <c r="J23" s="62"/>
      <c r="K23" s="62"/>
      <c r="L23" s="62"/>
      <c r="M23" s="62"/>
      <c r="N23" s="62"/>
      <c r="O23" s="62"/>
      <c r="P23" s="62"/>
      <c r="Q23" s="62"/>
    </row>
    <row r="24" spans="1:19">
      <c r="B24" s="65" t="s">
        <v>55</v>
      </c>
      <c r="C24" s="74">
        <f t="shared" ref="C24:Q24" si="3">C18+C22</f>
        <v>105236780631</v>
      </c>
      <c r="D24" s="74">
        <f t="shared" si="3"/>
        <v>0</v>
      </c>
      <c r="E24" s="75">
        <f t="shared" si="3"/>
        <v>2176779422.0999999</v>
      </c>
      <c r="F24" s="75">
        <f t="shared" si="3"/>
        <v>0</v>
      </c>
      <c r="G24" s="75">
        <f t="shared" si="3"/>
        <v>0</v>
      </c>
      <c r="H24" s="75">
        <f t="shared" si="3"/>
        <v>0</v>
      </c>
      <c r="I24" s="75">
        <f t="shared" si="3"/>
        <v>0</v>
      </c>
      <c r="J24" s="75">
        <f t="shared" si="3"/>
        <v>0</v>
      </c>
      <c r="K24" s="75">
        <f t="shared" si="3"/>
        <v>0</v>
      </c>
      <c r="L24" s="58">
        <f t="shared" si="3"/>
        <v>0</v>
      </c>
      <c r="M24" s="58">
        <f t="shared" si="3"/>
        <v>0</v>
      </c>
      <c r="N24" s="58">
        <f t="shared" si="3"/>
        <v>0</v>
      </c>
      <c r="O24" s="58">
        <f t="shared" si="3"/>
        <v>0</v>
      </c>
      <c r="P24" s="58">
        <f t="shared" si="3"/>
        <v>0</v>
      </c>
      <c r="Q24" s="75">
        <f t="shared" si="3"/>
        <v>2176779422.0999999</v>
      </c>
      <c r="S24" s="3"/>
    </row>
    <row r="25" spans="1:19">
      <c r="B25" s="70" t="s">
        <v>68</v>
      </c>
      <c r="C25" s="46"/>
      <c r="D25" s="46"/>
      <c r="E25"/>
      <c r="F25"/>
      <c r="G25"/>
      <c r="H25"/>
      <c r="I25"/>
      <c r="J25"/>
      <c r="K25"/>
      <c r="L25"/>
      <c r="M25"/>
      <c r="N25"/>
      <c r="O25"/>
      <c r="P25"/>
      <c r="Q25" s="15"/>
    </row>
    <row r="26" spans="1:19">
      <c r="B26" s="53" t="s">
        <v>89</v>
      </c>
      <c r="C26" s="118"/>
      <c r="D26" s="118"/>
      <c r="E26" s="118"/>
      <c r="F26" s="118"/>
      <c r="G26" s="118"/>
      <c r="H26" s="118"/>
      <c r="I26" s="118"/>
      <c r="J26" s="118"/>
      <c r="K26" s="118"/>
      <c r="L26" s="118"/>
      <c r="M26" s="118"/>
      <c r="N26" s="118"/>
      <c r="O26" s="118"/>
      <c r="P26" s="118"/>
      <c r="Q26" s="118"/>
    </row>
    <row r="27" spans="1:19">
      <c r="B27" s="53" t="s">
        <v>90</v>
      </c>
      <c r="C27"/>
      <c r="D27"/>
      <c r="E27" s="71"/>
      <c r="F27" s="71"/>
      <c r="G27" s="71"/>
      <c r="H27" s="71"/>
      <c r="I27" s="71"/>
      <c r="J27" s="71"/>
      <c r="K27" s="71"/>
      <c r="L27" s="71"/>
      <c r="M27" s="71"/>
      <c r="N27" s="71"/>
      <c r="O27" s="71"/>
      <c r="P27" s="71"/>
    </row>
    <row r="28" spans="1:19">
      <c r="B28" s="54" t="s">
        <v>59</v>
      </c>
      <c r="C28"/>
      <c r="D28"/>
      <c r="E28"/>
      <c r="F28"/>
      <c r="G28"/>
      <c r="H28"/>
      <c r="I28"/>
      <c r="J28"/>
      <c r="K28"/>
      <c r="L28"/>
      <c r="M28"/>
      <c r="N28"/>
      <c r="O28"/>
      <c r="P28"/>
    </row>
    <row r="29" spans="1:19" ht="48" hidden="1">
      <c r="B29" s="120" t="s">
        <v>85</v>
      </c>
    </row>
    <row r="30" spans="1:19">
      <c r="N30" s="10"/>
    </row>
    <row r="33" spans="1:18">
      <c r="R33" s="3"/>
    </row>
    <row r="34" spans="1:18" s="3" customFormat="1">
      <c r="A34"/>
      <c r="B34"/>
      <c r="Q34" s="10"/>
      <c r="R34"/>
    </row>
    <row r="37" spans="1:18">
      <c r="R37" s="3"/>
    </row>
    <row r="38" spans="1:18" s="3" customFormat="1">
      <c r="A38"/>
      <c r="B38"/>
      <c r="K38" s="10"/>
      <c r="Q38" s="10"/>
      <c r="R38"/>
    </row>
  </sheetData>
  <mergeCells count="6">
    <mergeCell ref="B2:Q2"/>
    <mergeCell ref="B3:Q3"/>
    <mergeCell ref="B4:Q4"/>
    <mergeCell ref="B5:Q5"/>
    <mergeCell ref="B8:B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1:Q33"/>
  <sheetViews>
    <sheetView showGridLines="0" zoomScale="89" zoomScaleNormal="89" workbookViewId="0">
      <selection activeCell="D26" sqref="D26"/>
    </sheetView>
  </sheetViews>
  <sheetFormatPr defaultColWidth="9.140625" defaultRowHeight="1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0.140625" style="27" bestFit="1" customWidth="1"/>
    <col min="8" max="8" width="14" style="27" bestFit="1" customWidth="1"/>
    <col min="9"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row r="2" spans="2:17" customFormat="1" ht="28.5">
      <c r="B2" s="121" t="s">
        <v>0</v>
      </c>
      <c r="C2" s="121"/>
      <c r="D2" s="121"/>
      <c r="E2" s="121"/>
      <c r="F2" s="121"/>
      <c r="G2" s="121"/>
      <c r="H2" s="121"/>
      <c r="I2" s="121"/>
      <c r="J2" s="121"/>
      <c r="K2" s="121"/>
      <c r="L2" s="121"/>
      <c r="M2" s="121"/>
      <c r="N2" s="121"/>
      <c r="O2" s="121"/>
      <c r="P2" s="121"/>
      <c r="Q2" s="121"/>
    </row>
    <row r="3" spans="2:17" customFormat="1" ht="21">
      <c r="B3" s="126" t="s">
        <v>1</v>
      </c>
      <c r="C3" s="126"/>
      <c r="D3" s="126"/>
      <c r="E3" s="126"/>
      <c r="F3" s="126"/>
      <c r="G3" s="126"/>
      <c r="H3" s="126"/>
      <c r="I3" s="126"/>
      <c r="J3" s="126"/>
      <c r="K3" s="126"/>
      <c r="L3" s="126"/>
      <c r="M3" s="126"/>
      <c r="N3" s="126"/>
      <c r="O3" s="126"/>
      <c r="P3" s="126"/>
      <c r="Q3" s="126"/>
    </row>
    <row r="4" spans="2:17" customFormat="1" ht="15.75">
      <c r="B4" s="122" t="s">
        <v>2</v>
      </c>
      <c r="C4" s="122"/>
      <c r="D4" s="122"/>
      <c r="E4" s="122"/>
      <c r="F4" s="122"/>
      <c r="G4" s="122"/>
      <c r="H4" s="122"/>
      <c r="I4" s="122"/>
      <c r="J4" s="122"/>
      <c r="K4" s="122"/>
      <c r="L4" s="122"/>
      <c r="M4" s="122"/>
      <c r="N4" s="122"/>
      <c r="O4" s="122"/>
      <c r="P4" s="122"/>
      <c r="Q4" s="122"/>
    </row>
    <row r="5" spans="2:17" customFormat="1" ht="15.75">
      <c r="B5" s="122" t="s">
        <v>3</v>
      </c>
      <c r="C5" s="122"/>
      <c r="D5" s="122"/>
      <c r="E5" s="122"/>
      <c r="F5" s="122"/>
      <c r="G5" s="122"/>
      <c r="H5" s="122"/>
      <c r="I5" s="122"/>
      <c r="J5" s="122"/>
      <c r="K5" s="122"/>
      <c r="L5" s="122"/>
      <c r="M5" s="122"/>
      <c r="N5" s="122"/>
      <c r="O5" s="122"/>
      <c r="P5" s="122"/>
      <c r="Q5" s="122"/>
    </row>
    <row r="6" spans="2:17" customFormat="1"/>
    <row r="7" spans="2:17" customFormat="1">
      <c r="B7" s="21" t="s">
        <v>33</v>
      </c>
      <c r="C7" s="21"/>
      <c r="D7" s="21"/>
      <c r="Q7" s="26" t="s">
        <v>5</v>
      </c>
    </row>
    <row r="8" spans="2:17" ht="21.75" customHeight="1">
      <c r="B8" s="123" t="s">
        <v>6</v>
      </c>
      <c r="C8" s="124" t="s">
        <v>7</v>
      </c>
      <c r="D8" s="124" t="s">
        <v>8</v>
      </c>
      <c r="E8" s="125" t="s">
        <v>9</v>
      </c>
      <c r="F8" s="125"/>
      <c r="G8" s="125"/>
      <c r="H8" s="125"/>
      <c r="I8" s="125"/>
      <c r="J8" s="125"/>
      <c r="K8" s="125"/>
      <c r="L8" s="125"/>
      <c r="M8" s="125"/>
      <c r="N8" s="125"/>
      <c r="O8" s="125"/>
      <c r="P8" s="125"/>
      <c r="Q8" s="125"/>
    </row>
    <row r="9" spans="2:17" s="43" customFormat="1" ht="27.75" customHeight="1">
      <c r="B9" s="123"/>
      <c r="C9" s="124"/>
      <c r="D9" s="124"/>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c r="B10" s="6" t="s">
        <v>23</v>
      </c>
      <c r="C10" s="78">
        <v>12018867104</v>
      </c>
      <c r="D10" s="78">
        <v>12048895387</v>
      </c>
      <c r="E10" s="78">
        <v>264919578.22</v>
      </c>
      <c r="F10" s="78">
        <v>264161290.65999997</v>
      </c>
      <c r="G10" s="78">
        <v>263606691.43000001</v>
      </c>
      <c r="H10" s="78">
        <v>265414789.85999998</v>
      </c>
      <c r="I10" s="78">
        <v>276107871.23000002</v>
      </c>
      <c r="J10" s="78">
        <v>268866935.16999996</v>
      </c>
      <c r="K10" s="78">
        <v>266918774.91000003</v>
      </c>
      <c r="L10" s="78">
        <v>271532123.53999996</v>
      </c>
      <c r="M10" s="78">
        <v>270189339.81</v>
      </c>
      <c r="N10" s="78">
        <v>294303200.81999999</v>
      </c>
      <c r="O10" s="78">
        <v>267018221.72</v>
      </c>
      <c r="P10" s="78">
        <v>356604784.16999996</v>
      </c>
      <c r="Q10" s="78">
        <f>SUM(E10:P10)</f>
        <v>3329643601.5400004</v>
      </c>
    </row>
    <row r="11" spans="2:17">
      <c r="B11" s="6" t="s">
        <v>24</v>
      </c>
      <c r="C11" s="78">
        <v>350349214</v>
      </c>
      <c r="D11" s="78">
        <v>350349214</v>
      </c>
      <c r="E11" s="79">
        <v>0</v>
      </c>
      <c r="F11" s="79">
        <v>0</v>
      </c>
      <c r="G11" s="78">
        <v>-1.862645149230957E-9</v>
      </c>
      <c r="H11" s="79">
        <v>0</v>
      </c>
      <c r="I11" s="78">
        <v>12948141.75</v>
      </c>
      <c r="J11" s="78">
        <v>13120439.52</v>
      </c>
      <c r="K11" s="78">
        <v>13095531.130000001</v>
      </c>
      <c r="L11" s="78">
        <v>13071386.57</v>
      </c>
      <c r="M11" s="78">
        <v>13238924.73</v>
      </c>
      <c r="N11" s="78">
        <v>13119466.879999999</v>
      </c>
      <c r="O11" s="78">
        <v>24433475.91</v>
      </c>
      <c r="P11" s="78">
        <v>14911557.970000001</v>
      </c>
      <c r="Q11" s="78">
        <f t="shared" ref="Q11:Q14" si="0">SUM(E11:P11)</f>
        <v>117938924.45999999</v>
      </c>
    </row>
    <row r="12" spans="2:17">
      <c r="B12" s="6" t="s">
        <v>25</v>
      </c>
      <c r="C12" s="78">
        <v>379830772</v>
      </c>
      <c r="D12" s="78">
        <v>379830772</v>
      </c>
      <c r="E12" s="79">
        <v>0</v>
      </c>
      <c r="F12" s="79">
        <v>0</v>
      </c>
      <c r="G12" s="79">
        <v>0</v>
      </c>
      <c r="H12" s="79">
        <v>0</v>
      </c>
      <c r="I12" s="79">
        <v>0</v>
      </c>
      <c r="J12" s="79">
        <v>0</v>
      </c>
      <c r="K12" s="79">
        <v>0</v>
      </c>
      <c r="L12" s="79">
        <v>0</v>
      </c>
      <c r="M12" s="79">
        <v>0</v>
      </c>
      <c r="N12" s="79">
        <v>0</v>
      </c>
      <c r="O12" s="79">
        <v>0</v>
      </c>
      <c r="P12" s="79">
        <v>0</v>
      </c>
      <c r="Q12" s="79">
        <f t="shared" si="0"/>
        <v>0</v>
      </c>
    </row>
    <row r="13" spans="2:17">
      <c r="B13" s="6" t="s">
        <v>26</v>
      </c>
      <c r="C13" s="78">
        <v>8411808908.999999</v>
      </c>
      <c r="D13" s="78">
        <v>8512779457.000001</v>
      </c>
      <c r="E13" s="78">
        <v>25667196.689999998</v>
      </c>
      <c r="F13" s="78">
        <v>43403740.509999998</v>
      </c>
      <c r="G13" s="78">
        <v>1951090979.74</v>
      </c>
      <c r="H13" s="78">
        <v>36459758.329999998</v>
      </c>
      <c r="I13" s="78">
        <v>35463439.800000034</v>
      </c>
      <c r="J13" s="78">
        <v>2078291011.1799998</v>
      </c>
      <c r="K13" s="78">
        <v>35402458.690000005</v>
      </c>
      <c r="L13" s="78">
        <v>45766089.099999979</v>
      </c>
      <c r="M13" s="78">
        <v>2025488005.5599999</v>
      </c>
      <c r="N13" s="78">
        <v>43904310.049999997</v>
      </c>
      <c r="O13" s="78">
        <v>101990264.04999991</v>
      </c>
      <c r="P13" s="78">
        <v>1953780239.4700003</v>
      </c>
      <c r="Q13" s="78">
        <f t="shared" si="0"/>
        <v>8376707493.170001</v>
      </c>
    </row>
    <row r="14" spans="2:17">
      <c r="B14" s="65" t="s">
        <v>27</v>
      </c>
      <c r="C14" s="80">
        <f>SUM(C10:C13)</f>
        <v>21160855999</v>
      </c>
      <c r="D14" s="80">
        <f>SUM(D10:D13)</f>
        <v>21291854830</v>
      </c>
      <c r="E14" s="81">
        <f>SUM(E10:E13)</f>
        <v>290586774.90999997</v>
      </c>
      <c r="F14" s="82">
        <f t="shared" ref="F14:P14" si="1">SUM(F10:F13)</f>
        <v>307565031.16999996</v>
      </c>
      <c r="G14" s="83">
        <f t="shared" si="1"/>
        <v>2214697671.1700001</v>
      </c>
      <c r="H14" s="81">
        <f t="shared" si="1"/>
        <v>301874548.19</v>
      </c>
      <c r="I14" s="82">
        <f t="shared" si="1"/>
        <v>324519452.78000003</v>
      </c>
      <c r="J14" s="83">
        <f t="shared" si="1"/>
        <v>2360278385.8699999</v>
      </c>
      <c r="K14" s="81">
        <f t="shared" si="1"/>
        <v>315416764.73000002</v>
      </c>
      <c r="L14" s="82">
        <f t="shared" si="1"/>
        <v>330369599.20999992</v>
      </c>
      <c r="M14" s="83">
        <f t="shared" si="1"/>
        <v>2308916270.0999999</v>
      </c>
      <c r="N14" s="81">
        <f t="shared" si="1"/>
        <v>351326977.75</v>
      </c>
      <c r="O14" s="82">
        <f t="shared" si="1"/>
        <v>393441961.67999989</v>
      </c>
      <c r="P14" s="83">
        <f t="shared" si="1"/>
        <v>2325296581.6100001</v>
      </c>
      <c r="Q14" s="84">
        <f t="shared" si="0"/>
        <v>11824290019.17</v>
      </c>
    </row>
    <row r="15" spans="2:17">
      <c r="C15" s="85"/>
      <c r="D15" s="85"/>
      <c r="E15" s="85"/>
      <c r="F15" s="85"/>
      <c r="G15" s="85"/>
      <c r="H15" s="85"/>
      <c r="I15" s="85"/>
      <c r="J15" s="85"/>
      <c r="K15" s="85"/>
      <c r="L15" s="85"/>
      <c r="M15" s="85"/>
      <c r="N15" s="85"/>
      <c r="O15" s="85"/>
      <c r="P15" s="85"/>
      <c r="Q15" s="85"/>
    </row>
    <row r="16" spans="2:17" ht="17.25">
      <c r="B16" s="65" t="s">
        <v>28</v>
      </c>
      <c r="C16" s="86"/>
      <c r="D16" s="87"/>
      <c r="E16" s="88"/>
      <c r="F16" s="89"/>
      <c r="G16" s="90"/>
      <c r="H16" s="88"/>
      <c r="I16" s="89"/>
      <c r="J16" s="90"/>
      <c r="K16" s="88"/>
      <c r="L16" s="89"/>
      <c r="M16" s="90"/>
      <c r="N16" s="88"/>
      <c r="O16" s="89"/>
      <c r="P16" s="90"/>
      <c r="Q16" s="91"/>
    </row>
    <row r="17" spans="2:17">
      <c r="B17" s="6" t="s">
        <v>24</v>
      </c>
      <c r="C17" s="78">
        <v>8000000</v>
      </c>
      <c r="D17" s="78">
        <v>8000000</v>
      </c>
      <c r="E17" s="111">
        <v>0</v>
      </c>
      <c r="F17" s="111">
        <v>0</v>
      </c>
      <c r="G17" s="111">
        <v>0</v>
      </c>
      <c r="H17" s="111">
        <v>0</v>
      </c>
      <c r="I17" s="111">
        <v>0</v>
      </c>
      <c r="J17" s="111">
        <v>0</v>
      </c>
      <c r="K17" s="111">
        <v>0</v>
      </c>
      <c r="L17" s="111">
        <v>0</v>
      </c>
      <c r="M17" s="111">
        <v>0</v>
      </c>
      <c r="N17" s="111">
        <v>0</v>
      </c>
      <c r="O17" s="111">
        <v>0</v>
      </c>
      <c r="P17" s="111">
        <v>0</v>
      </c>
      <c r="Q17" s="111">
        <f>SUM(E17:P17)</f>
        <v>0</v>
      </c>
    </row>
    <row r="18" spans="2:17">
      <c r="B18" s="6" t="s">
        <v>25</v>
      </c>
      <c r="C18" s="78">
        <v>7244228</v>
      </c>
      <c r="D18" s="78">
        <v>7244228</v>
      </c>
      <c r="E18" s="112">
        <v>0</v>
      </c>
      <c r="F18" s="112">
        <v>0</v>
      </c>
      <c r="G18" s="112">
        <v>0</v>
      </c>
      <c r="H18" s="112">
        <v>0</v>
      </c>
      <c r="I18" s="112">
        <v>0</v>
      </c>
      <c r="J18" s="112">
        <v>0</v>
      </c>
      <c r="K18" s="112">
        <v>0</v>
      </c>
      <c r="L18" s="112">
        <v>0</v>
      </c>
      <c r="M18" s="112">
        <v>0</v>
      </c>
      <c r="N18" s="112">
        <v>0</v>
      </c>
      <c r="O18" s="112">
        <v>0</v>
      </c>
      <c r="P18" s="112">
        <v>0</v>
      </c>
      <c r="Q18" s="111">
        <f t="shared" ref="Q18" si="2">SUM(E18:P18)</f>
        <v>0</v>
      </c>
    </row>
    <row r="19" spans="2:17">
      <c r="B19" s="65" t="s">
        <v>29</v>
      </c>
      <c r="C19" s="80">
        <f t="shared" ref="C19:Q19" si="3">SUM(C17:C18)</f>
        <v>15244228</v>
      </c>
      <c r="D19" s="80">
        <f t="shared" si="3"/>
        <v>15244228</v>
      </c>
      <c r="E19" s="88">
        <f t="shared" si="3"/>
        <v>0</v>
      </c>
      <c r="F19" s="89">
        <f t="shared" si="3"/>
        <v>0</v>
      </c>
      <c r="G19" s="90">
        <f t="shared" si="3"/>
        <v>0</v>
      </c>
      <c r="H19" s="88">
        <f t="shared" si="3"/>
        <v>0</v>
      </c>
      <c r="I19" s="89">
        <f t="shared" si="3"/>
        <v>0</v>
      </c>
      <c r="J19" s="90">
        <f t="shared" si="3"/>
        <v>0</v>
      </c>
      <c r="K19" s="88">
        <f t="shared" si="3"/>
        <v>0</v>
      </c>
      <c r="L19" s="89">
        <f t="shared" si="3"/>
        <v>0</v>
      </c>
      <c r="M19" s="90">
        <f t="shared" si="3"/>
        <v>0</v>
      </c>
      <c r="N19" s="88">
        <f t="shared" si="3"/>
        <v>0</v>
      </c>
      <c r="O19" s="89">
        <f t="shared" si="3"/>
        <v>0</v>
      </c>
      <c r="P19" s="90">
        <f t="shared" si="3"/>
        <v>0</v>
      </c>
      <c r="Q19" s="91">
        <f t="shared" si="3"/>
        <v>0</v>
      </c>
    </row>
    <row r="20" spans="2:17">
      <c r="C20" s="85"/>
      <c r="D20" s="85"/>
      <c r="E20" s="42"/>
      <c r="F20" s="42"/>
      <c r="G20" s="42"/>
      <c r="H20" s="42"/>
      <c r="I20" s="42"/>
      <c r="J20" s="42"/>
      <c r="K20" s="41"/>
      <c r="L20" s="41"/>
      <c r="M20" s="41"/>
      <c r="N20" s="40"/>
      <c r="O20" s="85"/>
      <c r="P20" s="85"/>
      <c r="Q20" s="85"/>
    </row>
    <row r="21" spans="2:17">
      <c r="B21" s="65" t="s">
        <v>30</v>
      </c>
      <c r="C21" s="80">
        <f t="shared" ref="C21:Q21" si="4">C14+C19</f>
        <v>21176100227</v>
      </c>
      <c r="D21" s="80">
        <f t="shared" si="4"/>
        <v>21307099058</v>
      </c>
      <c r="E21" s="81">
        <f t="shared" si="4"/>
        <v>290586774.90999997</v>
      </c>
      <c r="F21" s="82">
        <f t="shared" si="4"/>
        <v>307565031.16999996</v>
      </c>
      <c r="G21" s="83">
        <f t="shared" si="4"/>
        <v>2214697671.1700001</v>
      </c>
      <c r="H21" s="81">
        <f t="shared" si="4"/>
        <v>301874548.19</v>
      </c>
      <c r="I21" s="82">
        <f t="shared" si="4"/>
        <v>324519452.78000003</v>
      </c>
      <c r="J21" s="83">
        <f t="shared" si="4"/>
        <v>2360278385.8699999</v>
      </c>
      <c r="K21" s="81">
        <f t="shared" si="4"/>
        <v>315416764.73000002</v>
      </c>
      <c r="L21" s="82">
        <f t="shared" si="4"/>
        <v>330369599.20999992</v>
      </c>
      <c r="M21" s="83">
        <f t="shared" si="4"/>
        <v>2308916270.0999999</v>
      </c>
      <c r="N21" s="81">
        <f t="shared" si="4"/>
        <v>351326977.75</v>
      </c>
      <c r="O21" s="82">
        <f t="shared" si="4"/>
        <v>393441961.67999989</v>
      </c>
      <c r="P21" s="83">
        <f t="shared" si="4"/>
        <v>2325296581.6100001</v>
      </c>
      <c r="Q21" s="84">
        <f t="shared" si="4"/>
        <v>11824290019.17</v>
      </c>
    </row>
    <row r="22" spans="2:17" ht="26.25" customHeight="1">
      <c r="B22" s="127" t="s">
        <v>34</v>
      </c>
      <c r="C22" s="127"/>
      <c r="D22" s="127"/>
      <c r="E22" s="127"/>
      <c r="F22" s="127"/>
      <c r="G22" s="127"/>
      <c r="H22" s="127"/>
      <c r="I22" s="127"/>
      <c r="J22" s="127"/>
      <c r="K22" s="127"/>
      <c r="L22" s="127"/>
      <c r="M22" s="127"/>
      <c r="N22" s="127"/>
      <c r="O22" s="127"/>
      <c r="P22" s="127"/>
      <c r="Q22" s="127"/>
    </row>
    <row r="23" spans="2:17">
      <c r="B23" s="128"/>
      <c r="C23" s="128"/>
      <c r="D23" s="128"/>
      <c r="E23" s="128"/>
      <c r="F23" s="128"/>
      <c r="G23" s="128"/>
      <c r="H23" s="128"/>
      <c r="I23" s="128"/>
      <c r="J23" s="128"/>
      <c r="K23" s="128"/>
      <c r="L23" s="128"/>
      <c r="M23" s="128"/>
      <c r="N23" s="128"/>
      <c r="O23" s="128"/>
      <c r="P23" s="128"/>
      <c r="Q23" s="128"/>
    </row>
    <row r="24" spans="2:17">
      <c r="B24" s="37"/>
      <c r="C24" s="36"/>
      <c r="D24" s="35"/>
      <c r="H24" s="50"/>
      <c r="Q24" s="32"/>
    </row>
    <row r="25" spans="2:17">
      <c r="B25" s="34"/>
      <c r="C25" s="34"/>
      <c r="D25" s="33"/>
      <c r="I25" s="29"/>
      <c r="L25" s="30"/>
      <c r="M25" s="30"/>
      <c r="N25" s="30"/>
      <c r="O25" s="30"/>
      <c r="P25" s="30"/>
      <c r="Q25" s="32"/>
    </row>
    <row r="26" spans="2:17">
      <c r="C26" s="50"/>
      <c r="D26" s="29"/>
      <c r="E26" s="50"/>
    </row>
    <row r="27" spans="2:17">
      <c r="L27" s="30"/>
      <c r="M27" s="30"/>
      <c r="N27" s="31"/>
      <c r="O27" s="30"/>
      <c r="P27" s="30"/>
    </row>
    <row r="28" spans="2:17">
      <c r="N28" s="29"/>
    </row>
    <row r="33" spans="14:14">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1:Q33"/>
  <sheetViews>
    <sheetView showGridLines="0" zoomScale="89" zoomScaleNormal="89" workbookViewId="0">
      <selection activeCell="G34" sqref="G34"/>
    </sheetView>
  </sheetViews>
  <sheetFormatPr defaultColWidth="9.140625" defaultRowHeight="15"/>
  <cols>
    <col min="1" max="1" width="7.28515625" style="27" customWidth="1"/>
    <col min="2" max="2" width="65.42578125" style="27" customWidth="1"/>
    <col min="3" max="3" width="15" style="27" customWidth="1"/>
    <col min="4" max="4" width="15.42578125" style="27" customWidth="1"/>
    <col min="5" max="5" width="14" style="27" bestFit="1" customWidth="1"/>
    <col min="6" max="6" width="10.28515625" style="27" bestFit="1" customWidth="1"/>
    <col min="7" max="7" width="14" style="27" bestFit="1" customWidth="1"/>
    <col min="8" max="11" width="10.140625" style="27" bestFit="1" customWidth="1"/>
    <col min="12" max="12" width="10" style="27" bestFit="1" customWidth="1"/>
    <col min="13" max="13" width="12.28515625" style="27" customWidth="1"/>
    <col min="14" max="14" width="10.7109375" style="27" bestFit="1" customWidth="1"/>
    <col min="15" max="15" width="13.28515625" style="27" bestFit="1" customWidth="1"/>
    <col min="16" max="16" width="12.140625" style="27" bestFit="1" customWidth="1"/>
    <col min="17" max="17" width="16.7109375" style="27" bestFit="1" customWidth="1"/>
    <col min="18" max="16384" width="9.140625" style="27"/>
  </cols>
  <sheetData>
    <row r="1" spans="2:17" customFormat="1"/>
    <row r="2" spans="2:17" customFormat="1" ht="28.5">
      <c r="B2" s="121" t="s">
        <v>0</v>
      </c>
      <c r="C2" s="121"/>
      <c r="D2" s="121"/>
      <c r="E2" s="121"/>
      <c r="F2" s="121"/>
      <c r="G2" s="121"/>
      <c r="H2" s="121"/>
      <c r="I2" s="121"/>
      <c r="J2" s="121"/>
      <c r="K2" s="121"/>
      <c r="L2" s="121"/>
      <c r="M2" s="121"/>
      <c r="N2" s="121"/>
      <c r="O2" s="121"/>
      <c r="P2" s="121"/>
      <c r="Q2" s="121"/>
    </row>
    <row r="3" spans="2:17" customFormat="1" ht="21">
      <c r="B3" s="126" t="s">
        <v>1</v>
      </c>
      <c r="C3" s="126"/>
      <c r="D3" s="126"/>
      <c r="E3" s="126"/>
      <c r="F3" s="126"/>
      <c r="G3" s="126"/>
      <c r="H3" s="126"/>
      <c r="I3" s="126"/>
      <c r="J3" s="126"/>
      <c r="K3" s="126"/>
      <c r="L3" s="126"/>
      <c r="M3" s="126"/>
      <c r="N3" s="126"/>
      <c r="O3" s="126"/>
      <c r="P3" s="126"/>
      <c r="Q3" s="126"/>
    </row>
    <row r="4" spans="2:17" customFormat="1" ht="15.75">
      <c r="B4" s="122" t="s">
        <v>2</v>
      </c>
      <c r="C4" s="122"/>
      <c r="D4" s="122"/>
      <c r="E4" s="122"/>
      <c r="F4" s="122"/>
      <c r="G4" s="122"/>
      <c r="H4" s="122"/>
      <c r="I4" s="122"/>
      <c r="J4" s="122"/>
      <c r="K4" s="122"/>
      <c r="L4" s="122"/>
      <c r="M4" s="122"/>
      <c r="N4" s="122"/>
      <c r="O4" s="122"/>
      <c r="P4" s="122"/>
      <c r="Q4" s="122"/>
    </row>
    <row r="5" spans="2:17" customFormat="1" ht="15.75">
      <c r="B5" s="122" t="s">
        <v>3</v>
      </c>
      <c r="C5" s="122"/>
      <c r="D5" s="122"/>
      <c r="E5" s="122"/>
      <c r="F5" s="122"/>
      <c r="G5" s="122"/>
      <c r="H5" s="122"/>
      <c r="I5" s="122"/>
      <c r="J5" s="122"/>
      <c r="K5" s="122"/>
      <c r="L5" s="122"/>
      <c r="M5" s="122"/>
      <c r="N5" s="122"/>
      <c r="O5" s="122"/>
      <c r="P5" s="122"/>
      <c r="Q5" s="122"/>
    </row>
    <row r="6" spans="2:17" customFormat="1"/>
    <row r="7" spans="2:17" customFormat="1">
      <c r="B7" s="21" t="s">
        <v>35</v>
      </c>
      <c r="C7" s="21"/>
      <c r="D7" s="21"/>
      <c r="Q7" s="26" t="s">
        <v>5</v>
      </c>
    </row>
    <row r="8" spans="2:17" ht="21.75" customHeight="1">
      <c r="B8" s="123" t="s">
        <v>6</v>
      </c>
      <c r="C8" s="124" t="s">
        <v>7</v>
      </c>
      <c r="D8" s="124" t="s">
        <v>8</v>
      </c>
      <c r="E8" s="125" t="s">
        <v>9</v>
      </c>
      <c r="F8" s="125"/>
      <c r="G8" s="125"/>
      <c r="H8" s="125"/>
      <c r="I8" s="125"/>
      <c r="J8" s="125"/>
      <c r="K8" s="125"/>
      <c r="L8" s="125"/>
      <c r="M8" s="125"/>
      <c r="N8" s="125"/>
      <c r="O8" s="125"/>
      <c r="P8" s="125"/>
      <c r="Q8" s="125"/>
    </row>
    <row r="9" spans="2:17" s="43" customFormat="1" ht="27.75" customHeight="1">
      <c r="B9" s="123"/>
      <c r="C9" s="124"/>
      <c r="D9" s="124"/>
      <c r="E9" s="47" t="s">
        <v>10</v>
      </c>
      <c r="F9" s="48" t="s">
        <v>11</v>
      </c>
      <c r="G9" s="49" t="s">
        <v>12</v>
      </c>
      <c r="H9" s="47" t="s">
        <v>13</v>
      </c>
      <c r="I9" s="48" t="s">
        <v>14</v>
      </c>
      <c r="J9" s="49" t="s">
        <v>15</v>
      </c>
      <c r="K9" s="47" t="s">
        <v>16</v>
      </c>
      <c r="L9" s="48" t="s">
        <v>17</v>
      </c>
      <c r="M9" s="49" t="s">
        <v>18</v>
      </c>
      <c r="N9" s="47" t="s">
        <v>19</v>
      </c>
      <c r="O9" s="48" t="s">
        <v>20</v>
      </c>
      <c r="P9" s="49" t="s">
        <v>21</v>
      </c>
      <c r="Q9" s="25" t="s">
        <v>22</v>
      </c>
    </row>
    <row r="10" spans="2:17">
      <c r="B10" s="6" t="s">
        <v>23</v>
      </c>
      <c r="C10" s="78">
        <v>11009669367</v>
      </c>
      <c r="D10" s="78">
        <v>10984340273.17</v>
      </c>
      <c r="E10" s="78">
        <v>249198348.53</v>
      </c>
      <c r="F10" s="78">
        <v>282348489.06</v>
      </c>
      <c r="G10" s="78">
        <v>278717273.94999999</v>
      </c>
      <c r="H10" s="78">
        <v>265392761.28</v>
      </c>
      <c r="I10" s="78">
        <v>266059902.68000001</v>
      </c>
      <c r="J10" s="78">
        <v>285509452.21000004</v>
      </c>
      <c r="K10" s="78">
        <v>271057343.22000003</v>
      </c>
      <c r="L10" s="78">
        <v>276675486.62</v>
      </c>
      <c r="M10" s="78">
        <v>271999703.42000002</v>
      </c>
      <c r="N10" s="78">
        <v>257539748.63000003</v>
      </c>
      <c r="O10" s="78">
        <v>235397064.87</v>
      </c>
      <c r="P10" s="78">
        <v>336728240.06</v>
      </c>
      <c r="Q10" s="78">
        <f>SUM(E10:P10)</f>
        <v>3276623814.5300002</v>
      </c>
    </row>
    <row r="11" spans="2:17">
      <c r="B11" s="6" t="s">
        <v>24</v>
      </c>
      <c r="C11" s="78">
        <v>365343207</v>
      </c>
      <c r="D11" s="78">
        <v>365343207</v>
      </c>
      <c r="E11" s="78">
        <v>13209488.609999999</v>
      </c>
      <c r="F11" s="78">
        <v>13269231.199999999</v>
      </c>
      <c r="G11" s="78">
        <v>13289866.58</v>
      </c>
      <c r="H11" s="78">
        <v>13363484.130000001</v>
      </c>
      <c r="I11" s="78">
        <v>13172864.129999999</v>
      </c>
      <c r="J11" s="78">
        <v>12763143.639999999</v>
      </c>
      <c r="K11" s="78">
        <v>12250913.52</v>
      </c>
      <c r="L11" s="78">
        <v>11897103.49</v>
      </c>
      <c r="M11" s="78">
        <v>11866312.449999999</v>
      </c>
      <c r="N11" s="78">
        <v>12099182.440000001</v>
      </c>
      <c r="O11" s="78">
        <v>22447122.710000001</v>
      </c>
      <c r="P11" s="78">
        <v>23789209.849999998</v>
      </c>
      <c r="Q11" s="78">
        <f t="shared" ref="Q11:Q14" si="0">SUM(E11:P11)</f>
        <v>173417922.75</v>
      </c>
    </row>
    <row r="12" spans="2:17">
      <c r="B12" s="6" t="s">
        <v>25</v>
      </c>
      <c r="C12" s="78">
        <v>426454000</v>
      </c>
      <c r="D12" s="78">
        <v>426454000</v>
      </c>
      <c r="E12" s="79">
        <v>0</v>
      </c>
      <c r="F12" s="79">
        <v>0</v>
      </c>
      <c r="G12" s="79">
        <v>0</v>
      </c>
      <c r="H12" s="79">
        <v>0</v>
      </c>
      <c r="I12" s="79">
        <v>0</v>
      </c>
      <c r="J12" s="79">
        <v>0</v>
      </c>
      <c r="K12" s="79">
        <v>0</v>
      </c>
      <c r="L12" s="79">
        <v>0</v>
      </c>
      <c r="M12" s="79">
        <v>0</v>
      </c>
      <c r="N12" s="79">
        <v>0</v>
      </c>
      <c r="O12" s="79">
        <v>0</v>
      </c>
      <c r="P12" s="79">
        <v>0</v>
      </c>
      <c r="Q12" s="79">
        <f t="shared" si="0"/>
        <v>0</v>
      </c>
    </row>
    <row r="13" spans="2:17">
      <c r="B13" s="6" t="s">
        <v>26</v>
      </c>
      <c r="C13" s="78">
        <v>9393723152</v>
      </c>
      <c r="D13" s="78">
        <v>9481186314</v>
      </c>
      <c r="E13" s="78">
        <v>27898323.369999997</v>
      </c>
      <c r="F13" s="78">
        <v>40811248.560000002</v>
      </c>
      <c r="G13" s="78">
        <v>2270223786.8700004</v>
      </c>
      <c r="H13" s="78">
        <v>36811901.740000002</v>
      </c>
      <c r="I13" s="78">
        <v>37693384.349999994</v>
      </c>
      <c r="J13" s="78">
        <v>2226110485.5599995</v>
      </c>
      <c r="K13" s="78">
        <v>40477608.010000005</v>
      </c>
      <c r="L13" s="78">
        <v>44716231.010000005</v>
      </c>
      <c r="M13" s="78">
        <v>69166293.200000003</v>
      </c>
      <c r="N13" s="78">
        <v>50048341.129999995</v>
      </c>
      <c r="O13" s="78">
        <v>3032261296.3099995</v>
      </c>
      <c r="P13" s="78">
        <v>1544050885.2300003</v>
      </c>
      <c r="Q13" s="78">
        <f t="shared" si="0"/>
        <v>9420269785.3399982</v>
      </c>
    </row>
    <row r="14" spans="2:17">
      <c r="B14" s="65" t="s">
        <v>27</v>
      </c>
      <c r="C14" s="80">
        <f>SUM(C10:C13)</f>
        <v>21195189726</v>
      </c>
      <c r="D14" s="80">
        <f>SUM(D10:D13)</f>
        <v>21257323794.169998</v>
      </c>
      <c r="E14" s="81">
        <f>SUM(E10:E13)</f>
        <v>290306160.50999999</v>
      </c>
      <c r="F14" s="82">
        <f t="shared" ref="F14:P14" si="1">SUM(F10:F13)</f>
        <v>336428968.81999999</v>
      </c>
      <c r="G14" s="83">
        <f t="shared" si="1"/>
        <v>2562230927.4000006</v>
      </c>
      <c r="H14" s="81">
        <f t="shared" si="1"/>
        <v>315568147.15000004</v>
      </c>
      <c r="I14" s="82">
        <f t="shared" si="1"/>
        <v>316926151.15999997</v>
      </c>
      <c r="J14" s="83">
        <f t="shared" si="1"/>
        <v>2524383081.4099994</v>
      </c>
      <c r="K14" s="81">
        <f t="shared" si="1"/>
        <v>323785864.75</v>
      </c>
      <c r="L14" s="82">
        <f t="shared" si="1"/>
        <v>333288821.12</v>
      </c>
      <c r="M14" s="83">
        <f t="shared" si="1"/>
        <v>353032309.06999999</v>
      </c>
      <c r="N14" s="81">
        <f t="shared" si="1"/>
        <v>319687272.20000005</v>
      </c>
      <c r="O14" s="82">
        <f t="shared" si="1"/>
        <v>3290105483.8899994</v>
      </c>
      <c r="P14" s="83">
        <f t="shared" si="1"/>
        <v>1904568335.1400003</v>
      </c>
      <c r="Q14" s="84">
        <f t="shared" si="0"/>
        <v>12870311522.619999</v>
      </c>
    </row>
    <row r="15" spans="2:17">
      <c r="C15" s="85"/>
      <c r="D15" s="85"/>
      <c r="E15" s="85"/>
      <c r="F15" s="85"/>
      <c r="G15" s="85"/>
      <c r="H15" s="85"/>
      <c r="I15" s="85"/>
      <c r="J15" s="85"/>
      <c r="K15" s="85"/>
      <c r="L15" s="85"/>
      <c r="M15" s="85"/>
      <c r="N15" s="85"/>
      <c r="O15" s="85"/>
      <c r="P15" s="85"/>
      <c r="Q15" s="85"/>
    </row>
    <row r="16" spans="2:17" ht="17.25">
      <c r="B16" s="65" t="s">
        <v>28</v>
      </c>
      <c r="C16" s="86"/>
      <c r="D16" s="87"/>
      <c r="E16" s="88"/>
      <c r="F16" s="89"/>
      <c r="G16" s="90"/>
      <c r="H16" s="88"/>
      <c r="I16" s="89"/>
      <c r="J16" s="90"/>
      <c r="K16" s="88"/>
      <c r="L16" s="89"/>
      <c r="M16" s="90"/>
      <c r="N16" s="88"/>
      <c r="O16" s="89"/>
      <c r="P16" s="90"/>
      <c r="Q16" s="91"/>
    </row>
    <row r="17" spans="2:17">
      <c r="B17" s="6" t="s">
        <v>23</v>
      </c>
      <c r="C17" s="79">
        <v>0</v>
      </c>
      <c r="D17" s="78">
        <v>40723821.829999998</v>
      </c>
      <c r="E17" s="79">
        <v>0</v>
      </c>
      <c r="F17" s="79">
        <v>0</v>
      </c>
      <c r="G17" s="79">
        <v>0</v>
      </c>
      <c r="H17" s="79">
        <v>0</v>
      </c>
      <c r="I17" s="79">
        <v>0</v>
      </c>
      <c r="J17" s="78">
        <v>6022925.1099999994</v>
      </c>
      <c r="K17" s="79">
        <v>0</v>
      </c>
      <c r="L17" s="78">
        <v>17349458.829999998</v>
      </c>
      <c r="M17" s="79">
        <v>0</v>
      </c>
      <c r="N17" s="78">
        <v>17349458.829999998</v>
      </c>
      <c r="O17" s="79">
        <v>0</v>
      </c>
      <c r="P17" s="79">
        <v>0</v>
      </c>
      <c r="Q17" s="78">
        <f>SUM(E17:P17)</f>
        <v>40721842.769999996</v>
      </c>
    </row>
    <row r="18" spans="2:17">
      <c r="B18" s="6" t="s">
        <v>24</v>
      </c>
      <c r="C18" s="79">
        <v>0</v>
      </c>
      <c r="D18" s="78">
        <v>3827979</v>
      </c>
      <c r="E18" s="79">
        <v>0</v>
      </c>
      <c r="F18" s="79">
        <v>0</v>
      </c>
      <c r="G18" s="79">
        <v>0</v>
      </c>
      <c r="H18" s="79">
        <v>0</v>
      </c>
      <c r="I18" s="79">
        <v>0</v>
      </c>
      <c r="J18" s="79">
        <v>0</v>
      </c>
      <c r="K18" s="79">
        <v>0</v>
      </c>
      <c r="L18" s="79">
        <v>0</v>
      </c>
      <c r="M18" s="79">
        <v>0</v>
      </c>
      <c r="N18" s="79">
        <v>0</v>
      </c>
      <c r="O18" s="79">
        <v>0</v>
      </c>
      <c r="P18" s="79">
        <v>0</v>
      </c>
      <c r="Q18" s="79">
        <f t="shared" ref="Q18" si="2">SUM(E18:P18)</f>
        <v>0</v>
      </c>
    </row>
    <row r="19" spans="2:17">
      <c r="B19" s="65" t="s">
        <v>29</v>
      </c>
      <c r="C19" s="87">
        <f t="shared" ref="C19:Q19" si="3">SUM(C17:C18)</f>
        <v>0</v>
      </c>
      <c r="D19" s="80">
        <f t="shared" si="3"/>
        <v>44551800.829999998</v>
      </c>
      <c r="E19" s="88">
        <f t="shared" si="3"/>
        <v>0</v>
      </c>
      <c r="F19" s="89">
        <f t="shared" si="3"/>
        <v>0</v>
      </c>
      <c r="G19" s="90">
        <f t="shared" si="3"/>
        <v>0</v>
      </c>
      <c r="H19" s="88">
        <f t="shared" si="3"/>
        <v>0</v>
      </c>
      <c r="I19" s="89">
        <f t="shared" si="3"/>
        <v>0</v>
      </c>
      <c r="J19" s="83">
        <f t="shared" si="3"/>
        <v>6022925.1099999994</v>
      </c>
      <c r="K19" s="88">
        <f t="shared" si="3"/>
        <v>0</v>
      </c>
      <c r="L19" s="82">
        <f t="shared" si="3"/>
        <v>17349458.829999998</v>
      </c>
      <c r="M19" s="90">
        <f t="shared" si="3"/>
        <v>0</v>
      </c>
      <c r="N19" s="81">
        <f t="shared" si="3"/>
        <v>17349458.829999998</v>
      </c>
      <c r="O19" s="89">
        <f t="shared" si="3"/>
        <v>0</v>
      </c>
      <c r="P19" s="90">
        <f t="shared" si="3"/>
        <v>0</v>
      </c>
      <c r="Q19" s="84">
        <f t="shared" si="3"/>
        <v>40721842.769999996</v>
      </c>
    </row>
    <row r="20" spans="2:17">
      <c r="C20" s="85"/>
      <c r="D20" s="85"/>
      <c r="E20" s="42"/>
      <c r="F20" s="42"/>
      <c r="G20" s="42"/>
      <c r="H20" s="42"/>
      <c r="I20" s="42"/>
      <c r="J20" s="42"/>
      <c r="K20" s="109"/>
      <c r="L20" s="109"/>
      <c r="M20" s="109"/>
      <c r="N20" s="110"/>
      <c r="O20" s="85"/>
      <c r="P20" s="85"/>
      <c r="Q20" s="85"/>
    </row>
    <row r="21" spans="2:17">
      <c r="B21" s="65" t="s">
        <v>30</v>
      </c>
      <c r="C21" s="80">
        <f t="shared" ref="C21:Q21" si="4">C14+C19</f>
        <v>21195189726</v>
      </c>
      <c r="D21" s="80">
        <f t="shared" si="4"/>
        <v>21301875595</v>
      </c>
      <c r="E21" s="81">
        <f t="shared" si="4"/>
        <v>290306160.50999999</v>
      </c>
      <c r="F21" s="82">
        <f t="shared" si="4"/>
        <v>336428968.81999999</v>
      </c>
      <c r="G21" s="83">
        <f t="shared" si="4"/>
        <v>2562230927.4000006</v>
      </c>
      <c r="H21" s="81">
        <f t="shared" si="4"/>
        <v>315568147.15000004</v>
      </c>
      <c r="I21" s="82">
        <f t="shared" si="4"/>
        <v>316926151.15999997</v>
      </c>
      <c r="J21" s="83">
        <f t="shared" si="4"/>
        <v>2530406006.5199995</v>
      </c>
      <c r="K21" s="81">
        <f t="shared" si="4"/>
        <v>323785864.75</v>
      </c>
      <c r="L21" s="82">
        <f t="shared" si="4"/>
        <v>350638279.94999999</v>
      </c>
      <c r="M21" s="83">
        <f t="shared" si="4"/>
        <v>353032309.06999999</v>
      </c>
      <c r="N21" s="81">
        <f t="shared" si="4"/>
        <v>337036731.03000003</v>
      </c>
      <c r="O21" s="82">
        <f t="shared" si="4"/>
        <v>3290105483.8899994</v>
      </c>
      <c r="P21" s="83">
        <f t="shared" si="4"/>
        <v>1904568335.1400003</v>
      </c>
      <c r="Q21" s="84">
        <f t="shared" si="4"/>
        <v>12911033365.389999</v>
      </c>
    </row>
    <row r="22" spans="2:17" ht="39.75" customHeight="1">
      <c r="B22" s="127" t="s">
        <v>36</v>
      </c>
      <c r="C22" s="127"/>
      <c r="D22" s="127"/>
      <c r="E22" s="127"/>
      <c r="F22" s="127"/>
      <c r="G22" s="127"/>
      <c r="H22" s="127"/>
      <c r="I22" s="127"/>
      <c r="J22" s="127"/>
      <c r="K22" s="127"/>
      <c r="L22" s="127"/>
      <c r="M22" s="127"/>
      <c r="N22" s="127"/>
      <c r="O22" s="127"/>
      <c r="P22" s="127"/>
      <c r="Q22" s="127"/>
    </row>
    <row r="23" spans="2:17">
      <c r="B23" s="128"/>
      <c r="C23" s="128"/>
      <c r="D23" s="128"/>
      <c r="E23" s="128"/>
      <c r="F23" s="128"/>
      <c r="G23" s="128"/>
      <c r="H23" s="128"/>
      <c r="I23" s="128"/>
      <c r="J23" s="128"/>
      <c r="K23" s="128"/>
      <c r="L23" s="128"/>
      <c r="M23" s="128"/>
      <c r="N23" s="128"/>
      <c r="O23" s="128"/>
      <c r="P23" s="128"/>
      <c r="Q23" s="128"/>
    </row>
    <row r="24" spans="2:17">
      <c r="B24" s="37"/>
      <c r="C24" s="36"/>
      <c r="D24" s="35"/>
      <c r="Q24" s="32"/>
    </row>
    <row r="25" spans="2:17">
      <c r="B25" s="34"/>
      <c r="C25" s="34"/>
      <c r="D25" s="33"/>
      <c r="E25" s="50"/>
      <c r="G25" s="50"/>
      <c r="I25" s="29"/>
      <c r="L25" s="30"/>
      <c r="M25" s="30"/>
      <c r="N25" s="30"/>
      <c r="O25" s="30"/>
      <c r="P25" s="30"/>
      <c r="Q25" s="32"/>
    </row>
    <row r="26" spans="2:17">
      <c r="C26" s="50"/>
      <c r="D26" s="29"/>
      <c r="E26" s="50"/>
    </row>
    <row r="27" spans="2:17">
      <c r="C27" s="33"/>
      <c r="L27" s="30"/>
      <c r="M27" s="30"/>
      <c r="N27" s="31"/>
      <c r="O27" s="30"/>
      <c r="P27" s="30"/>
    </row>
    <row r="28" spans="2:17">
      <c r="N28" s="29"/>
    </row>
    <row r="33" spans="14:14">
      <c r="N33" s="28"/>
    </row>
  </sheetData>
  <mergeCells count="10">
    <mergeCell ref="B22:Q22"/>
    <mergeCell ref="B23:Q23"/>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13 Q17:Q1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S36"/>
  <sheetViews>
    <sheetView showGridLines="0" zoomScale="80" zoomScaleNormal="80" workbookViewId="0">
      <selection activeCell="B8" sqref="B8:B9"/>
    </sheetView>
  </sheetViews>
  <sheetFormatPr defaultColWidth="15.140625" defaultRowHeight="15"/>
  <cols>
    <col min="1" max="1" width="7.7109375" customWidth="1"/>
    <col min="2" max="2" width="62.140625" customWidth="1"/>
    <col min="3" max="3" width="16.28515625" style="3" customWidth="1"/>
    <col min="4" max="4" width="17.1406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12.7109375" style="3" customWidth="1"/>
    <col min="13" max="13" width="15.7109375" style="3" customWidth="1"/>
    <col min="14" max="14" width="11.85546875" style="3" customWidth="1"/>
    <col min="15" max="15" width="14.85546875" style="3" customWidth="1"/>
    <col min="16" max="16" width="12.7109375" style="3" customWidth="1"/>
    <col min="17" max="17" width="11.42578125" style="10" customWidth="1"/>
  </cols>
  <sheetData>
    <row r="2" spans="1:19" ht="28.5">
      <c r="B2" s="131" t="s">
        <v>0</v>
      </c>
      <c r="C2" s="132"/>
      <c r="D2" s="132"/>
      <c r="E2" s="132"/>
      <c r="F2" s="132"/>
      <c r="G2" s="132"/>
      <c r="H2" s="132"/>
      <c r="I2" s="132"/>
      <c r="J2" s="132"/>
      <c r="K2" s="132"/>
      <c r="L2" s="132"/>
      <c r="M2" s="132"/>
      <c r="N2" s="132"/>
      <c r="O2" s="132"/>
      <c r="P2" s="132"/>
      <c r="Q2" s="132"/>
    </row>
    <row r="3" spans="1:19" ht="24" customHeight="1">
      <c r="A3" s="1"/>
      <c r="B3" s="133" t="s">
        <v>1</v>
      </c>
      <c r="C3" s="134"/>
      <c r="D3" s="134"/>
      <c r="E3" s="134"/>
      <c r="F3" s="134"/>
      <c r="G3" s="134"/>
      <c r="H3" s="134"/>
      <c r="I3" s="134"/>
      <c r="J3" s="134"/>
      <c r="K3" s="134"/>
      <c r="L3" s="134"/>
      <c r="M3" s="134"/>
      <c r="N3" s="134"/>
      <c r="O3" s="134"/>
      <c r="P3" s="134"/>
      <c r="Q3" s="134"/>
    </row>
    <row r="4" spans="1:19" ht="16.5" customHeight="1">
      <c r="A4" s="1"/>
      <c r="B4" s="135" t="s">
        <v>37</v>
      </c>
      <c r="C4" s="136"/>
      <c r="D4" s="136"/>
      <c r="E4" s="136"/>
      <c r="F4" s="136"/>
      <c r="G4" s="136"/>
      <c r="H4" s="136"/>
      <c r="I4" s="136"/>
      <c r="J4" s="136"/>
      <c r="K4" s="136"/>
      <c r="L4" s="136"/>
      <c r="M4" s="136"/>
      <c r="N4" s="136"/>
      <c r="O4" s="136"/>
      <c r="P4" s="136"/>
      <c r="Q4" s="136"/>
    </row>
    <row r="5" spans="1:19" ht="15" customHeight="1">
      <c r="A5" s="1"/>
      <c r="B5" s="137" t="s">
        <v>2</v>
      </c>
      <c r="C5" s="138"/>
      <c r="D5" s="138"/>
      <c r="E5" s="138"/>
      <c r="F5" s="138"/>
      <c r="G5" s="138"/>
      <c r="H5" s="138"/>
      <c r="I5" s="138"/>
      <c r="J5" s="138"/>
      <c r="K5" s="138"/>
      <c r="L5" s="138"/>
      <c r="M5" s="138"/>
      <c r="N5" s="138"/>
      <c r="O5" s="138"/>
      <c r="P5" s="138"/>
      <c r="Q5" s="138"/>
    </row>
    <row r="6" spans="1:19">
      <c r="A6" s="1"/>
      <c r="B6" s="67"/>
      <c r="C6" s="4"/>
      <c r="D6" s="4"/>
      <c r="E6" s="4"/>
      <c r="F6" s="4"/>
      <c r="G6" s="4"/>
      <c r="H6" s="4"/>
      <c r="I6" s="4"/>
      <c r="J6" s="4"/>
      <c r="K6" s="4"/>
      <c r="L6" s="4"/>
      <c r="M6" s="4"/>
      <c r="N6" s="4"/>
      <c r="O6" s="4"/>
      <c r="P6" s="4"/>
      <c r="Q6" s="11"/>
    </row>
    <row r="7" spans="1:19">
      <c r="A7" s="1"/>
      <c r="B7" s="2" t="s">
        <v>38</v>
      </c>
      <c r="C7" s="4"/>
      <c r="D7" s="4"/>
    </row>
    <row r="8" spans="1:19" s="5" customFormat="1" ht="15" customHeight="1">
      <c r="B8" s="123" t="s">
        <v>6</v>
      </c>
      <c r="C8" s="139" t="s">
        <v>7</v>
      </c>
      <c r="D8" s="139" t="s">
        <v>39</v>
      </c>
      <c r="E8" s="141" t="s">
        <v>9</v>
      </c>
      <c r="F8" s="141"/>
      <c r="G8" s="141"/>
      <c r="H8" s="141"/>
      <c r="I8" s="141"/>
      <c r="J8" s="141"/>
      <c r="K8" s="141"/>
      <c r="L8" s="141"/>
      <c r="M8" s="141"/>
      <c r="N8" s="141"/>
      <c r="O8" s="141"/>
      <c r="P8" s="141"/>
      <c r="Q8" s="142"/>
    </row>
    <row r="9" spans="1:19" s="5" customFormat="1" ht="29.25" customHeight="1">
      <c r="B9" s="123"/>
      <c r="C9" s="140"/>
      <c r="D9" s="140"/>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c r="B10" s="21" t="s">
        <v>23</v>
      </c>
      <c r="C10" s="73">
        <v>12111383328</v>
      </c>
      <c r="D10" s="73">
        <v>9457814234</v>
      </c>
      <c r="E10" s="73">
        <v>250193130.36999997</v>
      </c>
      <c r="F10" s="73">
        <v>23576721.310000002</v>
      </c>
      <c r="G10" s="73">
        <v>32749783.039999995</v>
      </c>
      <c r="H10" s="73">
        <v>34536261.359999999</v>
      </c>
      <c r="I10" s="73">
        <v>31771583.219999995</v>
      </c>
      <c r="J10" s="73">
        <v>28462204.34</v>
      </c>
      <c r="K10" s="73">
        <v>40649816.129999995</v>
      </c>
      <c r="L10" s="73">
        <v>32452164.340000004</v>
      </c>
      <c r="M10" s="73">
        <v>29131436.439999998</v>
      </c>
      <c r="N10" s="73">
        <v>46645456.080000006</v>
      </c>
      <c r="O10" s="73">
        <v>33893029.329999998</v>
      </c>
      <c r="P10" s="73">
        <v>87122684.469999999</v>
      </c>
      <c r="Q10" s="73">
        <f>SUM(E10:P10)</f>
        <v>671184270.42999995</v>
      </c>
      <c r="R10" s="31"/>
      <c r="S10" s="3"/>
    </row>
    <row r="11" spans="1:19">
      <c r="B11" s="21" t="s">
        <v>24</v>
      </c>
      <c r="C11" s="73">
        <v>403270446</v>
      </c>
      <c r="D11" s="73">
        <v>406432004.70999998</v>
      </c>
      <c r="E11" s="73">
        <v>12870715.929999998</v>
      </c>
      <c r="F11" s="73">
        <v>12882493.41</v>
      </c>
      <c r="G11" s="73">
        <v>12975809.919999998</v>
      </c>
      <c r="H11" s="73">
        <v>13243570.290000001</v>
      </c>
      <c r="I11" s="73">
        <v>13097876.689999999</v>
      </c>
      <c r="J11" s="73">
        <v>13083142.48</v>
      </c>
      <c r="K11" s="73">
        <v>13130175.93</v>
      </c>
      <c r="L11" s="73">
        <v>12986223.030000001</v>
      </c>
      <c r="M11" s="73">
        <v>12932068.690000001</v>
      </c>
      <c r="N11" s="73">
        <v>12857120.739999998</v>
      </c>
      <c r="O11" s="73">
        <v>23653143.569999997</v>
      </c>
      <c r="P11" s="73">
        <v>24654072.149999999</v>
      </c>
      <c r="Q11" s="73">
        <f t="shared" ref="Q11:Q14" si="0">SUM(E11:P11)</f>
        <v>178366412.82999998</v>
      </c>
      <c r="R11" s="31"/>
      <c r="S11" s="3"/>
    </row>
    <row r="12" spans="1:19">
      <c r="B12" s="21" t="s">
        <v>25</v>
      </c>
      <c r="C12" s="73">
        <v>488222850</v>
      </c>
      <c r="D12" s="73">
        <v>488222850</v>
      </c>
      <c r="E12" s="51">
        <v>0</v>
      </c>
      <c r="F12" s="51">
        <v>0</v>
      </c>
      <c r="G12" s="51">
        <v>0</v>
      </c>
      <c r="H12" s="51">
        <v>0</v>
      </c>
      <c r="I12" s="51">
        <v>0</v>
      </c>
      <c r="J12" s="51">
        <v>0</v>
      </c>
      <c r="K12" s="51">
        <v>0</v>
      </c>
      <c r="L12" s="51">
        <v>0</v>
      </c>
      <c r="M12" s="51">
        <v>0</v>
      </c>
      <c r="N12" s="51">
        <v>0</v>
      </c>
      <c r="O12" s="51">
        <v>0</v>
      </c>
      <c r="P12" s="51">
        <v>0</v>
      </c>
      <c r="Q12" s="51">
        <f t="shared" si="0"/>
        <v>0</v>
      </c>
      <c r="R12" s="31"/>
      <c r="S12" s="3"/>
    </row>
    <row r="13" spans="1:19">
      <c r="B13" s="21" t="s">
        <v>26</v>
      </c>
      <c r="C13" s="73">
        <v>9754183152</v>
      </c>
      <c r="D13" s="73">
        <v>9860375028.2299995</v>
      </c>
      <c r="E13" s="73">
        <v>33102030.010000002</v>
      </c>
      <c r="F13" s="73">
        <v>42360468.43</v>
      </c>
      <c r="G13" s="73">
        <v>2339867287.5999999</v>
      </c>
      <c r="H13" s="73">
        <v>41322427.280000001</v>
      </c>
      <c r="I13" s="73">
        <v>37788878.299999997</v>
      </c>
      <c r="J13" s="73">
        <v>59177486.050000004</v>
      </c>
      <c r="K13" s="73">
        <v>42995412.640000008</v>
      </c>
      <c r="L13" s="73">
        <v>44020595.459999993</v>
      </c>
      <c r="M13" s="73">
        <v>4571428936.9899998</v>
      </c>
      <c r="N13" s="73">
        <v>46136737.819999993</v>
      </c>
      <c r="O13" s="73">
        <v>50225522.489999995</v>
      </c>
      <c r="P13" s="73">
        <v>2511692689.9799995</v>
      </c>
      <c r="Q13" s="73">
        <f t="shared" si="0"/>
        <v>9820118473.0499992</v>
      </c>
      <c r="R13" s="31"/>
      <c r="S13" s="3"/>
    </row>
    <row r="14" spans="1:19">
      <c r="B14" s="65" t="s">
        <v>40</v>
      </c>
      <c r="C14" s="76">
        <f>SUM(C10:C13)</f>
        <v>22757059776</v>
      </c>
      <c r="D14" s="76">
        <f t="shared" ref="D14:O14" si="1">SUM(D10:D13)</f>
        <v>20212844116.939999</v>
      </c>
      <c r="E14" s="75">
        <f t="shared" si="1"/>
        <v>296165876.31</v>
      </c>
      <c r="F14" s="75">
        <f t="shared" si="1"/>
        <v>78819683.150000006</v>
      </c>
      <c r="G14" s="75">
        <f t="shared" si="1"/>
        <v>2385592880.5599999</v>
      </c>
      <c r="H14" s="75">
        <f t="shared" si="1"/>
        <v>89102258.930000007</v>
      </c>
      <c r="I14" s="75">
        <f t="shared" si="1"/>
        <v>82658338.209999993</v>
      </c>
      <c r="J14" s="75">
        <f t="shared" si="1"/>
        <v>100722832.87</v>
      </c>
      <c r="K14" s="75">
        <f t="shared" si="1"/>
        <v>96775404.700000003</v>
      </c>
      <c r="L14" s="75">
        <f t="shared" si="1"/>
        <v>89458982.829999998</v>
      </c>
      <c r="M14" s="75">
        <f t="shared" si="1"/>
        <v>4613492442.1199999</v>
      </c>
      <c r="N14" s="75">
        <f t="shared" si="1"/>
        <v>105639314.64</v>
      </c>
      <c r="O14" s="75">
        <f t="shared" si="1"/>
        <v>107771695.38999999</v>
      </c>
      <c r="P14" s="75">
        <f>SUM(P10:P13)</f>
        <v>2623469446.5999994</v>
      </c>
      <c r="Q14" s="75">
        <f t="shared" si="0"/>
        <v>10669669156.309999</v>
      </c>
      <c r="R14" s="31"/>
      <c r="S14" s="3"/>
    </row>
    <row r="15" spans="1:19">
      <c r="B15" s="21"/>
      <c r="C15" s="17"/>
      <c r="D15" s="17"/>
      <c r="E15" s="22"/>
      <c r="F15" s="14"/>
      <c r="G15" s="14"/>
      <c r="H15" s="14"/>
      <c r="I15" s="14"/>
      <c r="J15" s="14"/>
      <c r="K15" s="14"/>
      <c r="L15" s="14"/>
      <c r="M15" s="14"/>
      <c r="N15" s="14"/>
      <c r="O15" s="14"/>
      <c r="P15" s="14"/>
      <c r="Q15" s="14"/>
      <c r="R15" s="31"/>
    </row>
    <row r="16" spans="1:19">
      <c r="B16" s="65" t="s">
        <v>28</v>
      </c>
      <c r="C16" s="20"/>
      <c r="D16" s="44"/>
      <c r="E16" s="9"/>
      <c r="F16" s="9"/>
      <c r="G16" s="9"/>
      <c r="H16" s="9"/>
      <c r="I16" s="9"/>
      <c r="J16" s="9"/>
      <c r="K16" s="9"/>
      <c r="L16" s="9"/>
      <c r="M16" s="9"/>
      <c r="N16" s="9"/>
      <c r="O16" s="9"/>
      <c r="P16" s="9"/>
      <c r="Q16" s="9"/>
    </row>
    <row r="17" spans="1:19">
      <c r="A17" s="6"/>
      <c r="B17" s="21" t="s">
        <v>23</v>
      </c>
      <c r="C17" s="17">
        <v>0</v>
      </c>
      <c r="D17" s="77">
        <v>26704171.82</v>
      </c>
      <c r="E17" s="17">
        <v>0</v>
      </c>
      <c r="F17" s="17">
        <v>0</v>
      </c>
      <c r="G17" s="17">
        <v>0</v>
      </c>
      <c r="H17" s="17">
        <v>0</v>
      </c>
      <c r="I17" s="17">
        <v>0</v>
      </c>
      <c r="J17" s="17">
        <v>0</v>
      </c>
      <c r="K17" s="17">
        <v>0</v>
      </c>
      <c r="L17" s="17">
        <v>0</v>
      </c>
      <c r="M17" s="17">
        <v>0</v>
      </c>
      <c r="N17" s="17">
        <v>0</v>
      </c>
      <c r="O17" s="17">
        <v>0</v>
      </c>
      <c r="P17" s="77">
        <v>6962668.9600000009</v>
      </c>
      <c r="Q17" s="77">
        <f>SUM(E17:P17)</f>
        <v>6962668.9600000009</v>
      </c>
      <c r="S17" s="3"/>
    </row>
    <row r="18" spans="1:19">
      <c r="A18" s="6"/>
      <c r="B18" s="21" t="s">
        <v>24</v>
      </c>
      <c r="C18" s="77">
        <v>10000000</v>
      </c>
      <c r="D18" s="77">
        <v>12908475</v>
      </c>
      <c r="E18" s="17">
        <v>0</v>
      </c>
      <c r="F18" s="17">
        <v>0</v>
      </c>
      <c r="G18" s="17">
        <v>0</v>
      </c>
      <c r="H18" s="17">
        <v>0</v>
      </c>
      <c r="I18" s="17">
        <v>0</v>
      </c>
      <c r="J18" s="17">
        <v>0</v>
      </c>
      <c r="K18" s="17">
        <v>0</v>
      </c>
      <c r="L18" s="17">
        <v>0</v>
      </c>
      <c r="M18" s="77">
        <v>2734474.6</v>
      </c>
      <c r="N18" s="77">
        <v>174000</v>
      </c>
      <c r="O18" s="17">
        <v>0</v>
      </c>
      <c r="P18" s="17">
        <v>0</v>
      </c>
      <c r="Q18" s="77">
        <f t="shared" ref="Q18:Q19" si="2">SUM(E18:P18)</f>
        <v>2908474.6</v>
      </c>
      <c r="S18" s="3"/>
    </row>
    <row r="19" spans="1:19">
      <c r="B19" s="65" t="s">
        <v>29</v>
      </c>
      <c r="C19" s="76">
        <f>SUM(C17:C18)</f>
        <v>10000000</v>
      </c>
      <c r="D19" s="76">
        <f t="shared" ref="D19:P19" si="3">SUM(D17:D18)</f>
        <v>39612646.82</v>
      </c>
      <c r="E19" s="13">
        <f t="shared" si="3"/>
        <v>0</v>
      </c>
      <c r="F19" s="13">
        <f t="shared" si="3"/>
        <v>0</v>
      </c>
      <c r="G19" s="13">
        <f t="shared" si="3"/>
        <v>0</v>
      </c>
      <c r="H19" s="13">
        <f t="shared" si="3"/>
        <v>0</v>
      </c>
      <c r="I19" s="13">
        <f t="shared" si="3"/>
        <v>0</v>
      </c>
      <c r="J19" s="13">
        <f t="shared" si="3"/>
        <v>0</v>
      </c>
      <c r="K19" s="13">
        <f t="shared" si="3"/>
        <v>0</v>
      </c>
      <c r="L19" s="13">
        <f t="shared" si="3"/>
        <v>0</v>
      </c>
      <c r="M19" s="75">
        <f t="shared" si="3"/>
        <v>2734474.6</v>
      </c>
      <c r="N19" s="75">
        <f t="shared" si="3"/>
        <v>174000</v>
      </c>
      <c r="O19" s="13">
        <f t="shared" si="3"/>
        <v>0</v>
      </c>
      <c r="P19" s="75">
        <f t="shared" si="3"/>
        <v>6962668.9600000009</v>
      </c>
      <c r="Q19" s="75">
        <f t="shared" si="2"/>
        <v>9871143.5600000005</v>
      </c>
      <c r="S19" s="3"/>
    </row>
    <row r="20" spans="1:19">
      <c r="B20" s="21"/>
      <c r="C20" s="17"/>
      <c r="D20" s="17"/>
      <c r="E20" s="23"/>
      <c r="F20" s="23"/>
      <c r="G20" s="23"/>
      <c r="H20" s="23"/>
      <c r="I20" s="23"/>
      <c r="J20" s="23"/>
      <c r="K20" s="23"/>
      <c r="L20" s="23"/>
      <c r="M20" s="23"/>
      <c r="N20" s="23"/>
      <c r="O20" s="23"/>
      <c r="P20" s="23"/>
      <c r="Q20" s="23"/>
    </row>
    <row r="21" spans="1:19">
      <c r="B21" s="65" t="s">
        <v>30</v>
      </c>
      <c r="C21" s="76">
        <f>C14+C19</f>
        <v>22767059776</v>
      </c>
      <c r="D21" s="76">
        <f t="shared" ref="D21:P21" si="4">D14+D19</f>
        <v>20252456763.759998</v>
      </c>
      <c r="E21" s="75">
        <f t="shared" si="4"/>
        <v>296165876.31</v>
      </c>
      <c r="F21" s="75">
        <f t="shared" si="4"/>
        <v>78819683.150000006</v>
      </c>
      <c r="G21" s="75">
        <f t="shared" si="4"/>
        <v>2385592880.5599999</v>
      </c>
      <c r="H21" s="75">
        <f t="shared" si="4"/>
        <v>89102258.930000007</v>
      </c>
      <c r="I21" s="75">
        <f t="shared" si="4"/>
        <v>82658338.209999993</v>
      </c>
      <c r="J21" s="75">
        <f t="shared" si="4"/>
        <v>100722832.87</v>
      </c>
      <c r="K21" s="75">
        <f t="shared" si="4"/>
        <v>96775404.700000003</v>
      </c>
      <c r="L21" s="75">
        <f t="shared" si="4"/>
        <v>89458982.829999998</v>
      </c>
      <c r="M21" s="75">
        <f t="shared" si="4"/>
        <v>4616226916.7200003</v>
      </c>
      <c r="N21" s="75">
        <f t="shared" si="4"/>
        <v>105813314.64</v>
      </c>
      <c r="O21" s="75">
        <f t="shared" si="4"/>
        <v>107771695.38999999</v>
      </c>
      <c r="P21" s="75">
        <f t="shared" si="4"/>
        <v>2630432115.5599995</v>
      </c>
      <c r="Q21" s="75">
        <f>Q14+Q19</f>
        <v>10679540299.869999</v>
      </c>
    </row>
    <row r="22" spans="1:19" ht="24">
      <c r="B22" s="66" t="s">
        <v>41</v>
      </c>
      <c r="C22" s="18"/>
      <c r="D22" s="45"/>
      <c r="E22" s="24"/>
      <c r="F22" s="24"/>
      <c r="G22" s="24"/>
      <c r="H22" s="24"/>
      <c r="I22" s="24"/>
      <c r="J22" s="24"/>
      <c r="K22" s="24"/>
      <c r="L22" s="24"/>
      <c r="M22" s="24"/>
      <c r="N22" s="24"/>
      <c r="O22" s="24"/>
      <c r="P22" s="24"/>
      <c r="Q22" s="15"/>
    </row>
    <row r="23" spans="1:19" ht="12.75" customHeight="1">
      <c r="B23" s="130" t="s">
        <v>42</v>
      </c>
      <c r="C23" s="130"/>
      <c r="D23" s="130"/>
      <c r="E23" s="130"/>
      <c r="F23" s="7"/>
      <c r="G23" s="7"/>
      <c r="H23" s="7"/>
      <c r="I23" s="16"/>
      <c r="J23" s="7"/>
    </row>
    <row r="24" spans="1:19" ht="12.75" customHeight="1">
      <c r="B24" s="130" t="s">
        <v>43</v>
      </c>
      <c r="C24" s="130"/>
      <c r="D24" s="130"/>
      <c r="E24" s="130"/>
      <c r="F24" s="130"/>
      <c r="G24" s="130"/>
      <c r="H24" s="130"/>
      <c r="I24" s="130"/>
      <c r="J24" s="130"/>
      <c r="K24" s="8"/>
      <c r="L24" s="8"/>
      <c r="M24" s="8"/>
      <c r="N24" s="8"/>
      <c r="O24" s="8"/>
      <c r="P24" s="8"/>
      <c r="Q24" s="16"/>
    </row>
    <row r="25" spans="1:19">
      <c r="B25" s="129"/>
      <c r="C25" s="129"/>
      <c r="D25" s="129"/>
      <c r="E25" s="129"/>
      <c r="F25" s="129"/>
      <c r="G25" s="129"/>
      <c r="H25" s="129"/>
      <c r="I25" s="129"/>
      <c r="J25" s="8"/>
      <c r="K25" s="8"/>
      <c r="L25" s="8"/>
      <c r="M25" s="8"/>
      <c r="N25" s="8"/>
      <c r="O25" s="8"/>
      <c r="P25" s="8"/>
    </row>
    <row r="28" spans="1:19">
      <c r="N28" s="10"/>
    </row>
    <row r="32" spans="1:19">
      <c r="D32" s="33"/>
    </row>
    <row r="36" spans="11:11">
      <c r="K36" s="10"/>
    </row>
  </sheetData>
  <mergeCells count="11">
    <mergeCell ref="B25:I25"/>
    <mergeCell ref="B23:E23"/>
    <mergeCell ref="B24:J24"/>
    <mergeCell ref="B2:Q2"/>
    <mergeCell ref="B3:Q3"/>
    <mergeCell ref="B4:Q4"/>
    <mergeCell ref="B5:Q5"/>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7:Q18 Q10:Q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S41"/>
  <sheetViews>
    <sheetView showGridLines="0" zoomScale="90" zoomScaleNormal="90" workbookViewId="0">
      <selection activeCell="B8" sqref="B8:B9"/>
    </sheetView>
  </sheetViews>
  <sheetFormatPr defaultColWidth="15.140625" defaultRowHeight="1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9" ht="28.5">
      <c r="B2" s="131" t="s">
        <v>0</v>
      </c>
      <c r="C2" s="132"/>
      <c r="D2" s="132"/>
      <c r="E2" s="132"/>
      <c r="F2" s="132"/>
      <c r="G2" s="132"/>
      <c r="H2" s="132"/>
      <c r="I2" s="132"/>
      <c r="J2" s="132"/>
      <c r="K2" s="132"/>
      <c r="L2" s="132"/>
      <c r="M2" s="132"/>
      <c r="N2" s="132"/>
      <c r="O2" s="132"/>
      <c r="P2" s="132"/>
      <c r="Q2" s="132"/>
    </row>
    <row r="3" spans="1:19" ht="24" customHeight="1">
      <c r="A3" s="1"/>
      <c r="B3" s="133" t="s">
        <v>1</v>
      </c>
      <c r="C3" s="134"/>
      <c r="D3" s="134"/>
      <c r="E3" s="134"/>
      <c r="F3" s="134"/>
      <c r="G3" s="134"/>
      <c r="H3" s="134"/>
      <c r="I3" s="134"/>
      <c r="J3" s="134"/>
      <c r="K3" s="134"/>
      <c r="L3" s="134"/>
      <c r="M3" s="134"/>
      <c r="N3" s="134"/>
      <c r="O3" s="134"/>
      <c r="P3" s="134"/>
      <c r="Q3" s="134"/>
    </row>
    <row r="4" spans="1:19" ht="16.5" customHeight="1">
      <c r="A4" s="1"/>
      <c r="B4" s="135" t="s">
        <v>2</v>
      </c>
      <c r="C4" s="136"/>
      <c r="D4" s="136"/>
      <c r="E4" s="136"/>
      <c r="F4" s="136"/>
      <c r="G4" s="136"/>
      <c r="H4" s="136"/>
      <c r="I4" s="136"/>
      <c r="J4" s="136"/>
      <c r="K4" s="136"/>
      <c r="L4" s="136"/>
      <c r="M4" s="136"/>
      <c r="N4" s="136"/>
      <c r="O4" s="136"/>
      <c r="P4" s="136"/>
      <c r="Q4" s="136"/>
    </row>
    <row r="5" spans="1:19" ht="15" customHeight="1">
      <c r="A5" s="1"/>
      <c r="B5" s="137" t="s">
        <v>3</v>
      </c>
      <c r="C5" s="138"/>
      <c r="D5" s="138"/>
      <c r="E5" s="138"/>
      <c r="F5" s="138"/>
      <c r="G5" s="138"/>
      <c r="H5" s="138"/>
      <c r="I5" s="138"/>
      <c r="J5" s="138"/>
      <c r="K5" s="138"/>
      <c r="L5" s="138"/>
      <c r="M5" s="138"/>
      <c r="N5" s="138"/>
      <c r="O5" s="138"/>
      <c r="P5" s="138"/>
      <c r="Q5" s="138"/>
    </row>
    <row r="6" spans="1:19">
      <c r="A6" s="1"/>
      <c r="B6" s="67"/>
      <c r="C6" s="4"/>
      <c r="D6" s="4"/>
      <c r="E6" s="4"/>
      <c r="F6" s="4"/>
      <c r="G6" s="4"/>
      <c r="H6" s="4"/>
      <c r="I6" s="4"/>
      <c r="J6" s="4"/>
      <c r="K6" s="4"/>
      <c r="L6" s="4"/>
      <c r="M6" s="4"/>
      <c r="N6" s="4"/>
      <c r="O6" s="4"/>
      <c r="P6" s="4"/>
      <c r="Q6" s="11"/>
    </row>
    <row r="7" spans="1:19">
      <c r="A7" s="1"/>
      <c r="B7" s="2" t="s">
        <v>44</v>
      </c>
      <c r="C7" s="4"/>
      <c r="D7" s="4"/>
    </row>
    <row r="8" spans="1:19" s="5" customFormat="1" ht="15" customHeight="1">
      <c r="B8" s="123" t="s">
        <v>6</v>
      </c>
      <c r="C8" s="139" t="s">
        <v>7</v>
      </c>
      <c r="D8" s="139" t="s">
        <v>39</v>
      </c>
      <c r="E8" s="141" t="s">
        <v>9</v>
      </c>
      <c r="F8" s="141"/>
      <c r="G8" s="141"/>
      <c r="H8" s="141"/>
      <c r="I8" s="141"/>
      <c r="J8" s="141"/>
      <c r="K8" s="141"/>
      <c r="L8" s="141"/>
      <c r="M8" s="141"/>
      <c r="N8" s="141"/>
      <c r="O8" s="141"/>
      <c r="P8" s="141"/>
      <c r="Q8" s="142"/>
    </row>
    <row r="9" spans="1:19" s="5" customFormat="1" ht="24.75" customHeight="1">
      <c r="B9" s="123"/>
      <c r="C9" s="140"/>
      <c r="D9" s="140"/>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9">
      <c r="B10" s="21" t="s">
        <v>23</v>
      </c>
      <c r="C10" s="73">
        <v>10590506881</v>
      </c>
      <c r="D10" s="73">
        <v>10684166568.49</v>
      </c>
      <c r="E10" s="73">
        <v>25084212.640000001</v>
      </c>
      <c r="F10" s="73">
        <v>24655632.800000001</v>
      </c>
      <c r="G10" s="73">
        <v>27998162.880000003</v>
      </c>
      <c r="H10" s="73">
        <v>28394623.629999999</v>
      </c>
      <c r="I10" s="73">
        <v>34648499.669999994</v>
      </c>
      <c r="J10" s="73">
        <v>31688917.849999998</v>
      </c>
      <c r="K10" s="73">
        <v>31890561.710000001</v>
      </c>
      <c r="L10" s="73">
        <v>35133348.789999999</v>
      </c>
      <c r="M10" s="73">
        <v>29021013.109999999</v>
      </c>
      <c r="N10" s="73">
        <v>41490973.18</v>
      </c>
      <c r="O10" s="73">
        <v>35383916.009999998</v>
      </c>
      <c r="P10" s="73">
        <v>93232850.450000003</v>
      </c>
      <c r="Q10" s="73">
        <f>SUM(E10:P10)</f>
        <v>438622712.71999997</v>
      </c>
      <c r="S10" s="3"/>
    </row>
    <row r="11" spans="1:19">
      <c r="B11" s="21" t="s">
        <v>24</v>
      </c>
      <c r="C11" s="73">
        <v>440270446</v>
      </c>
      <c r="D11" s="73">
        <v>448911466.27999997</v>
      </c>
      <c r="E11" s="73">
        <v>12571210.25</v>
      </c>
      <c r="F11" s="73">
        <v>12733702.260000002</v>
      </c>
      <c r="G11" s="73">
        <v>21500042.23</v>
      </c>
      <c r="H11" s="73">
        <v>14678076.01</v>
      </c>
      <c r="I11" s="73">
        <v>16568124.93</v>
      </c>
      <c r="J11" s="73">
        <v>25372429.640000001</v>
      </c>
      <c r="K11" s="73">
        <v>13000592.9</v>
      </c>
      <c r="L11" s="73">
        <v>17600225.32</v>
      </c>
      <c r="M11" s="73">
        <v>15110754.040000001</v>
      </c>
      <c r="N11" s="73">
        <v>19512686.149999999</v>
      </c>
      <c r="O11" s="73">
        <v>29065281.730000004</v>
      </c>
      <c r="P11" s="73">
        <v>45078192.079999998</v>
      </c>
      <c r="Q11" s="73">
        <f t="shared" ref="Q11:Q17" si="0">SUM(E11:P11)</f>
        <v>242791317.54000002</v>
      </c>
      <c r="S11" s="3"/>
    </row>
    <row r="12" spans="1:19">
      <c r="B12" s="21" t="s">
        <v>45</v>
      </c>
      <c r="C12" s="73">
        <v>352856608</v>
      </c>
      <c r="D12" s="73">
        <v>352856608</v>
      </c>
      <c r="E12" s="51">
        <v>0</v>
      </c>
      <c r="F12" s="51">
        <v>0</v>
      </c>
      <c r="G12" s="51">
        <v>0</v>
      </c>
      <c r="H12" s="51">
        <v>0</v>
      </c>
      <c r="I12" s="51">
        <v>0</v>
      </c>
      <c r="J12" s="51">
        <v>0</v>
      </c>
      <c r="K12" s="51">
        <v>0</v>
      </c>
      <c r="L12" s="51">
        <v>0</v>
      </c>
      <c r="M12" s="51">
        <v>0</v>
      </c>
      <c r="N12" s="51">
        <v>0</v>
      </c>
      <c r="O12" s="51">
        <v>0</v>
      </c>
      <c r="P12" s="51">
        <v>0</v>
      </c>
      <c r="Q12" s="51">
        <f t="shared" si="0"/>
        <v>0</v>
      </c>
      <c r="S12" s="3"/>
    </row>
    <row r="13" spans="1:19">
      <c r="B13" s="21" t="s">
        <v>25</v>
      </c>
      <c r="C13" s="73">
        <v>550000000</v>
      </c>
      <c r="D13" s="73">
        <v>550000000</v>
      </c>
      <c r="E13" s="51">
        <v>0</v>
      </c>
      <c r="F13" s="51">
        <v>0</v>
      </c>
      <c r="G13" s="51">
        <v>0</v>
      </c>
      <c r="H13" s="51">
        <v>0</v>
      </c>
      <c r="I13" s="51">
        <v>0</v>
      </c>
      <c r="J13" s="51">
        <v>0</v>
      </c>
      <c r="K13" s="51">
        <v>0</v>
      </c>
      <c r="L13" s="51">
        <v>0</v>
      </c>
      <c r="M13" s="51">
        <v>0</v>
      </c>
      <c r="N13" s="51">
        <v>0</v>
      </c>
      <c r="O13" s="51">
        <v>0</v>
      </c>
      <c r="P13" s="51">
        <v>0</v>
      </c>
      <c r="Q13" s="51">
        <f t="shared" si="0"/>
        <v>0</v>
      </c>
      <c r="S13" s="3"/>
    </row>
    <row r="14" spans="1:19">
      <c r="B14" s="21" t="s">
        <v>26</v>
      </c>
      <c r="C14" s="73">
        <v>10271720752</v>
      </c>
      <c r="D14" s="73">
        <v>10432724341.169998</v>
      </c>
      <c r="E14" s="73">
        <v>26757973.66</v>
      </c>
      <c r="F14" s="73">
        <v>43276270.93</v>
      </c>
      <c r="G14" s="73">
        <v>69425885.010000005</v>
      </c>
      <c r="H14" s="73">
        <v>40917177.239999995</v>
      </c>
      <c r="I14" s="73">
        <v>42225404.519999996</v>
      </c>
      <c r="J14" s="73">
        <v>43406025.739999995</v>
      </c>
      <c r="K14" s="73">
        <v>4863017168.25</v>
      </c>
      <c r="L14" s="73">
        <v>48063772.50999999</v>
      </c>
      <c r="M14" s="73">
        <v>2473854882.8899994</v>
      </c>
      <c r="N14" s="73">
        <v>48617093.690000005</v>
      </c>
      <c r="O14" s="73">
        <v>76284570.030000016</v>
      </c>
      <c r="P14" s="73">
        <v>2588859360.9200006</v>
      </c>
      <c r="Q14" s="73">
        <f t="shared" si="0"/>
        <v>10364705585.389999</v>
      </c>
      <c r="S14" s="3"/>
    </row>
    <row r="15" spans="1:19">
      <c r="B15" s="21" t="s">
        <v>46</v>
      </c>
      <c r="C15" s="73">
        <v>18480247951</v>
      </c>
      <c r="D15" s="73">
        <v>18480247951</v>
      </c>
      <c r="E15" s="51">
        <v>0</v>
      </c>
      <c r="F15" s="51">
        <v>0</v>
      </c>
      <c r="G15" s="51">
        <v>0</v>
      </c>
      <c r="H15" s="51">
        <v>0</v>
      </c>
      <c r="I15" s="51">
        <v>0</v>
      </c>
      <c r="J15" s="51">
        <v>0</v>
      </c>
      <c r="K15" s="51">
        <v>0</v>
      </c>
      <c r="L15" s="51">
        <v>0</v>
      </c>
      <c r="M15" s="51">
        <v>0</v>
      </c>
      <c r="N15" s="51">
        <v>0</v>
      </c>
      <c r="O15" s="51">
        <v>0</v>
      </c>
      <c r="P15" s="51">
        <v>0</v>
      </c>
      <c r="Q15" s="51">
        <f t="shared" si="0"/>
        <v>0</v>
      </c>
      <c r="S15" s="3"/>
    </row>
    <row r="16" spans="1:19">
      <c r="B16" s="21" t="s">
        <v>47</v>
      </c>
      <c r="C16" s="73">
        <v>104345558</v>
      </c>
      <c r="D16" s="73">
        <v>104345558</v>
      </c>
      <c r="E16" s="51">
        <v>0</v>
      </c>
      <c r="F16" s="51">
        <v>0</v>
      </c>
      <c r="G16" s="51">
        <v>0</v>
      </c>
      <c r="H16" s="51">
        <v>0</v>
      </c>
      <c r="I16" s="51">
        <v>0</v>
      </c>
      <c r="J16" s="51">
        <v>0</v>
      </c>
      <c r="K16" s="51">
        <v>0</v>
      </c>
      <c r="L16" s="51">
        <v>0</v>
      </c>
      <c r="M16" s="51">
        <v>0</v>
      </c>
      <c r="N16" s="51">
        <v>0</v>
      </c>
      <c r="O16" s="51">
        <v>0</v>
      </c>
      <c r="P16" s="51">
        <v>0</v>
      </c>
      <c r="Q16" s="51">
        <f t="shared" si="0"/>
        <v>0</v>
      </c>
      <c r="S16" s="3"/>
    </row>
    <row r="17" spans="1:19">
      <c r="B17" s="65" t="s">
        <v>40</v>
      </c>
      <c r="C17" s="76">
        <f>SUM(C10:C16)</f>
        <v>40789948196</v>
      </c>
      <c r="D17" s="76">
        <f>SUM(D10:D16)</f>
        <v>41053252492.940002</v>
      </c>
      <c r="E17" s="75">
        <f t="shared" ref="E17:P17" si="1">SUM(E10:E16)</f>
        <v>64413396.549999997</v>
      </c>
      <c r="F17" s="75">
        <f t="shared" si="1"/>
        <v>80665605.99000001</v>
      </c>
      <c r="G17" s="75">
        <f t="shared" si="1"/>
        <v>118924090.12</v>
      </c>
      <c r="H17" s="75">
        <f t="shared" si="1"/>
        <v>83989876.879999995</v>
      </c>
      <c r="I17" s="75">
        <f t="shared" si="1"/>
        <v>93442029.11999999</v>
      </c>
      <c r="J17" s="75">
        <f t="shared" si="1"/>
        <v>100467373.22999999</v>
      </c>
      <c r="K17" s="75">
        <f t="shared" si="1"/>
        <v>4907908322.8599997</v>
      </c>
      <c r="L17" s="75">
        <f t="shared" si="1"/>
        <v>100797346.61999999</v>
      </c>
      <c r="M17" s="75">
        <f t="shared" si="1"/>
        <v>2517986650.0399995</v>
      </c>
      <c r="N17" s="75">
        <f t="shared" si="1"/>
        <v>109620753.02000001</v>
      </c>
      <c r="O17" s="75">
        <f t="shared" si="1"/>
        <v>140733767.77000001</v>
      </c>
      <c r="P17" s="75">
        <f t="shared" si="1"/>
        <v>2727170403.4500008</v>
      </c>
      <c r="Q17" s="75">
        <f t="shared" si="0"/>
        <v>11046119615.650002</v>
      </c>
      <c r="S17" s="3"/>
    </row>
    <row r="18" spans="1:19">
      <c r="B18" s="21"/>
      <c r="C18" s="17"/>
      <c r="D18" s="17"/>
      <c r="E18" s="22"/>
      <c r="F18" s="14"/>
      <c r="G18" s="14"/>
      <c r="H18" s="14"/>
      <c r="I18" s="14"/>
      <c r="J18" s="14"/>
      <c r="K18" s="14"/>
      <c r="L18" s="14"/>
      <c r="M18" s="14"/>
      <c r="N18" s="14"/>
      <c r="O18" s="14"/>
      <c r="P18" s="14"/>
      <c r="Q18" s="14"/>
    </row>
    <row r="19" spans="1:19">
      <c r="B19" s="65" t="s">
        <v>28</v>
      </c>
      <c r="C19" s="20"/>
      <c r="D19" s="44"/>
      <c r="E19" s="9"/>
      <c r="F19" s="9"/>
      <c r="G19" s="9"/>
      <c r="H19" s="9"/>
      <c r="I19" s="9"/>
      <c r="J19" s="9"/>
      <c r="K19" s="9"/>
      <c r="L19" s="9"/>
      <c r="M19" s="9"/>
      <c r="N19" s="9"/>
      <c r="O19" s="9"/>
      <c r="P19" s="9"/>
      <c r="Q19" s="9"/>
    </row>
    <row r="20" spans="1:19">
      <c r="A20" s="6"/>
      <c r="B20" s="21" t="s">
        <v>23</v>
      </c>
      <c r="C20" s="77">
        <v>1000</v>
      </c>
      <c r="D20" s="77">
        <v>4773722</v>
      </c>
      <c r="E20" s="17">
        <v>0</v>
      </c>
      <c r="F20" s="17">
        <v>0</v>
      </c>
      <c r="G20" s="77">
        <v>2950000</v>
      </c>
      <c r="H20" s="17">
        <v>0</v>
      </c>
      <c r="I20" s="17">
        <v>0</v>
      </c>
      <c r="J20" s="17">
        <v>0</v>
      </c>
      <c r="K20" s="17">
        <v>0</v>
      </c>
      <c r="L20" s="17">
        <v>0</v>
      </c>
      <c r="M20" s="17">
        <v>0</v>
      </c>
      <c r="N20" s="17">
        <v>0</v>
      </c>
      <c r="O20" s="17">
        <v>0</v>
      </c>
      <c r="P20" s="17">
        <v>0</v>
      </c>
      <c r="Q20" s="77">
        <f>SUM(E20:P20)</f>
        <v>2950000</v>
      </c>
    </row>
    <row r="21" spans="1:19">
      <c r="A21" s="6"/>
      <c r="B21" s="21" t="s">
        <v>24</v>
      </c>
      <c r="C21" s="77">
        <v>8000000</v>
      </c>
      <c r="D21" s="77">
        <v>14893372</v>
      </c>
      <c r="E21" s="17">
        <v>0</v>
      </c>
      <c r="F21" s="17">
        <v>0</v>
      </c>
      <c r="G21" s="17">
        <v>0</v>
      </c>
      <c r="H21" s="17">
        <v>0</v>
      </c>
      <c r="I21" s="17">
        <v>0</v>
      </c>
      <c r="J21" s="17">
        <v>0</v>
      </c>
      <c r="K21" s="17">
        <v>0</v>
      </c>
      <c r="L21" s="17">
        <v>0</v>
      </c>
      <c r="M21" s="17">
        <v>0</v>
      </c>
      <c r="N21" s="77">
        <v>6893371.0499999998</v>
      </c>
      <c r="O21" s="17">
        <v>0</v>
      </c>
      <c r="P21" s="17">
        <v>0</v>
      </c>
      <c r="Q21" s="77">
        <f t="shared" ref="Q21:Q24" si="2">SUM(E21:P21)</f>
        <v>6893371.0499999998</v>
      </c>
    </row>
    <row r="22" spans="1:19">
      <c r="A22" s="6"/>
      <c r="B22" s="21" t="s">
        <v>46</v>
      </c>
      <c r="C22" s="77">
        <v>1994817779</v>
      </c>
      <c r="D22" s="77">
        <v>1994817779</v>
      </c>
      <c r="E22" s="17">
        <v>0</v>
      </c>
      <c r="F22" s="17">
        <v>0</v>
      </c>
      <c r="G22" s="17">
        <v>0</v>
      </c>
      <c r="H22" s="17">
        <v>0</v>
      </c>
      <c r="I22" s="17">
        <v>0</v>
      </c>
      <c r="J22" s="17">
        <v>0</v>
      </c>
      <c r="K22" s="17">
        <v>0</v>
      </c>
      <c r="L22" s="17">
        <v>0</v>
      </c>
      <c r="M22" s="17">
        <v>0</v>
      </c>
      <c r="N22" s="17">
        <v>0</v>
      </c>
      <c r="O22" s="17">
        <v>0</v>
      </c>
      <c r="P22" s="17">
        <v>0</v>
      </c>
      <c r="Q22" s="17">
        <f t="shared" si="2"/>
        <v>0</v>
      </c>
    </row>
    <row r="23" spans="1:19">
      <c r="A23" s="6"/>
      <c r="B23" s="21" t="s">
        <v>47</v>
      </c>
      <c r="C23" s="77">
        <v>1991012</v>
      </c>
      <c r="D23" s="77">
        <v>1991012</v>
      </c>
      <c r="E23" s="17">
        <v>0</v>
      </c>
      <c r="F23" s="17">
        <v>0</v>
      </c>
      <c r="G23" s="17">
        <v>0</v>
      </c>
      <c r="H23" s="17">
        <v>0</v>
      </c>
      <c r="I23" s="17">
        <v>0</v>
      </c>
      <c r="J23" s="17">
        <v>0</v>
      </c>
      <c r="K23" s="17">
        <v>0</v>
      </c>
      <c r="L23" s="17">
        <v>0</v>
      </c>
      <c r="M23" s="17">
        <v>0</v>
      </c>
      <c r="N23" s="17">
        <v>0</v>
      </c>
      <c r="O23" s="17">
        <v>0</v>
      </c>
      <c r="P23" s="17">
        <v>0</v>
      </c>
      <c r="Q23" s="17">
        <f t="shared" si="2"/>
        <v>0</v>
      </c>
    </row>
    <row r="24" spans="1:19">
      <c r="B24" s="65" t="s">
        <v>29</v>
      </c>
      <c r="C24" s="76">
        <f>SUM(C20:C23)</f>
        <v>2004809791</v>
      </c>
      <c r="D24" s="76">
        <f t="shared" ref="D24:P24" si="3">SUM(D20:D23)</f>
        <v>2016475885</v>
      </c>
      <c r="E24" s="13">
        <f t="shared" si="3"/>
        <v>0</v>
      </c>
      <c r="F24" s="13">
        <f t="shared" si="3"/>
        <v>0</v>
      </c>
      <c r="G24" s="75">
        <f t="shared" si="3"/>
        <v>2950000</v>
      </c>
      <c r="H24" s="13">
        <f t="shared" si="3"/>
        <v>0</v>
      </c>
      <c r="I24" s="13">
        <f t="shared" si="3"/>
        <v>0</v>
      </c>
      <c r="J24" s="13">
        <f t="shared" si="3"/>
        <v>0</v>
      </c>
      <c r="K24" s="13">
        <f t="shared" si="3"/>
        <v>0</v>
      </c>
      <c r="L24" s="13">
        <f t="shared" si="3"/>
        <v>0</v>
      </c>
      <c r="M24" s="13">
        <f t="shared" si="3"/>
        <v>0</v>
      </c>
      <c r="N24" s="75">
        <f t="shared" si="3"/>
        <v>6893371.0499999998</v>
      </c>
      <c r="O24" s="13">
        <f t="shared" si="3"/>
        <v>0</v>
      </c>
      <c r="P24" s="13">
        <f t="shared" si="3"/>
        <v>0</v>
      </c>
      <c r="Q24" s="75">
        <f t="shared" si="2"/>
        <v>9843371.0500000007</v>
      </c>
    </row>
    <row r="25" spans="1:19">
      <c r="B25" s="21"/>
      <c r="C25" s="17"/>
      <c r="D25" s="17"/>
      <c r="E25" s="23"/>
      <c r="F25" s="23"/>
      <c r="G25" s="23"/>
      <c r="H25" s="23"/>
      <c r="I25" s="23"/>
      <c r="J25" s="23"/>
      <c r="K25" s="23"/>
      <c r="L25" s="23"/>
      <c r="M25" s="23"/>
      <c r="N25" s="23"/>
      <c r="O25" s="23"/>
      <c r="P25" s="23"/>
      <c r="Q25" s="23"/>
    </row>
    <row r="26" spans="1:19">
      <c r="B26" s="65" t="s">
        <v>30</v>
      </c>
      <c r="C26" s="76">
        <f>C17+C24</f>
        <v>42794757987</v>
      </c>
      <c r="D26" s="76">
        <f>D17+D24</f>
        <v>43069728377.940002</v>
      </c>
      <c r="E26" s="75">
        <f>E17+E24</f>
        <v>64413396.549999997</v>
      </c>
      <c r="F26" s="75">
        <f>F17+F24</f>
        <v>80665605.99000001</v>
      </c>
      <c r="G26" s="75">
        <f t="shared" ref="G26:P26" si="4">G17+G24</f>
        <v>121874090.12</v>
      </c>
      <c r="H26" s="75">
        <f t="shared" si="4"/>
        <v>83989876.879999995</v>
      </c>
      <c r="I26" s="75">
        <f t="shared" si="4"/>
        <v>93442029.11999999</v>
      </c>
      <c r="J26" s="75">
        <f t="shared" si="4"/>
        <v>100467373.22999999</v>
      </c>
      <c r="K26" s="75">
        <f t="shared" si="4"/>
        <v>4907908322.8599997</v>
      </c>
      <c r="L26" s="75">
        <f t="shared" si="4"/>
        <v>100797346.61999999</v>
      </c>
      <c r="M26" s="75">
        <f t="shared" si="4"/>
        <v>2517986650.0399995</v>
      </c>
      <c r="N26" s="75">
        <f t="shared" si="4"/>
        <v>116514124.07000001</v>
      </c>
      <c r="O26" s="75">
        <f t="shared" si="4"/>
        <v>140733767.77000001</v>
      </c>
      <c r="P26" s="75">
        <f t="shared" si="4"/>
        <v>2727170403.4500008</v>
      </c>
      <c r="Q26" s="75">
        <f>Q17+Q24</f>
        <v>11055962986.700001</v>
      </c>
    </row>
    <row r="27" spans="1:19" ht="24">
      <c r="B27" s="66" t="s">
        <v>48</v>
      </c>
      <c r="C27" s="18"/>
      <c r="D27" s="45"/>
      <c r="E27" s="24"/>
      <c r="F27" s="24"/>
      <c r="G27" s="24"/>
      <c r="H27" s="24"/>
      <c r="I27" s="24"/>
      <c r="J27" s="24"/>
      <c r="K27" s="24"/>
      <c r="L27" s="24"/>
      <c r="M27" s="52"/>
      <c r="N27" s="24"/>
      <c r="O27" s="24"/>
      <c r="P27" s="24"/>
      <c r="Q27" s="15"/>
    </row>
    <row r="28" spans="1:19" ht="12.75" customHeight="1">
      <c r="B28" s="130"/>
      <c r="C28" s="130"/>
      <c r="D28" s="130"/>
      <c r="E28" s="130"/>
      <c r="F28" s="7"/>
      <c r="G28" s="7"/>
      <c r="H28" s="7"/>
      <c r="I28" s="16"/>
      <c r="J28" s="7"/>
    </row>
    <row r="29" spans="1:19" ht="12.75" customHeight="1">
      <c r="B29" s="130"/>
      <c r="C29" s="130"/>
      <c r="D29" s="130"/>
      <c r="E29" s="130"/>
      <c r="F29" s="130"/>
      <c r="G29" s="130"/>
      <c r="H29" s="130"/>
      <c r="I29" s="130"/>
      <c r="J29" s="130"/>
      <c r="K29" s="8"/>
      <c r="L29" s="8"/>
      <c r="M29" s="8"/>
      <c r="N29" s="8"/>
      <c r="O29" s="8"/>
      <c r="P29" s="8"/>
      <c r="Q29" s="16"/>
    </row>
    <row r="30" spans="1:19">
      <c r="B30" s="129"/>
      <c r="C30" s="129"/>
      <c r="D30" s="129"/>
      <c r="E30" s="129"/>
      <c r="F30" s="129"/>
      <c r="G30" s="129"/>
      <c r="H30" s="129"/>
      <c r="I30" s="129"/>
      <c r="J30" s="8"/>
      <c r="K30" s="8"/>
      <c r="L30" s="8"/>
      <c r="M30" s="8"/>
      <c r="N30" s="8"/>
      <c r="O30" s="8"/>
      <c r="P30" s="8"/>
    </row>
    <row r="33" spans="4:14">
      <c r="N33" s="10"/>
    </row>
    <row r="37" spans="4:14">
      <c r="D37" s="33"/>
    </row>
    <row r="41" spans="4:14">
      <c r="K41" s="10"/>
    </row>
  </sheetData>
  <mergeCells count="11">
    <mergeCell ref="B28:E28"/>
    <mergeCell ref="B29:J29"/>
    <mergeCell ref="B30:I30"/>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6 Q20:Q2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39"/>
  <sheetViews>
    <sheetView showGridLines="0" zoomScale="90" zoomScaleNormal="90" workbookViewId="0">
      <selection activeCell="B25" sqref="B25"/>
    </sheetView>
  </sheetViews>
  <sheetFormatPr defaultColWidth="15.140625" defaultRowHeight="15"/>
  <cols>
    <col min="1" max="1" width="7.7109375" customWidth="1"/>
    <col min="2" max="2" width="62.140625" customWidth="1"/>
    <col min="3" max="3" width="14.28515625" style="3" customWidth="1"/>
    <col min="4" max="4" width="14.42578125" style="3" customWidth="1"/>
    <col min="5" max="5" width="11.140625" style="3" customWidth="1"/>
    <col min="6" max="6" width="10.7109375" style="3" customWidth="1"/>
    <col min="7" max="7" width="10.85546875" style="3" customWidth="1"/>
    <col min="8" max="8" width="10" style="3" customWidth="1"/>
    <col min="9" max="9" width="11.140625" style="3" customWidth="1"/>
    <col min="10" max="10" width="12.28515625" style="3" customWidth="1"/>
    <col min="11" max="11" width="11.28515625" style="3" customWidth="1"/>
    <col min="12" max="12" width="9.85546875" style="3" customWidth="1"/>
    <col min="13" max="13" width="11.7109375" style="3" customWidth="1"/>
    <col min="14" max="14" width="10" style="3" customWidth="1"/>
    <col min="15" max="15" width="11.7109375" style="3" customWidth="1"/>
    <col min="16" max="16" width="10.85546875" style="3" customWidth="1"/>
    <col min="17" max="17" width="11.42578125" style="10" customWidth="1"/>
  </cols>
  <sheetData>
    <row r="2" spans="1:17" ht="28.5">
      <c r="B2" s="131" t="s">
        <v>0</v>
      </c>
      <c r="C2" s="132"/>
      <c r="D2" s="132"/>
      <c r="E2" s="132"/>
      <c r="F2" s="132"/>
      <c r="G2" s="132"/>
      <c r="H2" s="132"/>
      <c r="I2" s="132"/>
      <c r="J2" s="132"/>
      <c r="K2" s="132"/>
      <c r="L2" s="132"/>
      <c r="M2" s="132"/>
      <c r="N2" s="132"/>
      <c r="O2" s="132"/>
      <c r="P2" s="132"/>
      <c r="Q2" s="132"/>
    </row>
    <row r="3" spans="1:17" ht="24" customHeight="1">
      <c r="A3" s="1"/>
      <c r="B3" s="133" t="s">
        <v>1</v>
      </c>
      <c r="C3" s="134"/>
      <c r="D3" s="134"/>
      <c r="E3" s="134"/>
      <c r="F3" s="134"/>
      <c r="G3" s="134"/>
      <c r="H3" s="134"/>
      <c r="I3" s="134"/>
      <c r="J3" s="134"/>
      <c r="K3" s="134"/>
      <c r="L3" s="134"/>
      <c r="M3" s="134"/>
      <c r="N3" s="134"/>
      <c r="O3" s="134"/>
      <c r="P3" s="134"/>
      <c r="Q3" s="134"/>
    </row>
    <row r="4" spans="1:17" ht="16.5" customHeight="1">
      <c r="A4" s="1"/>
      <c r="B4" s="135" t="s">
        <v>2</v>
      </c>
      <c r="C4" s="136"/>
      <c r="D4" s="136"/>
      <c r="E4" s="136"/>
      <c r="F4" s="136"/>
      <c r="G4" s="136"/>
      <c r="H4" s="136"/>
      <c r="I4" s="136"/>
      <c r="J4" s="136"/>
      <c r="K4" s="136"/>
      <c r="L4" s="136"/>
      <c r="M4" s="136"/>
      <c r="N4" s="136"/>
      <c r="O4" s="136"/>
      <c r="P4" s="136"/>
      <c r="Q4" s="136"/>
    </row>
    <row r="5" spans="1:17" ht="15" customHeight="1">
      <c r="A5" s="1"/>
      <c r="B5" s="137" t="s">
        <v>3</v>
      </c>
      <c r="C5" s="138"/>
      <c r="D5" s="138"/>
      <c r="E5" s="138"/>
      <c r="F5" s="138"/>
      <c r="G5" s="138"/>
      <c r="H5" s="138"/>
      <c r="I5" s="138"/>
      <c r="J5" s="138"/>
      <c r="K5" s="138"/>
      <c r="L5" s="138"/>
      <c r="M5" s="138"/>
      <c r="N5" s="138"/>
      <c r="O5" s="138"/>
      <c r="P5" s="138"/>
      <c r="Q5" s="138"/>
    </row>
    <row r="6" spans="1:17">
      <c r="A6" s="1"/>
      <c r="B6" s="67"/>
      <c r="C6" s="4"/>
      <c r="D6" s="4"/>
      <c r="E6" s="4"/>
      <c r="F6" s="4"/>
      <c r="G6" s="4"/>
      <c r="H6" s="4"/>
      <c r="I6" s="4"/>
      <c r="J6" s="4"/>
      <c r="K6" s="4"/>
      <c r="L6" s="4"/>
      <c r="M6" s="4"/>
      <c r="N6" s="4"/>
      <c r="O6" s="4"/>
      <c r="P6" s="4"/>
      <c r="Q6" s="11"/>
    </row>
    <row r="7" spans="1:17">
      <c r="A7" s="1"/>
      <c r="B7" s="2" t="s">
        <v>49</v>
      </c>
      <c r="C7" s="4"/>
      <c r="D7" s="4"/>
    </row>
    <row r="8" spans="1:17" s="5" customFormat="1" ht="15" customHeight="1">
      <c r="B8" s="123" t="s">
        <v>6</v>
      </c>
      <c r="C8" s="139" t="s">
        <v>7</v>
      </c>
      <c r="D8" s="139" t="s">
        <v>39</v>
      </c>
      <c r="E8" s="141" t="s">
        <v>9</v>
      </c>
      <c r="F8" s="141"/>
      <c r="G8" s="141"/>
      <c r="H8" s="141"/>
      <c r="I8" s="141"/>
      <c r="J8" s="141"/>
      <c r="K8" s="141"/>
      <c r="L8" s="141"/>
      <c r="M8" s="141"/>
      <c r="N8" s="141"/>
      <c r="O8" s="141"/>
      <c r="P8" s="141"/>
      <c r="Q8" s="142"/>
    </row>
    <row r="9" spans="1:17" s="5" customFormat="1" ht="24.75" customHeight="1">
      <c r="B9" s="123"/>
      <c r="C9" s="140"/>
      <c r="D9" s="140"/>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c r="B10" s="21" t="s">
        <v>23</v>
      </c>
      <c r="C10" s="73">
        <v>10976349234</v>
      </c>
      <c r="D10" s="73">
        <v>11067518197.130001</v>
      </c>
      <c r="E10" s="73">
        <v>27994499.18</v>
      </c>
      <c r="F10" s="73">
        <v>31012973.329999998</v>
      </c>
      <c r="G10" s="73">
        <v>43175322.25</v>
      </c>
      <c r="H10" s="73">
        <v>55219768.109999999</v>
      </c>
      <c r="I10" s="73">
        <v>35084306.939999998</v>
      </c>
      <c r="J10" s="73">
        <v>45262929.969999999</v>
      </c>
      <c r="K10" s="73">
        <v>33534380.18</v>
      </c>
      <c r="L10" s="73">
        <v>31645384.749999996</v>
      </c>
      <c r="M10" s="73">
        <v>147574222.42000002</v>
      </c>
      <c r="N10" s="73">
        <v>217188799.99999994</v>
      </c>
      <c r="O10" s="73">
        <v>54452081.429999992</v>
      </c>
      <c r="P10" s="73">
        <v>75169559.580000013</v>
      </c>
      <c r="Q10" s="73">
        <f>SUM(E10:P10)</f>
        <v>797314228.13999987</v>
      </c>
    </row>
    <row r="11" spans="1:17">
      <c r="B11" s="21" t="s">
        <v>24</v>
      </c>
      <c r="C11" s="73">
        <v>436270446</v>
      </c>
      <c r="D11" s="73">
        <v>450926295</v>
      </c>
      <c r="E11" s="73">
        <v>12794859.380000001</v>
      </c>
      <c r="F11" s="73">
        <v>18552688.57</v>
      </c>
      <c r="G11" s="73">
        <v>12966558.949999999</v>
      </c>
      <c r="H11" s="73">
        <v>14019697.609999999</v>
      </c>
      <c r="I11" s="73">
        <v>15607126.120000001</v>
      </c>
      <c r="J11" s="73">
        <v>14530822.98</v>
      </c>
      <c r="K11" s="73">
        <v>19627164.050000001</v>
      </c>
      <c r="L11" s="73">
        <v>19150554.23</v>
      </c>
      <c r="M11" s="73">
        <v>18699177.730000004</v>
      </c>
      <c r="N11" s="73">
        <v>18483882.600000001</v>
      </c>
      <c r="O11" s="73">
        <v>33286965.420000002</v>
      </c>
      <c r="P11" s="73">
        <v>34444859.490000002</v>
      </c>
      <c r="Q11" s="73">
        <f t="shared" ref="Q11:Q16" si="0">SUM(E11:P11)</f>
        <v>232164357.13</v>
      </c>
    </row>
    <row r="12" spans="1:17">
      <c r="B12" s="21" t="s">
        <v>45</v>
      </c>
      <c r="C12" s="73">
        <v>404286386</v>
      </c>
      <c r="D12" s="73">
        <v>404286386</v>
      </c>
      <c r="E12" s="51">
        <v>0</v>
      </c>
      <c r="F12" s="51">
        <v>0</v>
      </c>
      <c r="G12" s="51">
        <v>0</v>
      </c>
      <c r="H12" s="51">
        <v>0</v>
      </c>
      <c r="I12" s="51">
        <v>0</v>
      </c>
      <c r="J12" s="51">
        <v>0</v>
      </c>
      <c r="K12" s="51">
        <v>0</v>
      </c>
      <c r="L12" s="51">
        <v>0</v>
      </c>
      <c r="M12" s="51">
        <v>0</v>
      </c>
      <c r="N12" s="51">
        <v>0</v>
      </c>
      <c r="O12" s="51">
        <v>0</v>
      </c>
      <c r="P12" s="51">
        <v>0</v>
      </c>
      <c r="Q12" s="51">
        <f t="shared" si="0"/>
        <v>0</v>
      </c>
    </row>
    <row r="13" spans="1:17">
      <c r="B13" s="21" t="s">
        <v>25</v>
      </c>
      <c r="C13" s="73">
        <v>638775000</v>
      </c>
      <c r="D13" s="73">
        <v>638775000</v>
      </c>
      <c r="E13" s="51">
        <v>0</v>
      </c>
      <c r="F13" s="51">
        <v>0</v>
      </c>
      <c r="G13" s="51">
        <v>0</v>
      </c>
      <c r="H13" s="51">
        <v>0</v>
      </c>
      <c r="I13" s="51">
        <v>0</v>
      </c>
      <c r="J13" s="51">
        <v>0</v>
      </c>
      <c r="K13" s="51">
        <v>0</v>
      </c>
      <c r="L13" s="51">
        <v>0</v>
      </c>
      <c r="M13" s="51">
        <v>0</v>
      </c>
      <c r="N13" s="51">
        <v>0</v>
      </c>
      <c r="O13" s="51">
        <v>0</v>
      </c>
      <c r="P13" s="51">
        <v>0</v>
      </c>
      <c r="Q13" s="51">
        <f t="shared" si="0"/>
        <v>0</v>
      </c>
    </row>
    <row r="14" spans="1:17">
      <c r="B14" s="21" t="s">
        <v>26</v>
      </c>
      <c r="C14" s="73">
        <v>11133551152</v>
      </c>
      <c r="D14" s="73">
        <v>11235851864.799999</v>
      </c>
      <c r="E14" s="73">
        <v>37008932.32</v>
      </c>
      <c r="F14" s="73">
        <v>44250195.960000001</v>
      </c>
      <c r="G14" s="73">
        <v>2674385990.1499991</v>
      </c>
      <c r="H14" s="73">
        <v>922482518.63999999</v>
      </c>
      <c r="I14" s="73">
        <v>42174565.090000004</v>
      </c>
      <c r="J14" s="73">
        <v>1795675532.01</v>
      </c>
      <c r="K14" s="73">
        <v>58854527.790000007</v>
      </c>
      <c r="L14" s="73">
        <v>1789803917.0799997</v>
      </c>
      <c r="M14" s="73">
        <v>933825274.62</v>
      </c>
      <c r="N14" s="73">
        <v>58781727.349999987</v>
      </c>
      <c r="O14" s="73">
        <v>1819519864.0699997</v>
      </c>
      <c r="P14" s="73">
        <v>963878468.54999995</v>
      </c>
      <c r="Q14" s="73">
        <f t="shared" si="0"/>
        <v>11140641513.629997</v>
      </c>
    </row>
    <row r="15" spans="1:17">
      <c r="B15" s="21" t="s">
        <v>46</v>
      </c>
      <c r="C15" s="73">
        <v>26618698235</v>
      </c>
      <c r="D15" s="73">
        <v>26618698235</v>
      </c>
      <c r="E15" s="51">
        <v>0</v>
      </c>
      <c r="F15" s="51">
        <v>0</v>
      </c>
      <c r="G15" s="51">
        <v>0</v>
      </c>
      <c r="H15" s="51">
        <v>0</v>
      </c>
      <c r="I15" s="51">
        <v>0</v>
      </c>
      <c r="J15" s="51">
        <v>0</v>
      </c>
      <c r="K15" s="51">
        <v>0</v>
      </c>
      <c r="L15" s="51">
        <v>0</v>
      </c>
      <c r="M15" s="51">
        <v>0</v>
      </c>
      <c r="N15" s="51">
        <v>0</v>
      </c>
      <c r="O15" s="51">
        <v>0</v>
      </c>
      <c r="P15" s="51">
        <v>0</v>
      </c>
      <c r="Q15" s="51">
        <f t="shared" si="0"/>
        <v>0</v>
      </c>
    </row>
    <row r="16" spans="1:17">
      <c r="B16" s="65" t="s">
        <v>40</v>
      </c>
      <c r="C16" s="76">
        <f t="shared" ref="C16:P16" si="1">SUM(C10:C15)</f>
        <v>50207930453</v>
      </c>
      <c r="D16" s="76">
        <f t="shared" si="1"/>
        <v>50416055977.93</v>
      </c>
      <c r="E16" s="75">
        <f t="shared" si="1"/>
        <v>77798290.879999995</v>
      </c>
      <c r="F16" s="75">
        <f t="shared" si="1"/>
        <v>93815857.859999999</v>
      </c>
      <c r="G16" s="75">
        <f t="shared" si="1"/>
        <v>2730527871.349999</v>
      </c>
      <c r="H16" s="75">
        <f t="shared" si="1"/>
        <v>991721984.36000001</v>
      </c>
      <c r="I16" s="75">
        <f t="shared" si="1"/>
        <v>92865998.150000006</v>
      </c>
      <c r="J16" s="75">
        <f t="shared" si="1"/>
        <v>1855469284.96</v>
      </c>
      <c r="K16" s="75">
        <f t="shared" si="1"/>
        <v>112016072.02000001</v>
      </c>
      <c r="L16" s="75">
        <f t="shared" si="1"/>
        <v>1840599856.0599997</v>
      </c>
      <c r="M16" s="75">
        <f t="shared" si="1"/>
        <v>1100098674.77</v>
      </c>
      <c r="N16" s="75">
        <f t="shared" si="1"/>
        <v>294454409.94999993</v>
      </c>
      <c r="O16" s="75">
        <f t="shared" si="1"/>
        <v>1907258910.9199996</v>
      </c>
      <c r="P16" s="75">
        <f t="shared" si="1"/>
        <v>1073492887.62</v>
      </c>
      <c r="Q16" s="75">
        <f t="shared" si="0"/>
        <v>12170120098.900002</v>
      </c>
    </row>
    <row r="17" spans="1:17">
      <c r="B17" s="21"/>
      <c r="C17" s="17"/>
      <c r="D17" s="17"/>
      <c r="E17" s="22"/>
      <c r="F17" s="14"/>
      <c r="G17" s="14"/>
      <c r="H17" s="14"/>
      <c r="I17" s="14"/>
      <c r="J17" s="14"/>
      <c r="K17" s="14"/>
      <c r="L17" s="14"/>
      <c r="M17" s="14"/>
      <c r="N17" s="14"/>
      <c r="O17" s="14"/>
      <c r="P17" s="14"/>
      <c r="Q17" s="14"/>
    </row>
    <row r="18" spans="1:17">
      <c r="B18" s="65" t="s">
        <v>28</v>
      </c>
      <c r="C18" s="20"/>
      <c r="D18" s="44"/>
      <c r="E18" s="9"/>
      <c r="F18" s="9"/>
      <c r="G18" s="9"/>
      <c r="H18" s="9"/>
      <c r="I18" s="9"/>
      <c r="J18" s="9"/>
      <c r="K18" s="9"/>
      <c r="L18" s="9"/>
      <c r="M18" s="9"/>
      <c r="N18" s="9"/>
      <c r="O18" s="9"/>
      <c r="P18" s="9"/>
      <c r="Q18" s="9"/>
    </row>
    <row r="19" spans="1:17">
      <c r="A19" s="6"/>
      <c r="B19" s="21" t="s">
        <v>23</v>
      </c>
      <c r="C19" s="77">
        <v>1000</v>
      </c>
      <c r="D19" s="77">
        <v>201000</v>
      </c>
      <c r="E19" s="17">
        <v>0</v>
      </c>
      <c r="F19" s="17">
        <v>0</v>
      </c>
      <c r="G19" s="17">
        <v>0</v>
      </c>
      <c r="H19" s="17">
        <v>0</v>
      </c>
      <c r="I19" s="17">
        <v>0</v>
      </c>
      <c r="J19" s="17">
        <v>0</v>
      </c>
      <c r="K19" s="17">
        <v>0</v>
      </c>
      <c r="L19" s="17">
        <v>0</v>
      </c>
      <c r="M19" s="17">
        <v>0</v>
      </c>
      <c r="N19" s="17">
        <v>0</v>
      </c>
      <c r="O19" s="17">
        <v>0</v>
      </c>
      <c r="P19" s="17">
        <v>0</v>
      </c>
      <c r="Q19" s="17">
        <f>SUM(E19:P19)</f>
        <v>0</v>
      </c>
    </row>
    <row r="20" spans="1:17">
      <c r="A20" s="6"/>
      <c r="B20" s="21" t="s">
        <v>24</v>
      </c>
      <c r="C20" s="77">
        <v>12000000</v>
      </c>
      <c r="D20" s="77">
        <v>12000000</v>
      </c>
      <c r="E20" s="17">
        <v>0</v>
      </c>
      <c r="F20" s="17">
        <v>0</v>
      </c>
      <c r="G20" s="17">
        <v>0</v>
      </c>
      <c r="H20" s="17">
        <v>0</v>
      </c>
      <c r="I20" s="17">
        <v>0</v>
      </c>
      <c r="J20" s="17">
        <v>0</v>
      </c>
      <c r="K20" s="17">
        <v>0</v>
      </c>
      <c r="L20" s="17">
        <v>0</v>
      </c>
      <c r="M20" s="17">
        <v>0</v>
      </c>
      <c r="N20" s="17">
        <v>0</v>
      </c>
      <c r="O20" s="17">
        <v>0</v>
      </c>
      <c r="P20" s="17">
        <v>0</v>
      </c>
      <c r="Q20" s="17">
        <f t="shared" ref="Q20:Q22" si="2">SUM(E20:P20)</f>
        <v>0</v>
      </c>
    </row>
    <row r="21" spans="1:17">
      <c r="A21" s="6"/>
      <c r="B21" s="21" t="s">
        <v>46</v>
      </c>
      <c r="C21" s="77">
        <v>591946550</v>
      </c>
      <c r="D21" s="77">
        <v>591946550</v>
      </c>
      <c r="E21" s="17">
        <v>0</v>
      </c>
      <c r="F21" s="17">
        <v>0</v>
      </c>
      <c r="G21" s="17">
        <v>0</v>
      </c>
      <c r="H21" s="17">
        <v>0</v>
      </c>
      <c r="I21" s="17">
        <v>0</v>
      </c>
      <c r="J21" s="17">
        <v>0</v>
      </c>
      <c r="K21" s="17">
        <v>0</v>
      </c>
      <c r="L21" s="17">
        <v>0</v>
      </c>
      <c r="M21" s="17">
        <v>0</v>
      </c>
      <c r="N21" s="17">
        <v>0</v>
      </c>
      <c r="O21" s="17">
        <v>0</v>
      </c>
      <c r="P21" s="17">
        <v>0</v>
      </c>
      <c r="Q21" s="17">
        <f t="shared" si="2"/>
        <v>0</v>
      </c>
    </row>
    <row r="22" spans="1:17">
      <c r="B22" s="65" t="s">
        <v>29</v>
      </c>
      <c r="C22" s="76">
        <f t="shared" ref="C22:P22" si="3">SUM(C19:C21)</f>
        <v>603947550</v>
      </c>
      <c r="D22" s="76">
        <f t="shared" si="3"/>
        <v>604147550</v>
      </c>
      <c r="E22" s="13">
        <f t="shared" si="3"/>
        <v>0</v>
      </c>
      <c r="F22" s="13">
        <f t="shared" si="3"/>
        <v>0</v>
      </c>
      <c r="G22" s="13">
        <f t="shared" si="3"/>
        <v>0</v>
      </c>
      <c r="H22" s="13">
        <f t="shared" si="3"/>
        <v>0</v>
      </c>
      <c r="I22" s="13">
        <f t="shared" si="3"/>
        <v>0</v>
      </c>
      <c r="J22" s="13">
        <f t="shared" si="3"/>
        <v>0</v>
      </c>
      <c r="K22" s="13">
        <f t="shared" si="3"/>
        <v>0</v>
      </c>
      <c r="L22" s="13">
        <f t="shared" si="3"/>
        <v>0</v>
      </c>
      <c r="M22" s="13">
        <f t="shared" si="3"/>
        <v>0</v>
      </c>
      <c r="N22" s="13">
        <f t="shared" si="3"/>
        <v>0</v>
      </c>
      <c r="O22" s="13">
        <f t="shared" si="3"/>
        <v>0</v>
      </c>
      <c r="P22" s="13">
        <f t="shared" si="3"/>
        <v>0</v>
      </c>
      <c r="Q22" s="13">
        <f t="shared" si="2"/>
        <v>0</v>
      </c>
    </row>
    <row r="23" spans="1:17">
      <c r="B23" s="21"/>
      <c r="C23" s="17"/>
      <c r="D23" s="17"/>
      <c r="E23" s="23"/>
      <c r="F23" s="23"/>
      <c r="G23" s="23"/>
      <c r="H23" s="23"/>
      <c r="I23" s="23"/>
      <c r="J23" s="23"/>
      <c r="K23" s="23"/>
      <c r="L23" s="23"/>
      <c r="M23" s="23"/>
      <c r="N23" s="23"/>
      <c r="O23" s="23"/>
      <c r="P23" s="23"/>
      <c r="Q23" s="23"/>
    </row>
    <row r="24" spans="1:17">
      <c r="B24" s="65" t="s">
        <v>30</v>
      </c>
      <c r="C24" s="76">
        <f t="shared" ref="C24:Q24" si="4">C16+C22</f>
        <v>50811878003</v>
      </c>
      <c r="D24" s="76">
        <f t="shared" si="4"/>
        <v>51020203527.93</v>
      </c>
      <c r="E24" s="75">
        <f t="shared" si="4"/>
        <v>77798290.879999995</v>
      </c>
      <c r="F24" s="75">
        <f t="shared" si="4"/>
        <v>93815857.859999999</v>
      </c>
      <c r="G24" s="75">
        <f t="shared" si="4"/>
        <v>2730527871.349999</v>
      </c>
      <c r="H24" s="75">
        <f t="shared" si="4"/>
        <v>991721984.36000001</v>
      </c>
      <c r="I24" s="75">
        <f t="shared" si="4"/>
        <v>92865998.150000006</v>
      </c>
      <c r="J24" s="75">
        <f t="shared" si="4"/>
        <v>1855469284.96</v>
      </c>
      <c r="K24" s="75">
        <f t="shared" si="4"/>
        <v>112016072.02000001</v>
      </c>
      <c r="L24" s="75">
        <f t="shared" si="4"/>
        <v>1840599856.0599997</v>
      </c>
      <c r="M24" s="75">
        <f t="shared" si="4"/>
        <v>1100098674.77</v>
      </c>
      <c r="N24" s="75">
        <f t="shared" si="4"/>
        <v>294454409.94999993</v>
      </c>
      <c r="O24" s="75">
        <f t="shared" si="4"/>
        <v>1907258910.9199996</v>
      </c>
      <c r="P24" s="75">
        <f t="shared" si="4"/>
        <v>1073492887.62</v>
      </c>
      <c r="Q24" s="75">
        <f t="shared" si="4"/>
        <v>12170120098.900002</v>
      </c>
    </row>
    <row r="25" spans="1:17" ht="24">
      <c r="B25" s="66" t="s">
        <v>50</v>
      </c>
      <c r="C25" s="18"/>
      <c r="D25" s="45"/>
      <c r="E25" s="24"/>
      <c r="F25" s="24"/>
      <c r="G25" s="24"/>
      <c r="H25" s="24"/>
      <c r="I25" s="24"/>
      <c r="J25" s="24"/>
      <c r="K25" s="24"/>
      <c r="L25" s="24"/>
      <c r="M25" s="24"/>
      <c r="N25" s="24"/>
      <c r="O25" s="24"/>
      <c r="P25" s="24"/>
      <c r="Q25" s="15"/>
    </row>
    <row r="26" spans="1:17" ht="12.75" customHeight="1">
      <c r="B26" s="130"/>
      <c r="C26" s="130"/>
      <c r="D26" s="130"/>
      <c r="E26" s="130"/>
      <c r="F26" s="7"/>
      <c r="G26" s="7"/>
      <c r="H26" s="7"/>
      <c r="I26" s="16"/>
      <c r="J26" s="7"/>
    </row>
    <row r="27" spans="1:17" ht="12.75" customHeight="1">
      <c r="B27" s="130"/>
      <c r="C27" s="130"/>
      <c r="D27" s="130"/>
      <c r="E27" s="130"/>
      <c r="F27" s="130"/>
      <c r="G27" s="130"/>
      <c r="H27" s="130"/>
      <c r="I27" s="130"/>
      <c r="J27" s="130"/>
      <c r="K27" s="8"/>
      <c r="L27" s="8"/>
      <c r="M27" s="8"/>
      <c r="N27" s="8"/>
      <c r="O27" s="8"/>
      <c r="P27" s="8"/>
      <c r="Q27" s="16"/>
    </row>
    <row r="28" spans="1:17">
      <c r="B28" s="129"/>
      <c r="C28" s="129"/>
      <c r="D28" s="129"/>
      <c r="E28" s="129"/>
      <c r="F28" s="129"/>
      <c r="G28" s="129"/>
      <c r="H28" s="129"/>
      <c r="I28" s="129"/>
      <c r="J28" s="8"/>
      <c r="K28" s="8"/>
      <c r="L28" s="8"/>
      <c r="M28" s="8"/>
      <c r="N28" s="8"/>
      <c r="O28" s="8"/>
      <c r="P28" s="8"/>
    </row>
    <row r="31" spans="1:17">
      <c r="N31" s="10"/>
    </row>
    <row r="35" spans="4:11">
      <c r="D35" s="33"/>
    </row>
    <row r="39" spans="4:11">
      <c r="K39" s="10"/>
    </row>
  </sheetData>
  <mergeCells count="11">
    <mergeCell ref="B26:E26"/>
    <mergeCell ref="B27:J27"/>
    <mergeCell ref="B28:I2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9:Q22 Q10:Q1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5B95-75E7-49B0-820C-E982AF205E48}">
  <sheetPr codeName="Hoja7"/>
  <dimension ref="A2:S39"/>
  <sheetViews>
    <sheetView showGridLines="0" zoomScale="90" zoomScaleNormal="90" workbookViewId="0">
      <selection activeCell="B8" sqref="B8:B9"/>
    </sheetView>
  </sheetViews>
  <sheetFormatPr defaultColWidth="15.140625" defaultRowHeight="15"/>
  <cols>
    <col min="1" max="1" width="6" customWidth="1"/>
    <col min="2" max="2" width="62.140625" customWidth="1"/>
    <col min="3" max="3" width="14.28515625" style="3" customWidth="1"/>
    <col min="4" max="4" width="14.42578125" style="3" customWidth="1"/>
    <col min="5" max="16" width="13" style="3" customWidth="1"/>
    <col min="17" max="17" width="13" style="10" customWidth="1"/>
  </cols>
  <sheetData>
    <row r="2" spans="1:19" ht="28.5">
      <c r="B2" s="131" t="s">
        <v>0</v>
      </c>
      <c r="C2" s="132"/>
      <c r="D2" s="132"/>
      <c r="E2" s="132"/>
      <c r="F2" s="132"/>
      <c r="G2" s="132"/>
      <c r="H2" s="132"/>
      <c r="I2" s="132"/>
      <c r="J2" s="132"/>
      <c r="K2" s="132"/>
      <c r="L2" s="132"/>
      <c r="M2" s="132"/>
      <c r="N2" s="132"/>
      <c r="O2" s="132"/>
      <c r="P2" s="132"/>
      <c r="Q2" s="132"/>
    </row>
    <row r="3" spans="1:19" ht="24" customHeight="1">
      <c r="A3" s="1"/>
      <c r="B3" s="133" t="s">
        <v>1</v>
      </c>
      <c r="C3" s="134"/>
      <c r="D3" s="134"/>
      <c r="E3" s="134"/>
      <c r="F3" s="134"/>
      <c r="G3" s="134"/>
      <c r="H3" s="134"/>
      <c r="I3" s="134"/>
      <c r="J3" s="134"/>
      <c r="K3" s="134"/>
      <c r="L3" s="134"/>
      <c r="M3" s="134"/>
      <c r="N3" s="134"/>
      <c r="O3" s="134"/>
      <c r="P3" s="134"/>
      <c r="Q3" s="134"/>
    </row>
    <row r="4" spans="1:19" ht="16.5" customHeight="1">
      <c r="A4" s="1"/>
      <c r="B4" s="135" t="s">
        <v>2</v>
      </c>
      <c r="C4" s="136"/>
      <c r="D4" s="136"/>
      <c r="E4" s="136"/>
      <c r="F4" s="136"/>
      <c r="G4" s="136"/>
      <c r="H4" s="136"/>
      <c r="I4" s="136"/>
      <c r="J4" s="136"/>
      <c r="K4" s="136"/>
      <c r="L4" s="136"/>
      <c r="M4" s="136"/>
      <c r="N4" s="136"/>
      <c r="O4" s="136"/>
      <c r="P4" s="136"/>
      <c r="Q4" s="136"/>
    </row>
    <row r="5" spans="1:19" ht="15" customHeight="1">
      <c r="A5" s="1"/>
      <c r="B5" s="137" t="s">
        <v>3</v>
      </c>
      <c r="C5" s="138"/>
      <c r="D5" s="138"/>
      <c r="E5" s="138"/>
      <c r="F5" s="138"/>
      <c r="G5" s="138"/>
      <c r="H5" s="138"/>
      <c r="I5" s="138"/>
      <c r="J5" s="138"/>
      <c r="K5" s="138"/>
      <c r="L5" s="138"/>
      <c r="M5" s="138"/>
      <c r="N5" s="138"/>
      <c r="O5" s="138"/>
      <c r="P5" s="138"/>
      <c r="Q5" s="138"/>
    </row>
    <row r="6" spans="1:19">
      <c r="A6" s="1"/>
      <c r="B6" s="67"/>
      <c r="C6" s="4"/>
      <c r="D6" s="4"/>
      <c r="E6" s="4"/>
      <c r="F6" s="4"/>
      <c r="G6" s="4"/>
      <c r="H6" s="4"/>
      <c r="I6" s="4"/>
      <c r="J6" s="4"/>
      <c r="K6" s="4"/>
      <c r="L6" s="4"/>
      <c r="M6" s="4"/>
      <c r="N6" s="4"/>
      <c r="O6" s="4"/>
      <c r="P6" s="4"/>
      <c r="Q6" s="11"/>
    </row>
    <row r="7" spans="1:19">
      <c r="A7" s="1"/>
      <c r="B7" s="2" t="s">
        <v>51</v>
      </c>
      <c r="C7" s="4"/>
      <c r="D7" s="4"/>
    </row>
    <row r="8" spans="1:19" s="5" customFormat="1" ht="15" customHeight="1">
      <c r="B8" s="123" t="s">
        <v>6</v>
      </c>
      <c r="C8" s="139" t="s">
        <v>52</v>
      </c>
      <c r="D8" s="139" t="s">
        <v>53</v>
      </c>
      <c r="E8" s="142" t="s">
        <v>9</v>
      </c>
      <c r="F8" s="142"/>
      <c r="G8" s="142"/>
      <c r="H8" s="142"/>
      <c r="I8" s="142"/>
      <c r="J8" s="142"/>
      <c r="K8" s="142"/>
      <c r="L8" s="142"/>
      <c r="M8" s="142"/>
      <c r="N8" s="142"/>
      <c r="O8" s="142"/>
      <c r="P8" s="142"/>
      <c r="Q8" s="142"/>
      <c r="R8"/>
      <c r="S8"/>
    </row>
    <row r="9" spans="1:19" s="5" customFormat="1">
      <c r="B9" s="123"/>
      <c r="C9" s="140"/>
      <c r="D9" s="140"/>
      <c r="E9" s="47" t="s">
        <v>10</v>
      </c>
      <c r="F9" s="47" t="s">
        <v>11</v>
      </c>
      <c r="G9" s="12" t="s">
        <v>12</v>
      </c>
      <c r="H9" s="47" t="s">
        <v>13</v>
      </c>
      <c r="I9" s="12" t="s">
        <v>14</v>
      </c>
      <c r="J9" s="47" t="s">
        <v>15</v>
      </c>
      <c r="K9" s="47" t="s">
        <v>16</v>
      </c>
      <c r="L9" s="47" t="s">
        <v>17</v>
      </c>
      <c r="M9" s="47" t="s">
        <v>18</v>
      </c>
      <c r="N9" s="47" t="s">
        <v>19</v>
      </c>
      <c r="O9" s="47" t="s">
        <v>20</v>
      </c>
      <c r="P9" s="47" t="s">
        <v>21</v>
      </c>
      <c r="Q9" s="25" t="s">
        <v>22</v>
      </c>
      <c r="R9"/>
      <c r="S9"/>
    </row>
    <row r="10" spans="1:19">
      <c r="B10" s="21" t="s">
        <v>23</v>
      </c>
      <c r="C10" s="51">
        <v>11825.45896</v>
      </c>
      <c r="D10" s="56">
        <v>11825458960</v>
      </c>
      <c r="E10" s="56">
        <v>28278294.02</v>
      </c>
      <c r="F10" s="57">
        <v>31107106.050000001</v>
      </c>
      <c r="G10" s="57">
        <v>34626470.079999998</v>
      </c>
      <c r="H10" s="57">
        <v>4988149.72</v>
      </c>
      <c r="I10" s="57">
        <v>57105885.530000001</v>
      </c>
      <c r="J10" s="57">
        <v>0</v>
      </c>
      <c r="K10" s="57">
        <v>619567.76</v>
      </c>
      <c r="L10" s="57">
        <v>0</v>
      </c>
      <c r="M10" s="57">
        <v>0</v>
      </c>
      <c r="N10" s="57">
        <v>0</v>
      </c>
      <c r="O10" s="57">
        <v>0</v>
      </c>
      <c r="P10" s="57">
        <v>0</v>
      </c>
      <c r="Q10" s="57">
        <f t="shared" ref="Q10:Q16" si="0">SUM(E10:P10)</f>
        <v>156725473.16</v>
      </c>
    </row>
    <row r="11" spans="1:19">
      <c r="B11" s="21" t="s">
        <v>24</v>
      </c>
      <c r="C11" s="51">
        <v>463.45248199999997</v>
      </c>
      <c r="D11" s="57">
        <v>489349767</v>
      </c>
      <c r="E11" s="57">
        <v>14663806.369999999</v>
      </c>
      <c r="F11" s="57">
        <v>15035350.880000001</v>
      </c>
      <c r="G11" s="57">
        <v>34145019.510000005</v>
      </c>
      <c r="H11" s="57">
        <v>18689875.420000002</v>
      </c>
      <c r="I11" s="57">
        <v>17358459.100000001</v>
      </c>
      <c r="J11" s="57">
        <v>14276538.060000001</v>
      </c>
      <c r="K11" s="57">
        <v>14207383.6</v>
      </c>
      <c r="L11" s="57">
        <v>12984144.689999999</v>
      </c>
      <c r="M11" s="57">
        <v>2009148.8</v>
      </c>
      <c r="N11" s="57">
        <v>25483632.010000002</v>
      </c>
      <c r="O11" s="57">
        <v>6539273.2300000004</v>
      </c>
      <c r="P11" s="57">
        <v>59989580.530000001</v>
      </c>
      <c r="Q11" s="57">
        <f t="shared" si="0"/>
        <v>235382212.19999999</v>
      </c>
    </row>
    <row r="12" spans="1:19">
      <c r="B12" s="21" t="s">
        <v>45</v>
      </c>
      <c r="C12" s="51">
        <v>419.90660000000003</v>
      </c>
      <c r="D12" s="57">
        <v>419906600</v>
      </c>
      <c r="E12" s="57">
        <v>0</v>
      </c>
      <c r="F12" s="57">
        <v>0</v>
      </c>
      <c r="G12" s="57">
        <v>0</v>
      </c>
      <c r="H12" s="57">
        <v>0</v>
      </c>
      <c r="I12" s="57">
        <v>0</v>
      </c>
      <c r="J12" s="57">
        <v>0</v>
      </c>
      <c r="K12" s="57">
        <v>0</v>
      </c>
      <c r="L12" s="57">
        <v>0</v>
      </c>
      <c r="M12" s="57">
        <v>0</v>
      </c>
      <c r="N12" s="57">
        <v>0</v>
      </c>
      <c r="O12" s="57">
        <v>0</v>
      </c>
      <c r="P12" s="57">
        <v>0</v>
      </c>
      <c r="Q12" s="57">
        <f t="shared" si="0"/>
        <v>0</v>
      </c>
    </row>
    <row r="13" spans="1:19">
      <c r="B13" s="21" t="s">
        <v>25</v>
      </c>
      <c r="C13" s="51">
        <v>740</v>
      </c>
      <c r="D13" s="57">
        <v>740000000</v>
      </c>
      <c r="E13" s="57">
        <v>0</v>
      </c>
      <c r="F13" s="57">
        <v>0</v>
      </c>
      <c r="G13" s="57">
        <v>0</v>
      </c>
      <c r="H13" s="57">
        <v>0</v>
      </c>
      <c r="I13" s="57">
        <v>0</v>
      </c>
      <c r="J13" s="57">
        <v>0</v>
      </c>
      <c r="K13" s="57">
        <v>0</v>
      </c>
      <c r="L13" s="57">
        <v>0</v>
      </c>
      <c r="M13" s="57">
        <v>0</v>
      </c>
      <c r="N13" s="57">
        <v>0</v>
      </c>
      <c r="O13" s="57">
        <v>0</v>
      </c>
      <c r="P13" s="57">
        <v>0</v>
      </c>
      <c r="Q13" s="57">
        <f t="shared" si="0"/>
        <v>0</v>
      </c>
    </row>
    <row r="14" spans="1:19">
      <c r="B14" s="21" t="s">
        <v>26</v>
      </c>
      <c r="C14" s="51">
        <v>11887.643152000001</v>
      </c>
      <c r="D14" s="57">
        <v>12395351108.52</v>
      </c>
      <c r="E14" s="57">
        <v>39114270.270000003</v>
      </c>
      <c r="F14" s="57">
        <v>51779036.349999994</v>
      </c>
      <c r="G14" s="57">
        <v>1966177793.9300001</v>
      </c>
      <c r="H14" s="57">
        <v>41100110.269999996</v>
      </c>
      <c r="I14" s="57">
        <v>40288024.439999998</v>
      </c>
      <c r="J14" s="57">
        <v>3751037258.4599996</v>
      </c>
      <c r="K14" s="57">
        <v>997495637.2299999</v>
      </c>
      <c r="L14" s="57">
        <v>982016525.20000005</v>
      </c>
      <c r="M14" s="57">
        <v>993830256.88</v>
      </c>
      <c r="N14" s="57">
        <v>55272607.539999999</v>
      </c>
      <c r="O14" s="57">
        <v>1962473266.76</v>
      </c>
      <c r="P14" s="57">
        <v>1052059559.62</v>
      </c>
      <c r="Q14" s="57">
        <f t="shared" si="0"/>
        <v>11932644346.950001</v>
      </c>
    </row>
    <row r="15" spans="1:19">
      <c r="B15" s="21" t="s">
        <v>46</v>
      </c>
      <c r="C15" s="51">
        <v>26365.372905</v>
      </c>
      <c r="D15" s="57">
        <v>26365372905</v>
      </c>
      <c r="E15" s="57">
        <v>0</v>
      </c>
      <c r="F15" s="57">
        <v>0</v>
      </c>
      <c r="G15" s="57">
        <v>0</v>
      </c>
      <c r="H15" s="57">
        <v>0</v>
      </c>
      <c r="I15" s="57">
        <v>0</v>
      </c>
      <c r="J15" s="57">
        <v>0</v>
      </c>
      <c r="K15" s="57">
        <v>0</v>
      </c>
      <c r="L15" s="57">
        <v>0</v>
      </c>
      <c r="M15" s="57">
        <v>0</v>
      </c>
      <c r="N15" s="57">
        <v>0</v>
      </c>
      <c r="O15" s="57">
        <v>0</v>
      </c>
      <c r="P15" s="57">
        <v>0</v>
      </c>
      <c r="Q15" s="57">
        <f t="shared" si="0"/>
        <v>0</v>
      </c>
    </row>
    <row r="16" spans="1:19">
      <c r="B16" s="65" t="s">
        <v>40</v>
      </c>
      <c r="C16" s="19">
        <f t="shared" ref="C16:L16" si="1">SUM(C10:C15)</f>
        <v>51701.834099</v>
      </c>
      <c r="D16" s="63">
        <f t="shared" si="1"/>
        <v>52235439340.520004</v>
      </c>
      <c r="E16" s="58">
        <f t="shared" si="1"/>
        <v>82056370.659999996</v>
      </c>
      <c r="F16" s="58">
        <f t="shared" si="1"/>
        <v>97921493.280000001</v>
      </c>
      <c r="G16" s="58">
        <f t="shared" si="1"/>
        <v>2034949283.52</v>
      </c>
      <c r="H16" s="58">
        <f t="shared" si="1"/>
        <v>64778135.409999996</v>
      </c>
      <c r="I16" s="58">
        <f t="shared" si="1"/>
        <v>114752369.06999999</v>
      </c>
      <c r="J16" s="58">
        <f t="shared" si="1"/>
        <v>3765313796.5199995</v>
      </c>
      <c r="K16" s="58">
        <f t="shared" si="1"/>
        <v>1012322588.5899999</v>
      </c>
      <c r="L16" s="58">
        <f t="shared" si="1"/>
        <v>995000669.8900001</v>
      </c>
      <c r="M16" s="58">
        <f>SUM(M10:M14)</f>
        <v>995839405.67999995</v>
      </c>
      <c r="N16" s="58">
        <f>SUM(N10:N14)</f>
        <v>80756239.549999997</v>
      </c>
      <c r="O16" s="58">
        <f>SUM(O10:O14)</f>
        <v>1969012539.99</v>
      </c>
      <c r="P16" s="58">
        <f>SUM(P10:P14)</f>
        <v>1112049140.1500001</v>
      </c>
      <c r="Q16" s="58">
        <f t="shared" si="0"/>
        <v>12324752032.309998</v>
      </c>
    </row>
    <row r="17" spans="1:17">
      <c r="B17" s="21"/>
      <c r="C17" s="17"/>
      <c r="D17" s="17"/>
      <c r="E17" s="59"/>
      <c r="F17" s="60"/>
      <c r="G17" s="60"/>
      <c r="H17" s="60"/>
      <c r="I17" s="60"/>
      <c r="J17" s="60"/>
      <c r="K17" s="60"/>
      <c r="L17" s="60"/>
      <c r="M17" s="60"/>
      <c r="N17" s="60"/>
      <c r="O17" s="60"/>
      <c r="P17" s="60"/>
      <c r="Q17" s="60"/>
    </row>
    <row r="18" spans="1:17">
      <c r="B18" s="65"/>
      <c r="C18" s="20"/>
      <c r="D18" s="44"/>
      <c r="E18" s="61"/>
      <c r="F18" s="61"/>
      <c r="G18" s="61"/>
      <c r="H18" s="61"/>
      <c r="I18" s="61"/>
      <c r="J18" s="61"/>
      <c r="K18" s="61"/>
      <c r="L18" s="61"/>
      <c r="M18" s="61"/>
      <c r="N18" s="61"/>
      <c r="O18" s="61"/>
      <c r="P18" s="61"/>
      <c r="Q18" s="61"/>
    </row>
    <row r="19" spans="1:17">
      <c r="A19" s="6"/>
      <c r="B19" s="21" t="s">
        <v>23</v>
      </c>
      <c r="C19" s="17">
        <v>1E-3</v>
      </c>
      <c r="D19" s="56">
        <v>1000</v>
      </c>
      <c r="E19" s="59">
        <v>0</v>
      </c>
      <c r="F19" s="59">
        <v>0</v>
      </c>
      <c r="G19" s="59">
        <v>0</v>
      </c>
      <c r="H19" s="59">
        <v>0</v>
      </c>
      <c r="I19" s="59">
        <v>0</v>
      </c>
      <c r="J19" s="59">
        <v>0</v>
      </c>
      <c r="K19" s="59">
        <v>0</v>
      </c>
      <c r="L19" s="59">
        <v>0</v>
      </c>
      <c r="M19" s="59">
        <v>0</v>
      </c>
      <c r="N19" s="59">
        <v>0</v>
      </c>
      <c r="O19" s="59">
        <v>0</v>
      </c>
      <c r="P19" s="59">
        <v>0</v>
      </c>
      <c r="Q19" s="59">
        <f>SUM(E19:P19)</f>
        <v>0</v>
      </c>
    </row>
    <row r="20" spans="1:17">
      <c r="A20" s="6"/>
      <c r="B20" s="21" t="s">
        <v>24</v>
      </c>
      <c r="C20" s="17">
        <v>8.0811069999999994</v>
      </c>
      <c r="D20" s="57">
        <v>8081107</v>
      </c>
      <c r="E20" s="59">
        <v>0</v>
      </c>
      <c r="F20" s="59">
        <v>0</v>
      </c>
      <c r="G20" s="59">
        <v>0</v>
      </c>
      <c r="H20" s="59">
        <v>0</v>
      </c>
      <c r="I20" s="59">
        <v>0</v>
      </c>
      <c r="J20" s="59">
        <v>0</v>
      </c>
      <c r="K20" s="59">
        <v>0</v>
      </c>
      <c r="L20" s="59">
        <v>0</v>
      </c>
      <c r="M20" s="59">
        <v>0</v>
      </c>
      <c r="N20" s="59">
        <v>0</v>
      </c>
      <c r="O20" s="59">
        <v>0</v>
      </c>
      <c r="P20" s="59">
        <v>0</v>
      </c>
      <c r="Q20" s="59">
        <f>SUM(E20:P20)</f>
        <v>0</v>
      </c>
    </row>
    <row r="21" spans="1:17">
      <c r="A21" s="6"/>
      <c r="B21" s="21" t="s">
        <v>46</v>
      </c>
      <c r="C21" s="17">
        <v>600</v>
      </c>
      <c r="D21" s="57">
        <v>600000000</v>
      </c>
      <c r="E21" s="59">
        <v>0</v>
      </c>
      <c r="F21" s="59">
        <v>0</v>
      </c>
      <c r="G21" s="59">
        <v>0</v>
      </c>
      <c r="H21" s="59">
        <v>0</v>
      </c>
      <c r="I21" s="59">
        <v>0</v>
      </c>
      <c r="J21" s="59">
        <v>0</v>
      </c>
      <c r="K21" s="59">
        <v>0</v>
      </c>
      <c r="L21" s="59">
        <v>0</v>
      </c>
      <c r="M21" s="59">
        <v>0</v>
      </c>
      <c r="N21" s="59">
        <v>0</v>
      </c>
      <c r="O21" s="59">
        <v>0</v>
      </c>
      <c r="P21" s="59">
        <v>0</v>
      </c>
      <c r="Q21" s="59">
        <f>SUM(E21:P21)</f>
        <v>0</v>
      </c>
    </row>
    <row r="22" spans="1:17">
      <c r="B22" s="65" t="s">
        <v>54</v>
      </c>
      <c r="C22" s="19">
        <f t="shared" ref="C22:P22" si="2">SUM(C19:C21)</f>
        <v>608.08210699999995</v>
      </c>
      <c r="D22" s="63">
        <f t="shared" si="2"/>
        <v>608082107</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SUM(E22:P22)</f>
        <v>0</v>
      </c>
    </row>
    <row r="23" spans="1:17">
      <c r="B23" s="21"/>
      <c r="C23" s="17"/>
      <c r="D23" s="17"/>
      <c r="E23" s="62"/>
      <c r="F23" s="62"/>
      <c r="G23" s="62"/>
      <c r="H23" s="62"/>
      <c r="I23" s="62"/>
      <c r="J23" s="62"/>
      <c r="K23" s="62"/>
      <c r="L23" s="62"/>
      <c r="M23" s="62"/>
      <c r="N23" s="62"/>
      <c r="O23" s="62"/>
      <c r="P23" s="62"/>
      <c r="Q23" s="62"/>
    </row>
    <row r="24" spans="1:17">
      <c r="B24" s="65" t="s">
        <v>55</v>
      </c>
      <c r="C24" s="19">
        <f t="shared" ref="C24:Q24" si="3">C16+C22</f>
        <v>52309.916206000002</v>
      </c>
      <c r="D24" s="63">
        <f t="shared" si="3"/>
        <v>52843521447.520004</v>
      </c>
      <c r="E24" s="58">
        <f t="shared" si="3"/>
        <v>82056370.659999996</v>
      </c>
      <c r="F24" s="58">
        <f t="shared" si="3"/>
        <v>97921493.280000001</v>
      </c>
      <c r="G24" s="58">
        <f t="shared" si="3"/>
        <v>2034949283.52</v>
      </c>
      <c r="H24" s="58">
        <f t="shared" si="3"/>
        <v>64778135.409999996</v>
      </c>
      <c r="I24" s="58">
        <f t="shared" si="3"/>
        <v>114752369.06999999</v>
      </c>
      <c r="J24" s="58">
        <f t="shared" si="3"/>
        <v>3765313796.5199995</v>
      </c>
      <c r="K24" s="58">
        <f t="shared" si="3"/>
        <v>1012322588.5899999</v>
      </c>
      <c r="L24" s="58">
        <f t="shared" si="3"/>
        <v>995000669.8900001</v>
      </c>
      <c r="M24" s="58">
        <f t="shared" si="3"/>
        <v>995839405.67999995</v>
      </c>
      <c r="N24" s="58">
        <f t="shared" si="3"/>
        <v>80756239.549999997</v>
      </c>
      <c r="O24" s="58">
        <f t="shared" si="3"/>
        <v>1969012539.99</v>
      </c>
      <c r="P24" s="58">
        <f t="shared" si="3"/>
        <v>1112049140.1500001</v>
      </c>
      <c r="Q24" s="58">
        <f t="shared" si="3"/>
        <v>12324752032.309998</v>
      </c>
    </row>
    <row r="25" spans="1:17">
      <c r="B25" s="54" t="s">
        <v>56</v>
      </c>
      <c r="C25"/>
      <c r="D25"/>
      <c r="E25"/>
      <c r="F25"/>
      <c r="G25"/>
      <c r="H25"/>
      <c r="I25"/>
      <c r="J25"/>
      <c r="K25"/>
      <c r="L25"/>
      <c r="M25"/>
      <c r="N25"/>
      <c r="O25"/>
      <c r="P25"/>
      <c r="Q25"/>
    </row>
    <row r="26" spans="1:17">
      <c r="B26" s="54" t="s">
        <v>57</v>
      </c>
      <c r="C26"/>
      <c r="D26"/>
      <c r="E26"/>
      <c r="F26"/>
      <c r="G26"/>
      <c r="H26"/>
      <c r="I26"/>
      <c r="J26"/>
      <c r="K26"/>
      <c r="L26"/>
      <c r="M26"/>
      <c r="N26"/>
      <c r="O26"/>
      <c r="P26"/>
      <c r="Q26"/>
    </row>
    <row r="27" spans="1:17">
      <c r="B27" s="54" t="s">
        <v>58</v>
      </c>
      <c r="C27" s="46"/>
      <c r="D27" s="46"/>
      <c r="E27" s="46"/>
      <c r="F27" s="46"/>
      <c r="G27" s="46"/>
      <c r="H27" s="46"/>
      <c r="I27" s="46"/>
      <c r="J27" s="46"/>
      <c r="K27" s="8"/>
      <c r="L27" s="8"/>
      <c r="M27" s="8"/>
      <c r="N27" s="8"/>
      <c r="O27" s="8"/>
      <c r="P27" s="8"/>
      <c r="Q27" s="16"/>
    </row>
    <row r="28" spans="1:17">
      <c r="B28" s="54" t="s">
        <v>59</v>
      </c>
      <c r="C28"/>
      <c r="D28"/>
      <c r="E28"/>
      <c r="F28"/>
      <c r="G28"/>
      <c r="H28"/>
      <c r="I28"/>
      <c r="J28"/>
      <c r="K28" s="8"/>
      <c r="L28" s="8"/>
      <c r="M28" s="8"/>
      <c r="N28" s="8"/>
      <c r="O28" s="8"/>
      <c r="P28" s="8"/>
    </row>
    <row r="29" spans="1:17">
      <c r="C29"/>
      <c r="D29"/>
      <c r="E29"/>
      <c r="F29"/>
      <c r="G29"/>
      <c r="H29"/>
      <c r="I29"/>
      <c r="J29"/>
    </row>
    <row r="31" spans="1:17">
      <c r="N31" s="10"/>
    </row>
    <row r="35" spans="4:11">
      <c r="D35" s="33"/>
    </row>
    <row r="39" spans="4:11">
      <c r="K39" s="10"/>
    </row>
  </sheetData>
  <mergeCells count="8">
    <mergeCell ref="B2:Q2"/>
    <mergeCell ref="B3:Q3"/>
    <mergeCell ref="B4:Q4"/>
    <mergeCell ref="B5:Q5"/>
    <mergeCell ref="B8:B9"/>
    <mergeCell ref="C8:C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21 P16 M16:O16"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9FE0-0902-4D5B-984A-E679231B28AE}">
  <sheetPr codeName="Hoja8"/>
  <dimension ref="A2:S38"/>
  <sheetViews>
    <sheetView showGridLines="0" zoomScale="80" zoomScaleNormal="80" workbookViewId="0">
      <selection activeCell="B27" sqref="B27"/>
    </sheetView>
  </sheetViews>
  <sheetFormatPr defaultColWidth="15.140625" defaultRowHeight="15"/>
  <cols>
    <col min="1" max="1" width="12" customWidth="1"/>
    <col min="2" max="2" width="80.7109375" customWidth="1"/>
    <col min="3" max="3" width="18.7109375" style="3" customWidth="1"/>
    <col min="4" max="15" width="12.85546875" style="3" customWidth="1"/>
    <col min="16" max="16" width="12.85546875" style="10" customWidth="1"/>
    <col min="18" max="18" width="17.85546875" bestFit="1" customWidth="1"/>
    <col min="19" max="19" width="19.85546875" bestFit="1" customWidth="1"/>
  </cols>
  <sheetData>
    <row r="2" spans="1:19" ht="28.5">
      <c r="B2" s="131" t="s">
        <v>0</v>
      </c>
      <c r="C2" s="132"/>
      <c r="D2" s="132"/>
      <c r="E2" s="132"/>
      <c r="F2" s="132"/>
      <c r="G2" s="132"/>
      <c r="H2" s="132"/>
      <c r="I2" s="132"/>
      <c r="J2" s="132"/>
      <c r="K2" s="132"/>
      <c r="L2" s="132"/>
      <c r="M2" s="132"/>
      <c r="N2" s="132"/>
      <c r="O2" s="132"/>
      <c r="P2" s="132"/>
    </row>
    <row r="3" spans="1:19" ht="24" customHeight="1">
      <c r="A3" s="1"/>
      <c r="B3" s="133" t="s">
        <v>1</v>
      </c>
      <c r="C3" s="134"/>
      <c r="D3" s="134"/>
      <c r="E3" s="134"/>
      <c r="F3" s="134"/>
      <c r="G3" s="134"/>
      <c r="H3" s="134"/>
      <c r="I3" s="134"/>
      <c r="J3" s="134"/>
      <c r="K3" s="134"/>
      <c r="L3" s="134"/>
      <c r="M3" s="134"/>
      <c r="N3" s="134"/>
      <c r="O3" s="134"/>
      <c r="P3" s="134"/>
    </row>
    <row r="4" spans="1:19" ht="16.5" customHeight="1">
      <c r="A4" s="1"/>
      <c r="B4" s="135" t="s">
        <v>2</v>
      </c>
      <c r="C4" s="136"/>
      <c r="D4" s="136"/>
      <c r="E4" s="136"/>
      <c r="F4" s="136"/>
      <c r="G4" s="136"/>
      <c r="H4" s="136"/>
      <c r="I4" s="136"/>
      <c r="J4" s="136"/>
      <c r="K4" s="136"/>
      <c r="L4" s="136"/>
      <c r="M4" s="136"/>
      <c r="N4" s="136"/>
      <c r="O4" s="136"/>
      <c r="P4" s="136"/>
    </row>
    <row r="5" spans="1:19" ht="15" customHeight="1">
      <c r="A5" s="1"/>
      <c r="B5" s="137" t="s">
        <v>3</v>
      </c>
      <c r="C5" s="138"/>
      <c r="D5" s="138"/>
      <c r="E5" s="138"/>
      <c r="F5" s="138"/>
      <c r="G5" s="138"/>
      <c r="H5" s="138"/>
      <c r="I5" s="138"/>
      <c r="J5" s="138"/>
      <c r="K5" s="138"/>
      <c r="L5" s="138"/>
      <c r="M5" s="138"/>
      <c r="N5" s="138"/>
      <c r="O5" s="138"/>
      <c r="P5" s="138"/>
    </row>
    <row r="6" spans="1:19">
      <c r="A6" s="1"/>
      <c r="B6" s="67"/>
      <c r="C6" s="4"/>
      <c r="D6" s="4"/>
      <c r="E6" s="4"/>
      <c r="F6" s="4"/>
      <c r="G6" s="4"/>
      <c r="H6" s="4"/>
      <c r="I6" s="4"/>
      <c r="J6" s="4"/>
      <c r="K6" s="4"/>
      <c r="L6" s="4"/>
      <c r="M6" s="4"/>
      <c r="N6" s="4"/>
      <c r="O6" s="4"/>
      <c r="P6" s="11"/>
    </row>
    <row r="7" spans="1:19">
      <c r="A7" s="1"/>
      <c r="B7" s="2" t="s">
        <v>60</v>
      </c>
      <c r="C7" s="4"/>
    </row>
    <row r="8" spans="1:19" s="5" customFormat="1" ht="15" customHeight="1">
      <c r="B8" s="123" t="s">
        <v>6</v>
      </c>
      <c r="C8" s="68" t="s">
        <v>61</v>
      </c>
      <c r="D8" s="143" t="s">
        <v>62</v>
      </c>
      <c r="E8" s="145" t="s">
        <v>9</v>
      </c>
      <c r="F8" s="146"/>
      <c r="G8" s="146"/>
      <c r="H8" s="146"/>
      <c r="I8" s="146"/>
      <c r="J8" s="146"/>
      <c r="K8" s="146"/>
      <c r="L8" s="146"/>
      <c r="M8" s="146"/>
      <c r="N8" s="146"/>
      <c r="O8" s="146"/>
      <c r="P8" s="146"/>
      <c r="Q8" s="147"/>
    </row>
    <row r="9" spans="1:19" s="5" customFormat="1">
      <c r="B9" s="123"/>
      <c r="C9" s="69" t="s">
        <v>63</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9">
      <c r="B10" s="21" t="s">
        <v>24</v>
      </c>
      <c r="C10" s="57">
        <v>464158249</v>
      </c>
      <c r="D10" s="57">
        <v>539459853</v>
      </c>
      <c r="E10" s="57">
        <v>16009183.410000002</v>
      </c>
      <c r="F10" s="57">
        <v>16908544.450000003</v>
      </c>
      <c r="G10" s="57">
        <v>16469867.280000003</v>
      </c>
      <c r="H10" s="57">
        <v>18405668.190000005</v>
      </c>
      <c r="I10" s="57">
        <v>19280346.360000003</v>
      </c>
      <c r="J10" s="57">
        <v>20554329.149999999</v>
      </c>
      <c r="K10" s="57">
        <v>25294897.109999999</v>
      </c>
      <c r="L10" s="57">
        <v>24776101.089999996</v>
      </c>
      <c r="M10" s="57">
        <v>30018568.07</v>
      </c>
      <c r="N10" s="57">
        <v>23998157.710000001</v>
      </c>
      <c r="O10" s="57">
        <v>33155215.59</v>
      </c>
      <c r="P10" s="57">
        <v>38432375.520000003</v>
      </c>
      <c r="Q10" s="57">
        <f t="shared" ref="Q10:Q13" si="0">SUM(E10:P10)</f>
        <v>283303253.93000001</v>
      </c>
      <c r="S10" s="3"/>
    </row>
    <row r="11" spans="1:19">
      <c r="B11" s="21" t="s">
        <v>45</v>
      </c>
      <c r="C11" s="57">
        <v>440500000</v>
      </c>
      <c r="D11" s="57">
        <v>440500000</v>
      </c>
      <c r="E11" s="57">
        <v>0</v>
      </c>
      <c r="F11" s="57"/>
      <c r="G11" s="57"/>
      <c r="H11" s="57"/>
      <c r="I11" s="57"/>
      <c r="J11" s="57"/>
      <c r="K11" s="57"/>
      <c r="L11" s="57"/>
      <c r="M11" s="57"/>
      <c r="N11" s="57"/>
      <c r="O11" s="57"/>
      <c r="P11" s="57"/>
      <c r="Q11" s="57">
        <f t="shared" si="0"/>
        <v>0</v>
      </c>
      <c r="S11" s="3"/>
    </row>
    <row r="12" spans="1:19">
      <c r="B12" s="21" t="s">
        <v>25</v>
      </c>
      <c r="C12" s="57">
        <v>670766000</v>
      </c>
      <c r="D12" s="57">
        <v>670766000</v>
      </c>
      <c r="E12" s="57">
        <v>0</v>
      </c>
      <c r="F12" s="57"/>
      <c r="G12" s="57"/>
      <c r="H12" s="57"/>
      <c r="I12" s="57"/>
      <c r="J12" s="57"/>
      <c r="K12" s="57"/>
      <c r="L12" s="57"/>
      <c r="M12" s="57"/>
      <c r="N12" s="57"/>
      <c r="O12" s="57"/>
      <c r="P12" s="57"/>
      <c r="Q12" s="57">
        <f t="shared" si="0"/>
        <v>0</v>
      </c>
      <c r="S12" s="3"/>
    </row>
    <row r="13" spans="1:19">
      <c r="B13" s="21" t="s">
        <v>26</v>
      </c>
      <c r="C13" s="57">
        <v>17620580489</v>
      </c>
      <c r="D13" s="57">
        <v>17680638440</v>
      </c>
      <c r="E13" s="57">
        <v>11432572.640000001</v>
      </c>
      <c r="F13" s="57">
        <v>12349328.23</v>
      </c>
      <c r="G13" s="57">
        <v>2916633090.8999996</v>
      </c>
      <c r="H13" s="57">
        <v>2854287516.6500001</v>
      </c>
      <c r="I13" s="57">
        <v>1446323942.0699999</v>
      </c>
      <c r="J13" s="57">
        <v>1459857979.6799996</v>
      </c>
      <c r="K13" s="57">
        <v>1451513430.3499999</v>
      </c>
      <c r="L13" s="57">
        <v>1454571522.3300002</v>
      </c>
      <c r="M13" s="57">
        <v>23423410.420000002</v>
      </c>
      <c r="N13" s="57">
        <v>2891440593.98</v>
      </c>
      <c r="O13" s="57">
        <v>1467765741.2500005</v>
      </c>
      <c r="P13" s="57">
        <v>1504720067.7199998</v>
      </c>
      <c r="Q13" s="57">
        <f t="shared" si="0"/>
        <v>17494319196.220001</v>
      </c>
      <c r="S13" s="3"/>
    </row>
    <row r="14" spans="1:19" ht="15.75" customHeight="1">
      <c r="B14" s="21" t="s">
        <v>46</v>
      </c>
      <c r="C14" s="57">
        <v>35983682839</v>
      </c>
      <c r="D14" s="57">
        <v>35983682839</v>
      </c>
      <c r="E14" s="57">
        <v>0</v>
      </c>
      <c r="F14" s="57"/>
      <c r="G14" s="57"/>
      <c r="H14" s="57"/>
      <c r="I14" s="57"/>
      <c r="J14" s="57"/>
      <c r="K14" s="57"/>
      <c r="L14" s="57"/>
      <c r="M14" s="57"/>
      <c r="N14" s="57"/>
      <c r="O14" s="57"/>
      <c r="P14" s="57"/>
      <c r="Q14" s="57">
        <f>SUM(E14:P14)</f>
        <v>0</v>
      </c>
      <c r="S14" s="3"/>
    </row>
    <row r="15" spans="1:19" ht="15.75" customHeight="1">
      <c r="B15" s="21" t="s">
        <v>64</v>
      </c>
      <c r="C15" s="57">
        <v>478099657</v>
      </c>
      <c r="D15" s="57">
        <v>705504890</v>
      </c>
      <c r="E15" s="57">
        <v>304752.04000000004</v>
      </c>
      <c r="F15" s="57">
        <v>26371383.280000001</v>
      </c>
      <c r="G15" s="57">
        <v>31766722.449999999</v>
      </c>
      <c r="H15" s="57">
        <v>19472092.229999997</v>
      </c>
      <c r="I15" s="57">
        <v>24579322.690000005</v>
      </c>
      <c r="J15" s="57">
        <v>18982315.810000002</v>
      </c>
      <c r="K15" s="57">
        <v>15815891.949999997</v>
      </c>
      <c r="L15" s="57">
        <v>20839167.289999999</v>
      </c>
      <c r="M15" s="57">
        <v>15184221.369999999</v>
      </c>
      <c r="N15" s="57">
        <v>17093608.59</v>
      </c>
      <c r="O15" s="57">
        <v>34722776.060000002</v>
      </c>
      <c r="P15" s="57">
        <v>24281436.950000003</v>
      </c>
      <c r="Q15" s="57">
        <f t="shared" ref="Q15:Q17" si="1">SUM(E15:P15)</f>
        <v>249413690.70999998</v>
      </c>
      <c r="S15" s="3"/>
    </row>
    <row r="16" spans="1:19" ht="15.75" customHeight="1">
      <c r="B16" s="21" t="s">
        <v>65</v>
      </c>
      <c r="C16" s="57">
        <v>1034743998</v>
      </c>
      <c r="D16" s="57">
        <v>1034743998</v>
      </c>
      <c r="E16" s="57">
        <v>0</v>
      </c>
      <c r="F16" s="57">
        <v>27261794.560000002</v>
      </c>
      <c r="G16" s="57">
        <v>606076.24999999208</v>
      </c>
      <c r="H16" s="57">
        <v>172869013.18000001</v>
      </c>
      <c r="I16" s="57">
        <v>22879764.309999999</v>
      </c>
      <c r="J16" s="57">
        <v>37923881.079999998</v>
      </c>
      <c r="K16" s="57">
        <v>25366683.09</v>
      </c>
      <c r="L16" s="57">
        <v>8791474.4000000004</v>
      </c>
      <c r="M16" s="57">
        <v>22743695.25</v>
      </c>
      <c r="N16" s="57">
        <v>34427447.909999996</v>
      </c>
      <c r="O16" s="57">
        <v>8068264.5599999987</v>
      </c>
      <c r="P16" s="57">
        <v>50618128.029999994</v>
      </c>
      <c r="Q16" s="57">
        <f t="shared" si="1"/>
        <v>411556222.61999995</v>
      </c>
      <c r="S16" s="3"/>
    </row>
    <row r="17" spans="1:19">
      <c r="B17" s="21" t="s">
        <v>66</v>
      </c>
      <c r="C17" s="57">
        <v>506472000</v>
      </c>
      <c r="D17" s="57">
        <v>724396686</v>
      </c>
      <c r="E17" s="57">
        <v>22165942.889999997</v>
      </c>
      <c r="F17" s="57">
        <v>36420847.819999993</v>
      </c>
      <c r="G17" s="57">
        <v>30853919.670000002</v>
      </c>
      <c r="H17" s="57">
        <v>51559103.859999999</v>
      </c>
      <c r="I17" s="57">
        <v>39981478.68</v>
      </c>
      <c r="J17" s="57">
        <v>41841963.489999995</v>
      </c>
      <c r="K17" s="57">
        <v>31693676.620000005</v>
      </c>
      <c r="L17" s="57">
        <v>33683688.339999996</v>
      </c>
      <c r="M17" s="57">
        <v>47974519.710000008</v>
      </c>
      <c r="N17" s="57">
        <v>58851565.069999993</v>
      </c>
      <c r="O17" s="57">
        <v>45272370.610000007</v>
      </c>
      <c r="P17" s="57">
        <v>68037483.219999999</v>
      </c>
      <c r="Q17" s="57">
        <f t="shared" si="1"/>
        <v>508336559.98000002</v>
      </c>
      <c r="S17" s="3"/>
    </row>
    <row r="18" spans="1:19">
      <c r="B18" s="65" t="s">
        <v>67</v>
      </c>
      <c r="C18" s="64">
        <f t="shared" ref="C18:P18" si="2">SUM(C10:C17)</f>
        <v>57199003232</v>
      </c>
      <c r="D18" s="64">
        <f t="shared" si="2"/>
        <v>57779692706</v>
      </c>
      <c r="E18" s="58">
        <f t="shared" si="2"/>
        <v>49912450.980000004</v>
      </c>
      <c r="F18" s="58">
        <f t="shared" si="2"/>
        <v>119311898.34</v>
      </c>
      <c r="G18" s="58">
        <f t="shared" si="2"/>
        <v>2996329676.5499997</v>
      </c>
      <c r="H18" s="58">
        <f t="shared" si="2"/>
        <v>3116593394.1100001</v>
      </c>
      <c r="I18" s="58">
        <f t="shared" si="2"/>
        <v>1553044854.1099999</v>
      </c>
      <c r="J18" s="58">
        <f t="shared" si="2"/>
        <v>1579160469.2099996</v>
      </c>
      <c r="K18" s="58">
        <f t="shared" si="2"/>
        <v>1549684579.1199999</v>
      </c>
      <c r="L18" s="58">
        <f t="shared" si="2"/>
        <v>1542661953.45</v>
      </c>
      <c r="M18" s="58">
        <f t="shared" si="2"/>
        <v>139344414.81999999</v>
      </c>
      <c r="N18" s="58">
        <f t="shared" si="2"/>
        <v>3025811373.2600002</v>
      </c>
      <c r="O18" s="58">
        <f t="shared" si="2"/>
        <v>1588984368.0700002</v>
      </c>
      <c r="P18" s="58">
        <f t="shared" si="2"/>
        <v>1686089491.4399998</v>
      </c>
      <c r="Q18" s="58">
        <f>SUM(E18:P18)</f>
        <v>18946928923.459999</v>
      </c>
      <c r="S18" s="3"/>
    </row>
    <row r="19" spans="1:19">
      <c r="B19" s="21"/>
      <c r="C19" s="17"/>
      <c r="D19" s="17"/>
      <c r="E19" s="59"/>
      <c r="F19" s="60"/>
      <c r="G19" s="60"/>
      <c r="H19" s="60"/>
      <c r="I19" s="60"/>
      <c r="J19" s="60"/>
      <c r="K19" s="60"/>
      <c r="L19" s="60"/>
      <c r="M19" s="60"/>
      <c r="N19" s="60"/>
      <c r="O19" s="60"/>
      <c r="P19" s="60"/>
      <c r="Q19" s="60"/>
    </row>
    <row r="20" spans="1:19">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9">
      <c r="A21" s="6"/>
      <c r="B21" s="21" t="s">
        <v>24</v>
      </c>
      <c r="C21" s="57">
        <v>7375341</v>
      </c>
      <c r="D21" s="57">
        <v>7375341</v>
      </c>
      <c r="E21" s="59">
        <v>0</v>
      </c>
      <c r="F21" s="59">
        <v>0</v>
      </c>
      <c r="G21" s="59">
        <v>0</v>
      </c>
      <c r="H21" s="59">
        <v>0</v>
      </c>
      <c r="I21" s="59">
        <v>0</v>
      </c>
      <c r="J21" s="59">
        <v>0</v>
      </c>
      <c r="K21" s="59">
        <v>0</v>
      </c>
      <c r="L21" s="59">
        <v>0</v>
      </c>
      <c r="M21" s="59">
        <v>0</v>
      </c>
      <c r="N21" s="59">
        <v>0</v>
      </c>
      <c r="O21" s="59">
        <v>0</v>
      </c>
      <c r="P21" s="59">
        <v>0</v>
      </c>
      <c r="Q21" s="59">
        <f t="shared" ref="Q21:Q22" si="3">SUM(E21:P21)</f>
        <v>0</v>
      </c>
    </row>
    <row r="22" spans="1:19">
      <c r="A22" s="6"/>
      <c r="B22" s="21" t="s">
        <v>46</v>
      </c>
      <c r="C22" s="57">
        <v>576123688</v>
      </c>
      <c r="D22" s="57">
        <v>576123688</v>
      </c>
      <c r="E22" s="59">
        <v>0</v>
      </c>
      <c r="F22" s="59">
        <v>0</v>
      </c>
      <c r="G22" s="59">
        <v>0</v>
      </c>
      <c r="H22" s="59">
        <v>0</v>
      </c>
      <c r="I22" s="59">
        <v>0</v>
      </c>
      <c r="J22" s="59">
        <v>0</v>
      </c>
      <c r="K22" s="59">
        <v>0</v>
      </c>
      <c r="L22" s="59">
        <v>0</v>
      </c>
      <c r="M22" s="59">
        <v>0</v>
      </c>
      <c r="N22" s="59">
        <v>0</v>
      </c>
      <c r="O22" s="59">
        <v>0</v>
      </c>
      <c r="P22" s="59">
        <v>0</v>
      </c>
      <c r="Q22" s="59">
        <f t="shared" si="3"/>
        <v>0</v>
      </c>
    </row>
    <row r="23" spans="1:19">
      <c r="B23" s="65" t="s">
        <v>54</v>
      </c>
      <c r="C23" s="64">
        <f t="shared" ref="C23:P23" si="4">SUM(C21:C22)</f>
        <v>583499029</v>
      </c>
      <c r="D23" s="64">
        <f t="shared" si="4"/>
        <v>583499029</v>
      </c>
      <c r="E23" s="58">
        <f t="shared" si="4"/>
        <v>0</v>
      </c>
      <c r="F23" s="58">
        <f t="shared" si="4"/>
        <v>0</v>
      </c>
      <c r="G23" s="58">
        <f t="shared" si="4"/>
        <v>0</v>
      </c>
      <c r="H23" s="58">
        <f t="shared" si="4"/>
        <v>0</v>
      </c>
      <c r="I23" s="58">
        <f t="shared" si="4"/>
        <v>0</v>
      </c>
      <c r="J23" s="58">
        <f t="shared" si="4"/>
        <v>0</v>
      </c>
      <c r="K23" s="58">
        <f t="shared" si="4"/>
        <v>0</v>
      </c>
      <c r="L23" s="58">
        <f t="shared" si="4"/>
        <v>0</v>
      </c>
      <c r="M23" s="58">
        <f t="shared" si="4"/>
        <v>0</v>
      </c>
      <c r="N23" s="58">
        <f t="shared" si="4"/>
        <v>0</v>
      </c>
      <c r="O23" s="58">
        <f t="shared" si="4"/>
        <v>0</v>
      </c>
      <c r="P23" s="58">
        <f t="shared" si="4"/>
        <v>0</v>
      </c>
      <c r="Q23" s="58">
        <f>SUM(E23:P23)</f>
        <v>0</v>
      </c>
    </row>
    <row r="24" spans="1:19">
      <c r="B24" s="21"/>
      <c r="C24" s="17"/>
      <c r="D24" s="17"/>
      <c r="E24" s="62"/>
      <c r="F24" s="62"/>
      <c r="G24" s="62"/>
      <c r="H24" s="62"/>
      <c r="I24" s="62"/>
      <c r="J24" s="62"/>
      <c r="K24" s="62"/>
      <c r="L24" s="62"/>
      <c r="M24" s="62"/>
      <c r="N24" s="62"/>
      <c r="O24" s="62"/>
      <c r="P24" s="62"/>
      <c r="Q24" s="62"/>
    </row>
    <row r="25" spans="1:19">
      <c r="B25" s="65" t="s">
        <v>55</v>
      </c>
      <c r="C25" s="64">
        <f t="shared" ref="C25:Q25" si="5">C18+C23</f>
        <v>57782502261</v>
      </c>
      <c r="D25" s="64">
        <f t="shared" si="5"/>
        <v>58363191735</v>
      </c>
      <c r="E25" s="58">
        <f t="shared" si="5"/>
        <v>49912450.980000004</v>
      </c>
      <c r="F25" s="58">
        <f t="shared" si="5"/>
        <v>119311898.34</v>
      </c>
      <c r="G25" s="58">
        <f t="shared" si="5"/>
        <v>2996329676.5499997</v>
      </c>
      <c r="H25" s="58">
        <f t="shared" si="5"/>
        <v>3116593394.1100001</v>
      </c>
      <c r="I25" s="58">
        <f t="shared" si="5"/>
        <v>1553044854.1099999</v>
      </c>
      <c r="J25" s="58">
        <f t="shared" si="5"/>
        <v>1579160469.2099996</v>
      </c>
      <c r="K25" s="58">
        <f t="shared" si="5"/>
        <v>1549684579.1199999</v>
      </c>
      <c r="L25" s="58">
        <f t="shared" si="5"/>
        <v>1542661953.45</v>
      </c>
      <c r="M25" s="58">
        <f t="shared" si="5"/>
        <v>139344414.81999999</v>
      </c>
      <c r="N25" s="58">
        <f t="shared" si="5"/>
        <v>3025811373.2600002</v>
      </c>
      <c r="O25" s="58">
        <f t="shared" si="5"/>
        <v>1588984368.0700002</v>
      </c>
      <c r="P25" s="58">
        <f t="shared" si="5"/>
        <v>1686089491.4399998</v>
      </c>
      <c r="Q25" s="58">
        <f t="shared" si="5"/>
        <v>18946928923.459999</v>
      </c>
      <c r="S25" s="3"/>
    </row>
    <row r="26" spans="1:19">
      <c r="B26" s="70" t="s">
        <v>68</v>
      </c>
      <c r="C26" s="46"/>
      <c r="D26" s="46"/>
      <c r="E26" s="46"/>
      <c r="F26" s="46"/>
      <c r="G26" s="46"/>
      <c r="H26" s="46"/>
      <c r="I26" s="46"/>
      <c r="J26" s="8"/>
      <c r="K26" s="8"/>
      <c r="L26" s="8"/>
      <c r="M26" s="8"/>
      <c r="N26" s="8"/>
      <c r="O26" s="8"/>
      <c r="P26" s="16"/>
    </row>
    <row r="27" spans="1:19">
      <c r="B27" s="70" t="s">
        <v>69</v>
      </c>
      <c r="C27"/>
      <c r="D27"/>
      <c r="E27"/>
      <c r="F27"/>
      <c r="G27"/>
      <c r="H27"/>
      <c r="I27"/>
      <c r="J27" s="8"/>
      <c r="K27" s="8"/>
      <c r="L27" s="8"/>
      <c r="M27" s="8"/>
      <c r="N27" s="8"/>
      <c r="O27" s="8"/>
    </row>
    <row r="28" spans="1:19">
      <c r="B28" s="54" t="s">
        <v>59</v>
      </c>
      <c r="C28"/>
      <c r="D28"/>
      <c r="E28"/>
      <c r="F28"/>
      <c r="G28"/>
      <c r="H28"/>
      <c r="I28"/>
    </row>
    <row r="30" spans="1:19">
      <c r="M30" s="10"/>
    </row>
    <row r="34" spans="1:16" s="3" customFormat="1">
      <c r="A34"/>
      <c r="B34"/>
      <c r="P34" s="10"/>
    </row>
    <row r="38" spans="1:16" s="3" customFormat="1">
      <c r="A38"/>
      <c r="B38"/>
      <c r="J38" s="10"/>
      <c r="P38" s="10"/>
    </row>
  </sheetData>
  <mergeCells count="7">
    <mergeCell ref="B2:P2"/>
    <mergeCell ref="B3:P3"/>
    <mergeCell ref="B4:P4"/>
    <mergeCell ref="B5:P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Q10:Q17 Q21:Q2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1B6F-9D5F-4658-AB03-AC1EDB4A7E19}">
  <sheetPr codeName="Hoja9"/>
  <dimension ref="A2:Q37"/>
  <sheetViews>
    <sheetView showGridLines="0" topLeftCell="B1" zoomScale="90" zoomScaleNormal="90" workbookViewId="0">
      <selection activeCell="B8" sqref="B8:B9"/>
    </sheetView>
  </sheetViews>
  <sheetFormatPr defaultColWidth="15.140625" defaultRowHeight="15"/>
  <cols>
    <col min="1" max="1" width="12" customWidth="1"/>
    <col min="2" max="2" width="79" customWidth="1"/>
    <col min="3" max="5" width="18.7109375" style="3" customWidth="1"/>
    <col min="6" max="13" width="12.85546875" style="3" customWidth="1"/>
    <col min="14" max="14" width="10.7109375" style="3" customWidth="1"/>
    <col min="15" max="16" width="13.28515625" style="3" customWidth="1"/>
    <col min="17" max="17" width="16.85546875" style="10" customWidth="1"/>
    <col min="18" max="18" width="15.140625" customWidth="1"/>
    <col min="19" max="19" width="19.85546875" customWidth="1"/>
    <col min="20" max="20" width="18.85546875" bestFit="1" customWidth="1"/>
  </cols>
  <sheetData>
    <row r="2" spans="1:17" ht="28.5">
      <c r="B2" s="131" t="s">
        <v>0</v>
      </c>
      <c r="C2" s="132"/>
      <c r="D2" s="132"/>
      <c r="E2" s="132"/>
      <c r="F2" s="132"/>
      <c r="G2" s="132"/>
      <c r="H2" s="132"/>
      <c r="I2" s="132"/>
      <c r="J2" s="132"/>
      <c r="K2" s="132"/>
      <c r="L2" s="132"/>
      <c r="M2" s="132"/>
      <c r="N2" s="132"/>
      <c r="O2" s="132"/>
      <c r="P2" s="132"/>
      <c r="Q2" s="132"/>
    </row>
    <row r="3" spans="1:17" ht="24" customHeight="1">
      <c r="A3" s="1"/>
      <c r="B3" s="133" t="s">
        <v>1</v>
      </c>
      <c r="C3" s="134"/>
      <c r="D3" s="134"/>
      <c r="E3" s="134"/>
      <c r="F3" s="134"/>
      <c r="G3" s="134"/>
      <c r="H3" s="134"/>
      <c r="I3" s="134"/>
      <c r="J3" s="134"/>
      <c r="K3" s="134"/>
      <c r="L3" s="134"/>
      <c r="M3" s="134"/>
      <c r="N3" s="134"/>
      <c r="O3" s="134"/>
      <c r="P3" s="134"/>
      <c r="Q3" s="134"/>
    </row>
    <row r="4" spans="1:17" ht="16.5" customHeight="1">
      <c r="A4" s="1"/>
      <c r="B4" s="135" t="s">
        <v>2</v>
      </c>
      <c r="C4" s="136"/>
      <c r="D4" s="136"/>
      <c r="E4" s="136"/>
      <c r="F4" s="136"/>
      <c r="G4" s="136"/>
      <c r="H4" s="136"/>
      <c r="I4" s="136"/>
      <c r="J4" s="136"/>
      <c r="K4" s="136"/>
      <c r="L4" s="136"/>
      <c r="M4" s="136"/>
      <c r="N4" s="136"/>
      <c r="O4" s="136"/>
      <c r="P4" s="136"/>
      <c r="Q4" s="136"/>
    </row>
    <row r="5" spans="1:17" ht="15" customHeight="1">
      <c r="A5" s="1"/>
      <c r="B5" s="137" t="s">
        <v>3</v>
      </c>
      <c r="C5" s="138"/>
      <c r="D5" s="138"/>
      <c r="E5" s="138"/>
      <c r="F5" s="138"/>
      <c r="G5" s="138"/>
      <c r="H5" s="138"/>
      <c r="I5" s="138"/>
      <c r="J5" s="138"/>
      <c r="K5" s="138"/>
      <c r="L5" s="138"/>
      <c r="M5" s="138"/>
      <c r="N5" s="138"/>
      <c r="O5" s="138"/>
      <c r="P5" s="138"/>
      <c r="Q5" s="138"/>
    </row>
    <row r="6" spans="1:17">
      <c r="A6" s="1"/>
      <c r="B6" s="67"/>
      <c r="C6" s="4"/>
      <c r="D6" s="4"/>
      <c r="E6" s="4"/>
      <c r="F6" s="4"/>
      <c r="G6" s="4"/>
      <c r="H6" s="4"/>
      <c r="I6" s="4"/>
      <c r="J6" s="4"/>
      <c r="K6" s="4"/>
      <c r="L6" s="4"/>
      <c r="M6" s="4"/>
      <c r="N6" s="4"/>
      <c r="O6" s="4"/>
      <c r="P6" s="4"/>
      <c r="Q6" s="11"/>
    </row>
    <row r="7" spans="1:17">
      <c r="A7" s="1"/>
      <c r="B7" s="2" t="s">
        <v>70</v>
      </c>
      <c r="C7" s="4"/>
      <c r="D7" s="4"/>
    </row>
    <row r="8" spans="1:17" s="5" customFormat="1" ht="15" customHeight="1">
      <c r="B8" s="123" t="s">
        <v>6</v>
      </c>
      <c r="C8" s="68" t="s">
        <v>61</v>
      </c>
      <c r="D8" s="143" t="s">
        <v>62</v>
      </c>
      <c r="E8" s="142" t="s">
        <v>9</v>
      </c>
      <c r="F8" s="142"/>
      <c r="G8" s="142"/>
      <c r="H8" s="142"/>
      <c r="I8" s="142"/>
      <c r="J8" s="142"/>
      <c r="K8" s="142"/>
      <c r="L8" s="142"/>
      <c r="M8" s="142"/>
      <c r="N8" s="142"/>
      <c r="O8" s="142"/>
      <c r="P8" s="142"/>
      <c r="Q8" s="142"/>
    </row>
    <row r="9" spans="1:17" s="5" customFormat="1">
      <c r="B9" s="123"/>
      <c r="C9" s="69" t="s">
        <v>71</v>
      </c>
      <c r="D9" s="144"/>
      <c r="E9" s="47" t="s">
        <v>10</v>
      </c>
      <c r="F9" s="47" t="s">
        <v>11</v>
      </c>
      <c r="G9" s="12" t="s">
        <v>12</v>
      </c>
      <c r="H9" s="47" t="s">
        <v>13</v>
      </c>
      <c r="I9" s="12" t="s">
        <v>14</v>
      </c>
      <c r="J9" s="47" t="s">
        <v>15</v>
      </c>
      <c r="K9" s="47" t="s">
        <v>16</v>
      </c>
      <c r="L9" s="47" t="s">
        <v>17</v>
      </c>
      <c r="M9" s="47" t="s">
        <v>18</v>
      </c>
      <c r="N9" s="47" t="s">
        <v>19</v>
      </c>
      <c r="O9" s="47" t="s">
        <v>20</v>
      </c>
      <c r="P9" s="47" t="s">
        <v>21</v>
      </c>
      <c r="Q9" s="25" t="s">
        <v>22</v>
      </c>
    </row>
    <row r="10" spans="1:17">
      <c r="B10" s="21" t="s">
        <v>24</v>
      </c>
      <c r="C10" s="56">
        <v>507800730</v>
      </c>
      <c r="D10" s="56">
        <v>564108150.02999997</v>
      </c>
      <c r="E10" s="57">
        <v>17967446.27</v>
      </c>
      <c r="F10" s="57">
        <v>19228890.079999998</v>
      </c>
      <c r="G10" s="57">
        <v>20222577.119999997</v>
      </c>
      <c r="H10" s="57">
        <v>19160039.719999999</v>
      </c>
      <c r="I10" s="57">
        <v>20674467.59</v>
      </c>
      <c r="J10" s="57">
        <v>34926732.289999999</v>
      </c>
      <c r="K10" s="57">
        <v>22798292.190000001</v>
      </c>
      <c r="L10" s="57">
        <v>22869624.330000002</v>
      </c>
      <c r="M10" s="57">
        <v>35684287.810000002</v>
      </c>
      <c r="N10" s="57">
        <v>31046717.940000001</v>
      </c>
      <c r="O10" s="57">
        <v>43540878.480000004</v>
      </c>
      <c r="P10" s="57">
        <v>58391945.879999995</v>
      </c>
      <c r="Q10" s="57">
        <f>SUM(E10:P10)</f>
        <v>346511899.69999999</v>
      </c>
    </row>
    <row r="11" spans="1:17">
      <c r="B11" s="21" t="s">
        <v>45</v>
      </c>
      <c r="C11" s="57">
        <v>464500000</v>
      </c>
      <c r="D11" s="57">
        <v>464500000</v>
      </c>
      <c r="E11" s="57">
        <v>0</v>
      </c>
      <c r="F11" s="57"/>
      <c r="G11" s="57"/>
      <c r="H11" s="57"/>
      <c r="I11" s="57"/>
      <c r="J11" s="57"/>
      <c r="K11" s="57"/>
      <c r="L11" s="57"/>
      <c r="M11" s="57"/>
      <c r="N11" s="57"/>
      <c r="O11" s="57"/>
      <c r="P11" s="57"/>
      <c r="Q11" s="57">
        <f t="shared" ref="Q11:Q16" si="0">SUM(E11:P11)</f>
        <v>0</v>
      </c>
    </row>
    <row r="12" spans="1:17">
      <c r="B12" s="21" t="s">
        <v>25</v>
      </c>
      <c r="C12" s="57">
        <v>863814605</v>
      </c>
      <c r="D12" s="57">
        <v>863814605</v>
      </c>
      <c r="E12" s="57">
        <v>0</v>
      </c>
      <c r="F12" s="57"/>
      <c r="G12" s="57"/>
      <c r="H12" s="57"/>
      <c r="I12" s="57"/>
      <c r="J12" s="57"/>
      <c r="K12" s="57"/>
      <c r="L12" s="57"/>
      <c r="M12" s="57"/>
      <c r="N12" s="57"/>
      <c r="O12" s="57"/>
      <c r="P12" s="57"/>
      <c r="Q12" s="57">
        <f t="shared" si="0"/>
        <v>0</v>
      </c>
    </row>
    <row r="13" spans="1:17">
      <c r="B13" s="21" t="s">
        <v>26</v>
      </c>
      <c r="C13" s="57">
        <v>329000000</v>
      </c>
      <c r="D13" s="57">
        <v>516993034.38999999</v>
      </c>
      <c r="E13" s="57">
        <v>0</v>
      </c>
      <c r="F13" s="57">
        <v>30042269.279999997</v>
      </c>
      <c r="G13" s="57">
        <v>21281763.280000001</v>
      </c>
      <c r="H13" s="57">
        <v>19404988.5</v>
      </c>
      <c r="I13" s="57">
        <v>25809992.77</v>
      </c>
      <c r="J13" s="57">
        <v>24206774.66</v>
      </c>
      <c r="K13" s="57">
        <v>35691755.620000005</v>
      </c>
      <c r="L13" s="57">
        <v>35253328.310000002</v>
      </c>
      <c r="M13" s="57">
        <v>30735617.859999996</v>
      </c>
      <c r="N13" s="57">
        <v>35234735.629999995</v>
      </c>
      <c r="O13" s="57">
        <v>29854020.73</v>
      </c>
      <c r="P13" s="57">
        <v>91500399.370000005</v>
      </c>
      <c r="Q13" s="57">
        <f t="shared" si="0"/>
        <v>379015646.00999999</v>
      </c>
    </row>
    <row r="14" spans="1:17" ht="15.75" customHeight="1">
      <c r="B14" s="21" t="s">
        <v>46</v>
      </c>
      <c r="C14" s="57">
        <v>36939638704</v>
      </c>
      <c r="D14" s="57">
        <v>38474318704</v>
      </c>
      <c r="E14" s="57">
        <v>0</v>
      </c>
      <c r="F14" s="57"/>
      <c r="G14" s="57"/>
      <c r="H14" s="57"/>
      <c r="I14" s="57"/>
      <c r="J14" s="57"/>
      <c r="K14" s="57"/>
      <c r="L14" s="57"/>
      <c r="M14" s="57"/>
      <c r="N14" s="57"/>
      <c r="O14" s="57"/>
      <c r="P14" s="57">
        <v>0</v>
      </c>
      <c r="Q14" s="57">
        <f t="shared" si="0"/>
        <v>0</v>
      </c>
    </row>
    <row r="15" spans="1:17" ht="15.75" customHeight="1">
      <c r="B15" s="21" t="s">
        <v>64</v>
      </c>
      <c r="C15" s="57">
        <v>353099657</v>
      </c>
      <c r="D15" s="57">
        <v>608166298.23000002</v>
      </c>
      <c r="E15" s="57">
        <v>43520.82</v>
      </c>
      <c r="F15" s="57">
        <v>29893328.390000001</v>
      </c>
      <c r="G15" s="57">
        <v>16525512.279999999</v>
      </c>
      <c r="H15" s="57">
        <v>28404315.839999996</v>
      </c>
      <c r="I15" s="57">
        <v>16855552.57</v>
      </c>
      <c r="J15" s="57">
        <v>24166932.670000002</v>
      </c>
      <c r="K15" s="57">
        <v>16719928.509999998</v>
      </c>
      <c r="L15" s="57">
        <v>16060923.880000003</v>
      </c>
      <c r="M15" s="57">
        <v>15370203.220000001</v>
      </c>
      <c r="N15" s="57">
        <v>16253393.190000001</v>
      </c>
      <c r="O15" s="57">
        <v>25167018.859999999</v>
      </c>
      <c r="P15" s="57">
        <v>34501165.18</v>
      </c>
      <c r="Q15" s="57">
        <f t="shared" si="0"/>
        <v>239961795.41000003</v>
      </c>
    </row>
    <row r="16" spans="1:17" ht="15.75" customHeight="1">
      <c r="B16" s="21" t="s">
        <v>65</v>
      </c>
      <c r="C16" s="57">
        <v>1229150456</v>
      </c>
      <c r="D16" s="57">
        <v>1244625062.8600001</v>
      </c>
      <c r="E16" s="57">
        <v>23220914.289999999</v>
      </c>
      <c r="F16" s="57">
        <v>31175425.549999997</v>
      </c>
      <c r="G16" s="57">
        <v>31894106.979999997</v>
      </c>
      <c r="H16" s="57">
        <v>45003876.599999987</v>
      </c>
      <c r="I16" s="57">
        <v>80373885.099999994</v>
      </c>
      <c r="J16" s="57">
        <v>78376731.38000001</v>
      </c>
      <c r="K16" s="57">
        <v>49130296.910000004</v>
      </c>
      <c r="L16" s="57">
        <v>55993149.229999997</v>
      </c>
      <c r="M16" s="57">
        <v>54232302.549999997</v>
      </c>
      <c r="N16" s="57">
        <v>52364797.899999991</v>
      </c>
      <c r="O16" s="57">
        <v>76854602.850000009</v>
      </c>
      <c r="P16" s="57">
        <v>51858961.830000006</v>
      </c>
      <c r="Q16" s="57">
        <f t="shared" si="0"/>
        <v>630479051.17000008</v>
      </c>
    </row>
    <row r="17" spans="1:17">
      <c r="B17" s="21" t="s">
        <v>66</v>
      </c>
      <c r="C17" s="57">
        <v>17747035152</v>
      </c>
      <c r="D17" s="57">
        <v>19580008129.57</v>
      </c>
      <c r="E17" s="57">
        <v>21858353.150000006</v>
      </c>
      <c r="F17" s="57">
        <v>2843547926.6000004</v>
      </c>
      <c r="G17" s="57">
        <v>1457853329.9100001</v>
      </c>
      <c r="H17" s="57">
        <v>1537726016.1899998</v>
      </c>
      <c r="I17" s="57">
        <v>1485476511.77</v>
      </c>
      <c r="J17" s="57">
        <v>1468880859.7399998</v>
      </c>
      <c r="K17" s="57">
        <v>1466278475.4400001</v>
      </c>
      <c r="L17" s="57">
        <v>1470859974.0099998</v>
      </c>
      <c r="M17" s="57">
        <v>1478738780.6300001</v>
      </c>
      <c r="N17" s="57">
        <v>1503755045.9499998</v>
      </c>
      <c r="O17" s="57">
        <v>3022680986.6899996</v>
      </c>
      <c r="P17" s="57">
        <v>1596493495.5599997</v>
      </c>
      <c r="Q17" s="57">
        <f>SUM(E17:P17)</f>
        <v>19354149755.640003</v>
      </c>
    </row>
    <row r="18" spans="1:17">
      <c r="B18" s="65" t="s">
        <v>67</v>
      </c>
      <c r="C18" s="64">
        <f t="shared" ref="C18:P18" si="1">SUM(C10:C17)</f>
        <v>58434039304</v>
      </c>
      <c r="D18" s="64">
        <f t="shared" si="1"/>
        <v>62316533984.080002</v>
      </c>
      <c r="E18" s="58">
        <f t="shared" si="1"/>
        <v>63090234.530000001</v>
      </c>
      <c r="F18" s="58">
        <f t="shared" si="1"/>
        <v>2953887839.9000006</v>
      </c>
      <c r="G18" s="58">
        <f t="shared" si="1"/>
        <v>1547777289.5700002</v>
      </c>
      <c r="H18" s="58">
        <f t="shared" si="1"/>
        <v>1649699236.8499999</v>
      </c>
      <c r="I18" s="58">
        <f t="shared" si="1"/>
        <v>1629190409.8</v>
      </c>
      <c r="J18" s="58">
        <f t="shared" si="1"/>
        <v>1630558030.7399998</v>
      </c>
      <c r="K18" s="58">
        <f t="shared" si="1"/>
        <v>1590618748.6700001</v>
      </c>
      <c r="L18" s="58">
        <f t="shared" si="1"/>
        <v>1601036999.7599998</v>
      </c>
      <c r="M18" s="58">
        <f t="shared" si="1"/>
        <v>1614761192.0700002</v>
      </c>
      <c r="N18" s="58">
        <f t="shared" si="1"/>
        <v>1638654690.6099997</v>
      </c>
      <c r="O18" s="58">
        <f t="shared" si="1"/>
        <v>3198097507.6099997</v>
      </c>
      <c r="P18" s="58">
        <f t="shared" si="1"/>
        <v>1832745967.8199997</v>
      </c>
      <c r="Q18" s="58">
        <f>SUM(E18:P18)</f>
        <v>20950118147.93</v>
      </c>
    </row>
    <row r="19" spans="1:17">
      <c r="B19" s="21"/>
      <c r="C19" s="17"/>
      <c r="D19" s="17"/>
      <c r="E19" s="59"/>
      <c r="F19" s="60"/>
      <c r="G19" s="60"/>
      <c r="H19" s="60"/>
      <c r="I19" s="60"/>
      <c r="J19" s="60"/>
      <c r="K19" s="60"/>
      <c r="L19" s="60"/>
      <c r="M19" s="60"/>
      <c r="N19" s="60"/>
      <c r="O19" s="60"/>
      <c r="P19" s="60"/>
      <c r="Q19" s="60"/>
    </row>
    <row r="20" spans="1:17">
      <c r="B20" s="65"/>
      <c r="C20" s="20"/>
      <c r="D20" s="44"/>
      <c r="E20" s="47" t="s">
        <v>10</v>
      </c>
      <c r="F20" s="47" t="s">
        <v>11</v>
      </c>
      <c r="G20" s="12" t="s">
        <v>12</v>
      </c>
      <c r="H20" s="47" t="s">
        <v>13</v>
      </c>
      <c r="I20" s="12" t="s">
        <v>14</v>
      </c>
      <c r="J20" s="47" t="s">
        <v>15</v>
      </c>
      <c r="K20" s="47" t="s">
        <v>16</v>
      </c>
      <c r="L20" s="47" t="s">
        <v>17</v>
      </c>
      <c r="M20" s="47" t="s">
        <v>18</v>
      </c>
      <c r="N20" s="47" t="s">
        <v>19</v>
      </c>
      <c r="O20" s="47" t="s">
        <v>20</v>
      </c>
      <c r="P20" s="47" t="s">
        <v>21</v>
      </c>
      <c r="Q20" s="25" t="s">
        <v>22</v>
      </c>
    </row>
    <row r="21" spans="1:17">
      <c r="A21" s="6"/>
      <c r="B21" s="21" t="s">
        <v>46</v>
      </c>
      <c r="C21" s="57">
        <v>697830845</v>
      </c>
      <c r="D21" s="57">
        <v>697830845</v>
      </c>
      <c r="E21" s="59">
        <v>0</v>
      </c>
      <c r="F21" s="59">
        <v>0</v>
      </c>
      <c r="G21" s="59">
        <v>0</v>
      </c>
      <c r="H21" s="59">
        <v>0</v>
      </c>
      <c r="I21" s="59">
        <v>0</v>
      </c>
      <c r="J21" s="59">
        <v>0</v>
      </c>
      <c r="K21" s="59">
        <v>0</v>
      </c>
      <c r="L21" s="59">
        <v>0</v>
      </c>
      <c r="M21" s="59">
        <v>0</v>
      </c>
      <c r="N21" s="59">
        <v>0</v>
      </c>
      <c r="O21" s="59">
        <v>0</v>
      </c>
      <c r="P21" s="59">
        <v>0</v>
      </c>
      <c r="Q21" s="59">
        <f>SUM(E21:O21)</f>
        <v>0</v>
      </c>
    </row>
    <row r="22" spans="1:17">
      <c r="B22" s="65" t="s">
        <v>54</v>
      </c>
      <c r="C22" s="64">
        <f t="shared" ref="C22:P22" si="2">SUM(C21:C21)</f>
        <v>697830845</v>
      </c>
      <c r="D22" s="64">
        <f t="shared" si="2"/>
        <v>697830845</v>
      </c>
      <c r="E22" s="58">
        <f t="shared" si="2"/>
        <v>0</v>
      </c>
      <c r="F22" s="58">
        <f t="shared" si="2"/>
        <v>0</v>
      </c>
      <c r="G22" s="58">
        <f t="shared" si="2"/>
        <v>0</v>
      </c>
      <c r="H22" s="58">
        <f t="shared" si="2"/>
        <v>0</v>
      </c>
      <c r="I22" s="58">
        <f t="shared" si="2"/>
        <v>0</v>
      </c>
      <c r="J22" s="58">
        <f t="shared" si="2"/>
        <v>0</v>
      </c>
      <c r="K22" s="58">
        <f t="shared" si="2"/>
        <v>0</v>
      </c>
      <c r="L22" s="58">
        <f t="shared" si="2"/>
        <v>0</v>
      </c>
      <c r="M22" s="58">
        <f t="shared" si="2"/>
        <v>0</v>
      </c>
      <c r="N22" s="58">
        <f t="shared" si="2"/>
        <v>0</v>
      </c>
      <c r="O22" s="58">
        <f t="shared" si="2"/>
        <v>0</v>
      </c>
      <c r="P22" s="58">
        <f t="shared" si="2"/>
        <v>0</v>
      </c>
      <c r="Q22" s="58">
        <f>SUM(E22:O22)</f>
        <v>0</v>
      </c>
    </row>
    <row r="23" spans="1:17">
      <c r="B23" s="21"/>
      <c r="C23" s="17"/>
      <c r="D23" s="17"/>
      <c r="E23" s="62"/>
      <c r="F23" s="62"/>
      <c r="G23" s="62"/>
      <c r="H23" s="62"/>
      <c r="I23" s="62"/>
      <c r="J23" s="62"/>
      <c r="K23" s="62"/>
      <c r="L23" s="62"/>
      <c r="M23" s="62"/>
      <c r="N23" s="62"/>
      <c r="O23" s="62"/>
      <c r="P23" s="62"/>
      <c r="Q23" s="62"/>
    </row>
    <row r="24" spans="1:17">
      <c r="B24" s="65" t="s">
        <v>55</v>
      </c>
      <c r="C24" s="64">
        <f t="shared" ref="C24:Q24" si="3">C18+C22</f>
        <v>59131870149</v>
      </c>
      <c r="D24" s="64">
        <f t="shared" si="3"/>
        <v>63014364829.080002</v>
      </c>
      <c r="E24" s="58">
        <f t="shared" si="3"/>
        <v>63090234.530000001</v>
      </c>
      <c r="F24" s="58">
        <f t="shared" si="3"/>
        <v>2953887839.9000006</v>
      </c>
      <c r="G24" s="58">
        <f t="shared" si="3"/>
        <v>1547777289.5700002</v>
      </c>
      <c r="H24" s="58">
        <f t="shared" si="3"/>
        <v>1649699236.8499999</v>
      </c>
      <c r="I24" s="58">
        <f t="shared" si="3"/>
        <v>1629190409.8</v>
      </c>
      <c r="J24" s="58">
        <f t="shared" si="3"/>
        <v>1630558030.7399998</v>
      </c>
      <c r="K24" s="58">
        <f t="shared" si="3"/>
        <v>1590618748.6700001</v>
      </c>
      <c r="L24" s="58">
        <f t="shared" si="3"/>
        <v>1601036999.7599998</v>
      </c>
      <c r="M24" s="58">
        <f t="shared" si="3"/>
        <v>1614761192.0700002</v>
      </c>
      <c r="N24" s="58">
        <f t="shared" si="3"/>
        <v>1638654690.6099997</v>
      </c>
      <c r="O24" s="58">
        <f t="shared" si="3"/>
        <v>3198097507.6099997</v>
      </c>
      <c r="P24" s="58">
        <f t="shared" si="3"/>
        <v>1832745967.8199997</v>
      </c>
      <c r="Q24" s="58">
        <f t="shared" si="3"/>
        <v>20950118147.93</v>
      </c>
    </row>
    <row r="25" spans="1:17">
      <c r="B25" s="70" t="s">
        <v>68</v>
      </c>
      <c r="C25" s="46"/>
      <c r="D25" s="46"/>
      <c r="E25"/>
      <c r="F25"/>
      <c r="G25"/>
      <c r="H25"/>
      <c r="I25"/>
      <c r="J25"/>
      <c r="K25"/>
      <c r="L25"/>
      <c r="M25"/>
      <c r="N25"/>
      <c r="O25"/>
      <c r="P25"/>
      <c r="Q25" s="15"/>
    </row>
    <row r="26" spans="1:17">
      <c r="B26" s="53" t="s">
        <v>72</v>
      </c>
      <c r="C26"/>
      <c r="D26"/>
      <c r="E26" s="71"/>
      <c r="F26" s="71"/>
      <c r="G26" s="71"/>
      <c r="H26" s="71"/>
      <c r="I26" s="71"/>
      <c r="J26" s="71"/>
      <c r="K26" s="71"/>
      <c r="L26" s="71"/>
      <c r="M26" s="71"/>
      <c r="N26" s="71"/>
      <c r="O26" s="71"/>
      <c r="P26" s="71"/>
    </row>
    <row r="27" spans="1:17">
      <c r="B27" s="54" t="s">
        <v>59</v>
      </c>
      <c r="C27"/>
      <c r="D27"/>
      <c r="E27"/>
      <c r="F27"/>
      <c r="G27"/>
      <c r="H27"/>
      <c r="I27"/>
      <c r="J27"/>
      <c r="K27"/>
      <c r="L27"/>
      <c r="M27"/>
      <c r="N27"/>
      <c r="O27"/>
      <c r="P27"/>
    </row>
    <row r="28" spans="1:17">
      <c r="C28"/>
    </row>
    <row r="29" spans="1:17">
      <c r="C29"/>
      <c r="N29" s="10"/>
    </row>
    <row r="30" spans="1:17">
      <c r="C30"/>
    </row>
    <row r="31" spans="1:17">
      <c r="C31"/>
    </row>
    <row r="32" spans="1:17">
      <c r="C32"/>
    </row>
    <row r="33" spans="1:17" s="3" customFormat="1">
      <c r="A33"/>
      <c r="B33"/>
      <c r="Q33" s="10"/>
    </row>
    <row r="37" spans="1:17" s="3" customFormat="1">
      <c r="A37"/>
      <c r="B37"/>
      <c r="K37" s="10"/>
      <c r="Q37" s="10"/>
    </row>
  </sheetData>
  <mergeCells count="7">
    <mergeCell ref="B2:Q2"/>
    <mergeCell ref="B3:Q3"/>
    <mergeCell ref="B4:Q4"/>
    <mergeCell ref="B5:Q5"/>
    <mergeCell ref="B8:B9"/>
    <mergeCell ref="D8:D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A01C85-741F-44BF-B669-89C97F3B3CD0}"/>
</file>

<file path=customXml/itemProps2.xml><?xml version="1.0" encoding="utf-8"?>
<ds:datastoreItem xmlns:ds="http://schemas.openxmlformats.org/officeDocument/2006/customXml" ds:itemID="{81726C09-6CC4-4500-9E9D-ADF67D9BDAB5}"/>
</file>

<file path=customXml/itemProps3.xml><?xml version="1.0" encoding="utf-8"?>
<ds:datastoreItem xmlns:ds="http://schemas.openxmlformats.org/officeDocument/2006/customXml" ds:itemID="{163056A5-8599-40E1-8147-3356B6E59388}"/>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 </dc:creator>
  <cp:keywords/>
  <dc:description/>
  <cp:lastModifiedBy>Yan Li Suarez</cp:lastModifiedBy>
  <cp:revision/>
  <dcterms:created xsi:type="dcterms:W3CDTF">2016-09-20T19:38:26Z</dcterms:created>
  <dcterms:modified xsi:type="dcterms:W3CDTF">2026-03-16T17:05:32Z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