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Seguridad Social/"/>
    </mc:Choice>
  </mc:AlternateContent>
  <xr:revisionPtr revIDLastSave="1894" documentId="8_{DF17CB08-654F-4EEB-9623-89DE50E72597}" xr6:coauthVersionLast="47" xr6:coauthVersionMax="47" xr10:uidLastSave="{5577D649-4901-47F3-990A-5B476398DDA7}"/>
  <bookViews>
    <workbookView xWindow="-120" yWindow="-120" windowWidth="29040" windowHeight="15720" tabRatio="675" firstSheet="11" activeTab="12"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 name="2026"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4" l="1"/>
  <c r="Q21" i="24"/>
  <c r="Q23" i="24"/>
  <c r="Q22" i="23"/>
  <c r="Q21" i="23"/>
  <c r="Q23" i="23"/>
  <c r="O23" i="24"/>
  <c r="N23" i="24"/>
  <c r="M23" i="24"/>
  <c r="L23" i="24"/>
  <c r="K23" i="24"/>
  <c r="J23" i="24"/>
  <c r="I23" i="24"/>
  <c r="H23" i="24"/>
  <c r="G23" i="24"/>
  <c r="F23" i="24"/>
  <c r="E23" i="24"/>
  <c r="D23" i="24"/>
  <c r="C23" i="24"/>
  <c r="P21" i="24"/>
  <c r="P23" i="24" s="1"/>
  <c r="P18" i="24"/>
  <c r="P25" i="24" s="1"/>
  <c r="O18" i="24"/>
  <c r="O25" i="24" s="1"/>
  <c r="N18" i="24"/>
  <c r="N25" i="24" s="1"/>
  <c r="M18" i="24"/>
  <c r="M25" i="24" s="1"/>
  <c r="L18" i="24"/>
  <c r="L25" i="24" s="1"/>
  <c r="K18" i="24"/>
  <c r="K25" i="24" s="1"/>
  <c r="J18" i="24"/>
  <c r="J25" i="24" s="1"/>
  <c r="I18" i="24"/>
  <c r="I25" i="24" s="1"/>
  <c r="H18" i="24"/>
  <c r="H25" i="24" s="1"/>
  <c r="G18" i="24"/>
  <c r="G25" i="24" s="1"/>
  <c r="F18" i="24"/>
  <c r="F25" i="24" s="1"/>
  <c r="E18" i="24"/>
  <c r="E25" i="24" s="1"/>
  <c r="D18" i="24"/>
  <c r="D25" i="24" s="1"/>
  <c r="C18" i="24"/>
  <c r="Q17" i="24"/>
  <c r="Q16" i="24"/>
  <c r="Q15" i="24"/>
  <c r="Q14" i="24"/>
  <c r="Q13" i="24"/>
  <c r="Q12" i="24"/>
  <c r="Q11" i="24"/>
  <c r="Q10" i="24"/>
  <c r="Q18" i="24" s="1"/>
  <c r="Q25" i="24" s="1"/>
  <c r="D18" i="23"/>
  <c r="D23" i="23"/>
  <c r="Q10" i="23"/>
  <c r="Q11" i="23"/>
  <c r="Q12" i="23"/>
  <c r="Q13" i="23"/>
  <c r="Q14" i="23"/>
  <c r="Q15" i="23"/>
  <c r="Q16" i="23"/>
  <c r="Q17" i="23"/>
  <c r="C18" i="23"/>
  <c r="E18" i="23"/>
  <c r="F18" i="23"/>
  <c r="G18" i="23"/>
  <c r="H18" i="23"/>
  <c r="I18" i="23"/>
  <c r="J18" i="23"/>
  <c r="K18" i="23"/>
  <c r="L18" i="23"/>
  <c r="M18" i="23"/>
  <c r="N18" i="23"/>
  <c r="O18" i="23"/>
  <c r="P18" i="23"/>
  <c r="P21" i="23"/>
  <c r="P23" i="23" s="1"/>
  <c r="C23" i="23"/>
  <c r="E23" i="23"/>
  <c r="F23" i="23"/>
  <c r="G23" i="23"/>
  <c r="H23" i="23"/>
  <c r="I23" i="23"/>
  <c r="J23" i="23"/>
  <c r="K23" i="23"/>
  <c r="L23" i="23"/>
  <c r="L25" i="23" s="1"/>
  <c r="M23" i="23"/>
  <c r="N23" i="23"/>
  <c r="O23" i="23"/>
  <c r="C25" i="23"/>
  <c r="I25" i="23"/>
  <c r="N25" i="23" l="1"/>
  <c r="M25" i="23"/>
  <c r="K25" i="23"/>
  <c r="P25" i="23"/>
  <c r="C25" i="24"/>
  <c r="O25" i="23"/>
  <c r="H25" i="23"/>
  <c r="D25"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<sst xmlns="http://schemas.openxmlformats.org/spreadsheetml/2006/main" count="683" uniqueCount="89">
  <si>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</si>
  <si>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</si>
  <si>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</si>
  <si>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</si>
  <si>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</si>
  <si>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</si>
  <si>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</si>
  <si>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</si>
  <si>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</si>
  <si>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</si>
  <si>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</si>
  <si>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</si>
  <si>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</si>
  <si>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</si>
  <si>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</si>
  <si>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</si>
  <si>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</si>
  <si>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</si>
  <si>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</si>
  <si>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</si>
  <si>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</si>
  <si>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</si>
  <si>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</si>
  <si>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</si>
  <si>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</si>
  <si>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</si>
  <si>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</si>
  <si>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</si>
  <si>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</si>
  <si>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</si>
  <si>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</si>
  <si>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</si>
  <si>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</si>
  <si>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</si>
  <si>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</si>
  <si>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</si>
  <si>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</si>
  <si>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</si>
  <si>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</si>
  <si>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</si>
  <si>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</si>
  <si>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</si>
  <si>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</si>
  <si>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</si>
  <si>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</si>
  <si>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</si>
  <si>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</si>
  <si>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</si>
  <si>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</si>
  <si>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</si>
  <si>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</si>
  <si>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</si>
  <si>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</si>
  <si>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</si>
  <si>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</si>
  <si>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</si>
  <si>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</si>
  <si>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</si>
  <si>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</si>
  <si>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</si>
  <si>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</si>
  <si>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</si>
  <si>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</si>
  <si>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</si>
  <si>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</si>
  <si>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</si>
  <si>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</si>
  <si>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</si>
  <si>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</si>
  <si>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</si>
  <si>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</si>
  <si>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</si>
  <si>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</si>
  <si>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</si>
  <si>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</si>
  <si>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</si>
  <si>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</si>
  <si>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</si>
  <si>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</si>
  <si>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Diciembre 2025</t>
  </si>
  <si>
    <t>Ley No. 80-24</t>
  </si>
  <si>
    <t>0814 - APOYO PRESUPUESTARIO (RECURSOS EXTERNOS)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</si>
  <si>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</si>
  <si>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</si>
  <si>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</si>
  <si>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6025 - BONOS GLOBALES EXTERNOS</t>
  </si>
  <si>
    <t>*Cifras Preliminares</t>
  </si>
  <si>
    <t>Fecha de registro: 15/03/2026.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</si>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</sst>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6">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0" fontId="16" fillId="0" borderId="0" xfId="5" applyFont="1" applyAlignment="1">
      <alignment vertical="top"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cellXfs>
  <cellStyles count="6">
    <cellStyle name="Comma"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56635D8-F186-4850-AE3A-362002A5640B}"/>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2F2C7792-702A-4D08-850C-962FF2383B20}"/>
            </a:ext>
            <a:ext uri="{147F2762-F138-4A5C-976F-8EAC2B608ADB}">
              <a16:predDERef xmlns:a16="http://schemas.microsoft.com/office/drawing/2014/main" pred="{256635D8-F186-4850-AE3A-362002A56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993555C3-B58E-430F-B7E5-45FA68DFA9BE}"/>
            </a:ext>
            <a:ext uri="{147F2762-F138-4A5C-976F-8EAC2B608ADB}">
              <a16:predDERef xmlns:a16="http://schemas.microsoft.com/office/drawing/2014/main" pred="{2F2C7792-702A-4D08-850C-962FF2383B20}"/>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4</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1" t="s">
        <v>6</v>
      </c>
      <c r="C8" s="79" t="s">
        <v>58</v>
      </c>
      <c r="D8" s="154" t="s">
        <v>69</v>
      </c>
      <c r="E8" s="142" t="s">
        <v>9</v>
      </c>
      <c r="F8" s="142"/>
      <c r="G8" s="142"/>
      <c r="H8" s="142"/>
      <c r="I8" s="142"/>
      <c r="J8" s="142"/>
      <c r="K8" s="142"/>
      <c r="L8" s="142"/>
      <c r="M8" s="142"/>
      <c r="N8" s="142"/>
      <c r="O8" s="142"/>
      <c r="P8" s="142"/>
      <c r="Q8" s="142"/>
    </row>
    <row r="9" spans="2:19" x14ac:dyDescent="0.25">
      <c r="B9" s="141"/>
      <c r="C9" s="78" t="s">
        <v>70</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2"/>
  <sheetViews>
    <sheetView showGridLines="0" zoomScale="80" zoomScaleNormal="80" workbookViewId="0">
      <selection activeCell="Q22" sqref="Q22"/>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79</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80</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25872872487.23</v>
      </c>
      <c r="E10" s="56">
        <v>769483460.14999998</v>
      </c>
      <c r="F10" s="56">
        <v>770491286.93000007</v>
      </c>
      <c r="G10" s="56">
        <v>888169350.2700001</v>
      </c>
      <c r="H10" s="56">
        <v>2337517481.0500002</v>
      </c>
      <c r="I10" s="56">
        <v>1161903578.1499999</v>
      </c>
      <c r="J10" s="56">
        <v>1153929204.77</v>
      </c>
      <c r="K10" s="56">
        <v>2936548348.5900002</v>
      </c>
      <c r="L10" s="56">
        <v>1168923175.8099999</v>
      </c>
      <c r="M10" s="56">
        <v>71378318.620000005</v>
      </c>
      <c r="N10" s="56">
        <v>124273964.19</v>
      </c>
      <c r="O10" s="56">
        <v>229710138.99000001</v>
      </c>
      <c r="P10" s="56">
        <v>483090306.69000006</v>
      </c>
      <c r="Q10" s="56">
        <f t="shared" ref="Q10:Q17" si="0">SUM(E10:P10)</f>
        <v>12095418614.210001</v>
      </c>
      <c r="R10" s="66"/>
      <c r="S10" s="66"/>
    </row>
    <row r="11" spans="2:19" x14ac:dyDescent="0.25">
      <c r="B11" s="35" t="s">
        <v>24</v>
      </c>
      <c r="C11" s="67">
        <v>21817346746</v>
      </c>
      <c r="D11" s="67">
        <v>25872872487.23</v>
      </c>
      <c r="E11" s="67">
        <v>769483460.14999998</v>
      </c>
      <c r="F11" s="67">
        <v>770491286.93000007</v>
      </c>
      <c r="G11" s="67">
        <v>888169350.2700001</v>
      </c>
      <c r="H11" s="67">
        <v>2337517481.0500002</v>
      </c>
      <c r="I11" s="67">
        <v>1161903578.1499999</v>
      </c>
      <c r="J11" s="67">
        <v>1153929204.77</v>
      </c>
      <c r="K11" s="67">
        <v>2936548348.5900002</v>
      </c>
      <c r="L11" s="67">
        <v>1168923175.8099999</v>
      </c>
      <c r="M11" s="67">
        <v>71378318.620000005</v>
      </c>
      <c r="N11" s="67">
        <v>124273964.19</v>
      </c>
      <c r="O11" s="67">
        <v>229710138.99000001</v>
      </c>
      <c r="P11" s="67">
        <v>483090306.69000006</v>
      </c>
      <c r="Q11" s="67">
        <f t="shared" si="0"/>
        <v>12095418614.210001</v>
      </c>
      <c r="R11" s="66"/>
      <c r="S11" s="66"/>
    </row>
    <row r="12" spans="2:19" x14ac:dyDescent="0.25">
      <c r="B12" s="54" t="s">
        <v>25</v>
      </c>
      <c r="C12" s="56">
        <v>46248006552</v>
      </c>
      <c r="D12" s="56">
        <v>46773213871.43</v>
      </c>
      <c r="E12" s="56">
        <v>122538679.59</v>
      </c>
      <c r="F12" s="56">
        <v>174585780.12</v>
      </c>
      <c r="G12" s="56">
        <v>212198519.54000002</v>
      </c>
      <c r="H12" s="56">
        <v>218388657.70000002</v>
      </c>
      <c r="I12" s="56">
        <v>220992030.43999997</v>
      </c>
      <c r="J12" s="56">
        <v>278756412.01999998</v>
      </c>
      <c r="K12" s="56">
        <v>226936746.04000002</v>
      </c>
      <c r="L12" s="56">
        <v>222554315.70000002</v>
      </c>
      <c r="M12" s="56">
        <v>220286612.03</v>
      </c>
      <c r="N12" s="56">
        <v>257447831.84999996</v>
      </c>
      <c r="O12" s="56">
        <v>292651834.49000001</v>
      </c>
      <c r="P12" s="56">
        <v>568444892.52999997</v>
      </c>
      <c r="Q12" s="56">
        <f t="shared" si="0"/>
        <v>3015782312.0499992</v>
      </c>
      <c r="R12" s="66"/>
      <c r="S12" s="66"/>
    </row>
    <row r="13" spans="2:19" x14ac:dyDescent="0.25">
      <c r="B13" s="35" t="s">
        <v>53</v>
      </c>
      <c r="C13" s="67">
        <v>3369460000</v>
      </c>
      <c r="D13" s="67">
        <v>3849222055.6999998</v>
      </c>
      <c r="E13" s="67">
        <v>120333800.75</v>
      </c>
      <c r="F13" s="67">
        <v>167202482.66</v>
      </c>
      <c r="G13" s="67">
        <v>186858851.91000003</v>
      </c>
      <c r="H13" s="67">
        <v>209865994.80000001</v>
      </c>
      <c r="I13" s="67">
        <v>210633024.31999999</v>
      </c>
      <c r="J13" s="67">
        <v>260877228.15999997</v>
      </c>
      <c r="K13" s="67">
        <v>219158888.5</v>
      </c>
      <c r="L13" s="67">
        <v>197465245.84</v>
      </c>
      <c r="M13" s="67">
        <v>204896524.31</v>
      </c>
      <c r="N13" s="67">
        <v>237612362.92999998</v>
      </c>
      <c r="O13" s="67">
        <v>263168343.68000001</v>
      </c>
      <c r="P13" s="67">
        <v>536761252.03999996</v>
      </c>
      <c r="Q13" s="67">
        <f t="shared" si="0"/>
        <v>2814833999.8999996</v>
      </c>
      <c r="R13" s="66"/>
      <c r="S13" s="66"/>
    </row>
    <row r="14" spans="2:19" x14ac:dyDescent="0.25">
      <c r="B14" s="35" t="s">
        <v>26</v>
      </c>
      <c r="C14" s="67">
        <v>40754838147</v>
      </c>
      <c r="D14" s="67">
        <v>40781089589.830002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v>19871266.399999999</v>
      </c>
      <c r="Q14" s="67">
        <f t="shared" si="0"/>
        <v>137083440.55000001</v>
      </c>
      <c r="R14" s="66"/>
      <c r="S14" s="66"/>
    </row>
    <row r="15" spans="2:19" x14ac:dyDescent="0.25">
      <c r="B15" s="35" t="s">
        <v>27</v>
      </c>
      <c r="C15" s="67">
        <v>2123708405</v>
      </c>
      <c r="D15" s="67">
        <v>2142902225.9000001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v>11812374.09</v>
      </c>
      <c r="Q15" s="67">
        <f t="shared" si="0"/>
        <v>63864871.599999994</v>
      </c>
      <c r="R15" s="66"/>
      <c r="S15" s="66"/>
    </row>
    <row r="16" spans="2:19" x14ac:dyDescent="0.25">
      <c r="B16" s="54" t="s">
        <v>28</v>
      </c>
      <c r="C16" s="56">
        <v>20000000000</v>
      </c>
      <c r="D16" s="56">
        <v>18356581574.990002</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1914253980.49</v>
      </c>
      <c r="N16" s="56"/>
      <c r="O16" s="56"/>
      <c r="P16" s="56">
        <v>0</v>
      </c>
      <c r="Q16" s="56">
        <f t="shared" si="0"/>
        <v>8580920647.1300001</v>
      </c>
      <c r="R16" s="66"/>
      <c r="S16" s="66"/>
    </row>
    <row r="17" spans="1:19" x14ac:dyDescent="0.25">
      <c r="B17" s="35" t="s">
        <v>81</v>
      </c>
      <c r="C17" s="67">
        <v>20000000000</v>
      </c>
      <c r="D17" s="67">
        <v>18356581574.990002</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1914253980.49</v>
      </c>
      <c r="N17" s="67"/>
      <c r="O17" s="67"/>
      <c r="P17" s="67">
        <v>0</v>
      </c>
      <c r="Q17" s="67">
        <f t="shared" si="0"/>
        <v>8580920647.1300001</v>
      </c>
      <c r="R17" s="66"/>
      <c r="S17" s="66"/>
    </row>
    <row r="18" spans="1:19" x14ac:dyDescent="0.25">
      <c r="B18" s="75" t="s">
        <v>30</v>
      </c>
      <c r="C18" s="81">
        <f>C10+C12+C16</f>
        <v>88065353298</v>
      </c>
      <c r="D18" s="81">
        <f>D10+D12+D16</f>
        <v>91002667933.650009</v>
      </c>
      <c r="E18" s="51">
        <f t="shared" ref="E18:Q18" si="1">E10+E12+E16</f>
        <v>1725355473.0700002</v>
      </c>
      <c r="F18" s="51">
        <f t="shared" si="1"/>
        <v>1778410400.3800001</v>
      </c>
      <c r="G18" s="51">
        <f t="shared" si="1"/>
        <v>1933701203.1400003</v>
      </c>
      <c r="H18" s="51">
        <f t="shared" si="1"/>
        <v>3389239472.0799999</v>
      </c>
      <c r="I18" s="51">
        <f t="shared" si="1"/>
        <v>2216228941.9200001</v>
      </c>
      <c r="J18" s="51">
        <f t="shared" si="1"/>
        <v>2266018950.1199999</v>
      </c>
      <c r="K18" s="51">
        <f t="shared" si="1"/>
        <v>3996818427.96</v>
      </c>
      <c r="L18" s="51">
        <f t="shared" si="1"/>
        <v>2224810824.8400002</v>
      </c>
      <c r="M18" s="51">
        <f t="shared" si="1"/>
        <v>2205918911.1399999</v>
      </c>
      <c r="N18" s="51">
        <f t="shared" si="1"/>
        <v>381721796.03999996</v>
      </c>
      <c r="O18" s="51">
        <f t="shared" si="1"/>
        <v>522361973.48000002</v>
      </c>
      <c r="P18" s="51">
        <f t="shared" si="1"/>
        <v>1051535199.22</v>
      </c>
      <c r="Q18" s="51">
        <f t="shared" si="1"/>
        <v>23692121573.389999</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 t="shared" ref="Q21:Q22" si="2">SUM(E21:P21)</f>
        <v>0</v>
      </c>
      <c r="R21" s="9"/>
    </row>
    <row r="22" spans="1: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 t="shared" si="2"/>
        <v>0</v>
      </c>
      <c r="R22" s="46"/>
    </row>
    <row r="23" spans="1:19" s="8" customFormat="1" x14ac:dyDescent="0.25">
      <c r="B23" s="75" t="s">
        <v>32</v>
      </c>
      <c r="C23" s="81">
        <f t="shared" ref="C23:P23" si="3">C21</f>
        <v>626999996</v>
      </c>
      <c r="D23" s="81">
        <f t="shared" si="3"/>
        <v>626999996</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4">C18+C23</f>
        <v>88692353294</v>
      </c>
      <c r="D25" s="81">
        <f t="shared" si="4"/>
        <v>91629667929.650009</v>
      </c>
      <c r="E25" s="51">
        <f t="shared" si="4"/>
        <v>1725355473.0700002</v>
      </c>
      <c r="F25" s="51">
        <f t="shared" si="4"/>
        <v>1778410400.3800001</v>
      </c>
      <c r="G25" s="51">
        <f t="shared" si="4"/>
        <v>1933701203.1400003</v>
      </c>
      <c r="H25" s="51">
        <f t="shared" si="4"/>
        <v>3389239472.0799999</v>
      </c>
      <c r="I25" s="51">
        <f t="shared" si="4"/>
        <v>2216228941.9200001</v>
      </c>
      <c r="J25" s="51">
        <f t="shared" si="4"/>
        <v>2266018950.1199999</v>
      </c>
      <c r="K25" s="51">
        <f t="shared" si="4"/>
        <v>3996818427.96</v>
      </c>
      <c r="L25" s="51">
        <f t="shared" si="4"/>
        <v>2224810824.8400002</v>
      </c>
      <c r="M25" s="51">
        <f t="shared" si="4"/>
        <v>2205918911.1399999</v>
      </c>
      <c r="N25" s="51">
        <f t="shared" si="4"/>
        <v>381721796.03999996</v>
      </c>
      <c r="O25" s="51">
        <f t="shared" si="4"/>
        <v>522361973.48000002</v>
      </c>
      <c r="P25" s="72">
        <f t="shared" si="4"/>
        <v>1051535199.22</v>
      </c>
      <c r="Q25" s="51">
        <f t="shared" si="4"/>
        <v>23692121573.389999</v>
      </c>
      <c r="R25"/>
    </row>
    <row r="26" spans="1:19" x14ac:dyDescent="0.25">
      <c r="B26" s="65" t="s">
        <v>66</v>
      </c>
      <c r="C26" s="135"/>
      <c r="D26" s="135"/>
      <c r="E26"/>
      <c r="F26"/>
      <c r="G26"/>
      <c r="H26"/>
      <c r="I26"/>
      <c r="J26"/>
      <c r="K26"/>
      <c r="L26"/>
      <c r="M26"/>
      <c r="N26"/>
      <c r="O26"/>
      <c r="P26"/>
      <c r="Q26" s="134"/>
    </row>
    <row r="27" spans="1:19" x14ac:dyDescent="0.25">
      <c r="B27" s="61" t="s">
        <v>82</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139" t="s">
        <v>83</v>
      </c>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37CA-2612-4D8F-AD12-58AD861B1061}">
  <dimension ref="A1:S33"/>
  <sheetViews>
    <sheetView showGridLines="0" tabSelected="1" zoomScale="80" zoomScaleNormal="80" workbookViewId="0">
      <selection activeCell="B8" sqref="B8:B9"/>
    </sheetView>
  </sheetViews>
  <sheetFormatPr defaultColWidth="11.42578125" defaultRowHeight="15" x14ac:dyDescent="0.25"/>
  <cols>
    <col min="1" max="1" width="14.7109375" customWidth="1"/>
    <col min="2" max="2" width="70.85546875" customWidth="1"/>
    <col min="3" max="3" width="22.7109375" customWidth="1"/>
    <col min="4" max="4" width="22.7109375" hidden="1" customWidth="1"/>
    <col min="5" max="6" width="13.85546875" style="13" customWidth="1"/>
    <col min="7" max="13" width="13.85546875" style="13" hidden="1" customWidth="1"/>
    <col min="14" max="14" width="10.7109375" style="13" hidden="1" customWidth="1"/>
    <col min="15"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88</v>
      </c>
      <c r="C7" s="2"/>
      <c r="D7" s="2"/>
      <c r="E7" s="32"/>
      <c r="F7" s="32"/>
      <c r="G7" s="32"/>
      <c r="H7" s="32"/>
      <c r="I7" s="32"/>
      <c r="J7" s="32"/>
      <c r="K7" s="32"/>
      <c r="L7" s="32"/>
      <c r="M7" s="32"/>
      <c r="N7" s="32"/>
      <c r="O7" s="32"/>
      <c r="P7" s="32"/>
      <c r="Q7" s="31" t="s">
        <v>5</v>
      </c>
    </row>
    <row r="8" spans="2:19" ht="19.5" customHeight="1" x14ac:dyDescent="0.25">
      <c r="B8" s="141" t="s">
        <v>6</v>
      </c>
      <c r="C8" s="79" t="s">
        <v>58</v>
      </c>
      <c r="D8" s="79" t="s">
        <v>73</v>
      </c>
      <c r="E8" s="142" t="s">
        <v>9</v>
      </c>
      <c r="F8" s="142"/>
      <c r="G8" s="142"/>
      <c r="H8" s="142"/>
      <c r="I8" s="142"/>
      <c r="J8" s="142"/>
      <c r="K8" s="142"/>
      <c r="L8" s="142"/>
      <c r="M8" s="142"/>
      <c r="N8" s="142"/>
      <c r="O8" s="142"/>
      <c r="P8" s="142"/>
      <c r="Q8" s="142"/>
    </row>
    <row r="9" spans="2:19" x14ac:dyDescent="0.25">
      <c r="B9" s="141"/>
      <c r="C9" s="78" t="s">
        <v>84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50207266226</v>
      </c>
      <c r="D10" s="56"/>
      <c r="E10" s="56">
        <v>1992644276.53</v>
      </c>
      <c r="F10" s="56">
        <v>2047329082.6799998</v>
      </c>
      <c r="G10" s="56"/>
      <c r="H10" s="56"/>
      <c r="I10" s="56"/>
      <c r="J10" s="56"/>
      <c r="K10" s="56"/>
      <c r="L10" s="56"/>
      <c r="M10" s="56"/>
      <c r="N10" s="56"/>
      <c r="O10" s="56"/>
      <c r="P10" s="56"/>
      <c r="Q10" s="56">
        <f t="shared" ref="Q10:Q17" si="0">SUM(E10:P10)</f>
        <v>4039973359.21</v>
      </c>
      <c r="R10" s="66"/>
      <c r="S10" s="66"/>
    </row>
    <row r="11" spans="2:19" x14ac:dyDescent="0.25">
      <c r="B11" s="35" t="s">
        <v>24</v>
      </c>
      <c r="C11" s="67">
        <v>50207266226</v>
      </c>
      <c r="D11" s="67"/>
      <c r="E11" s="67">
        <v>1992644276.53</v>
      </c>
      <c r="F11" s="67">
        <v>2047329082.6799998</v>
      </c>
      <c r="G11" s="67"/>
      <c r="H11" s="67"/>
      <c r="I11" s="67"/>
      <c r="J11" s="67"/>
      <c r="K11" s="67"/>
      <c r="L11" s="67"/>
      <c r="M11" s="67"/>
      <c r="N11" s="67"/>
      <c r="O11" s="67"/>
      <c r="P11" s="67"/>
      <c r="Q11" s="67">
        <f t="shared" si="0"/>
        <v>4039973359.21</v>
      </c>
      <c r="R11" s="66"/>
      <c r="S11" s="66"/>
    </row>
    <row r="12" spans="2:19" x14ac:dyDescent="0.25">
      <c r="B12" s="54" t="s">
        <v>25</v>
      </c>
      <c r="C12" s="56">
        <v>52492314405</v>
      </c>
      <c r="D12" s="56"/>
      <c r="E12" s="56">
        <v>180777901.93000001</v>
      </c>
      <c r="F12" s="56">
        <v>215700047.87999997</v>
      </c>
      <c r="G12" s="56"/>
      <c r="H12" s="56"/>
      <c r="I12" s="56"/>
      <c r="J12" s="56"/>
      <c r="K12" s="56"/>
      <c r="L12" s="56"/>
      <c r="M12" s="56"/>
      <c r="N12" s="56"/>
      <c r="O12" s="56"/>
      <c r="P12" s="56"/>
      <c r="Q12" s="56">
        <f t="shared" si="0"/>
        <v>396477949.80999994</v>
      </c>
      <c r="R12" s="66"/>
      <c r="S12" s="66"/>
    </row>
    <row r="13" spans="2:19" x14ac:dyDescent="0.25">
      <c r="B13" s="35" t="s">
        <v>53</v>
      </c>
      <c r="C13" s="67">
        <v>4617004030</v>
      </c>
      <c r="D13" s="67"/>
      <c r="E13" s="67">
        <v>173864902.75</v>
      </c>
      <c r="F13" s="67">
        <v>210082623.32999998</v>
      </c>
      <c r="G13" s="67"/>
      <c r="H13" s="67"/>
      <c r="I13" s="67"/>
      <c r="J13" s="67"/>
      <c r="K13" s="67"/>
      <c r="L13" s="67"/>
      <c r="M13" s="67"/>
      <c r="N13" s="67"/>
      <c r="O13" s="67"/>
      <c r="P13" s="67"/>
      <c r="Q13" s="67">
        <f t="shared" si="0"/>
        <v>383947526.07999998</v>
      </c>
      <c r="R13" s="66"/>
      <c r="S13" s="66"/>
    </row>
    <row r="14" spans="2:19" x14ac:dyDescent="0.25">
      <c r="B14" s="35" t="s">
        <v>26</v>
      </c>
      <c r="C14" s="67">
        <v>45659013568</v>
      </c>
      <c r="D14" s="67"/>
      <c r="E14" s="67">
        <v>4670083.18</v>
      </c>
      <c r="F14" s="67">
        <v>5010806.6399999997</v>
      </c>
      <c r="G14" s="67"/>
      <c r="H14" s="67"/>
      <c r="I14" s="67"/>
      <c r="J14" s="67"/>
      <c r="K14" s="67"/>
      <c r="L14" s="67"/>
      <c r="M14" s="67"/>
      <c r="N14" s="67"/>
      <c r="O14" s="67"/>
      <c r="P14" s="67"/>
      <c r="Q14" s="67">
        <f t="shared" si="0"/>
        <v>9680889.8200000003</v>
      </c>
      <c r="R14" s="66"/>
      <c r="S14" s="66"/>
    </row>
    <row r="15" spans="2:19" x14ac:dyDescent="0.25">
      <c r="B15" s="35" t="s">
        <v>27</v>
      </c>
      <c r="C15" s="67">
        <v>2216296807</v>
      </c>
      <c r="D15" s="67"/>
      <c r="E15" s="67">
        <v>2242916</v>
      </c>
      <c r="F15" s="67">
        <v>606617.91</v>
      </c>
      <c r="G15" s="67"/>
      <c r="H15" s="67"/>
      <c r="I15" s="67"/>
      <c r="J15" s="67"/>
      <c r="K15" s="67"/>
      <c r="L15" s="67"/>
      <c r="M15" s="67"/>
      <c r="N15" s="67"/>
      <c r="O15" s="67"/>
      <c r="P15" s="67"/>
      <c r="Q15" s="67">
        <f t="shared" si="0"/>
        <v>2849533.91</v>
      </c>
      <c r="R15" s="66"/>
      <c r="S15" s="66"/>
    </row>
    <row r="16" spans="2:19" x14ac:dyDescent="0.25">
      <c r="B16" s="54" t="s">
        <v>28</v>
      </c>
      <c r="C16" s="56">
        <v>2000000000</v>
      </c>
      <c r="D16" s="56"/>
      <c r="E16" s="56">
        <v>0</v>
      </c>
      <c r="F16" s="56"/>
      <c r="G16" s="56"/>
      <c r="H16" s="56"/>
      <c r="I16" s="56"/>
      <c r="J16" s="56"/>
      <c r="K16" s="56"/>
      <c r="L16" s="56"/>
      <c r="M16" s="56"/>
      <c r="N16" s="56"/>
      <c r="O16" s="56"/>
      <c r="P16" s="56"/>
      <c r="Q16" s="56">
        <f t="shared" si="0"/>
        <v>0</v>
      </c>
      <c r="R16" s="66"/>
      <c r="S16" s="66"/>
    </row>
    <row r="17" spans="2:19" x14ac:dyDescent="0.25">
      <c r="B17" s="35" t="s">
        <v>85</v>
      </c>
      <c r="C17" s="67">
        <v>2000000000</v>
      </c>
      <c r="D17" s="67"/>
      <c r="E17" s="67">
        <v>0</v>
      </c>
      <c r="F17" s="67"/>
      <c r="G17" s="67"/>
      <c r="H17" s="67"/>
      <c r="I17" s="67"/>
      <c r="J17" s="67"/>
      <c r="K17" s="67"/>
      <c r="L17" s="67"/>
      <c r="M17" s="67"/>
      <c r="N17" s="67"/>
      <c r="O17" s="67"/>
      <c r="P17" s="67"/>
      <c r="Q17" s="67">
        <f t="shared" si="0"/>
        <v>0</v>
      </c>
      <c r="R17" s="66"/>
      <c r="S17" s="66"/>
    </row>
    <row r="18" spans="2:19" x14ac:dyDescent="0.25">
      <c r="B18" s="75" t="s">
        <v>30</v>
      </c>
      <c r="C18" s="81">
        <f>C10+C12+C16</f>
        <v>104699580631</v>
      </c>
      <c r="D18" s="81">
        <f>D10+D12+D16</f>
        <v>0</v>
      </c>
      <c r="E18" s="51">
        <f t="shared" ref="E18:Q18" si="1">E10+E12+E16</f>
        <v>2173422178.46</v>
      </c>
      <c r="F18" s="51">
        <f t="shared" si="1"/>
        <v>2263029130.5599999</v>
      </c>
      <c r="G18" s="51">
        <f t="shared" si="1"/>
        <v>0</v>
      </c>
      <c r="H18" s="51">
        <f t="shared" si="1"/>
        <v>0</v>
      </c>
      <c r="I18" s="51">
        <f t="shared" si="1"/>
        <v>0</v>
      </c>
      <c r="J18" s="51">
        <f t="shared" si="1"/>
        <v>0</v>
      </c>
      <c r="K18" s="51">
        <f t="shared" si="1"/>
        <v>0</v>
      </c>
      <c r="L18" s="51">
        <f t="shared" si="1"/>
        <v>0</v>
      </c>
      <c r="M18" s="51">
        <f t="shared" si="1"/>
        <v>0</v>
      </c>
      <c r="N18" s="51">
        <f t="shared" si="1"/>
        <v>0</v>
      </c>
      <c r="O18" s="51">
        <f t="shared" si="1"/>
        <v>0</v>
      </c>
      <c r="P18" s="51">
        <f t="shared" si="1"/>
        <v>0</v>
      </c>
      <c r="Q18" s="51">
        <f t="shared" si="1"/>
        <v>4436451309.0200005</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537200000</v>
      </c>
      <c r="D21" s="56"/>
      <c r="E21" s="56">
        <v>0</v>
      </c>
      <c r="F21" s="56">
        <v>0</v>
      </c>
      <c r="G21" s="56">
        <v>0</v>
      </c>
      <c r="H21" s="56">
        <v>0</v>
      </c>
      <c r="I21" s="56">
        <v>0</v>
      </c>
      <c r="J21" s="56">
        <v>0</v>
      </c>
      <c r="K21" s="56">
        <v>0</v>
      </c>
      <c r="L21" s="56">
        <v>0</v>
      </c>
      <c r="M21" s="56"/>
      <c r="N21" s="56"/>
      <c r="O21" s="56"/>
      <c r="P21" s="94">
        <f>P22</f>
        <v>0</v>
      </c>
      <c r="Q21" s="56">
        <f t="shared" ref="Q21:Q22" si="2">SUM(E21:P21)</f>
        <v>0</v>
      </c>
      <c r="R21" s="9"/>
    </row>
    <row r="22" spans="2:19" x14ac:dyDescent="0.25">
      <c r="B22" s="35" t="s">
        <v>27</v>
      </c>
      <c r="C22" s="67">
        <v>537200000</v>
      </c>
      <c r="D22" s="67"/>
      <c r="E22" s="67">
        <v>0</v>
      </c>
      <c r="F22" s="67">
        <v>0</v>
      </c>
      <c r="G22" s="67">
        <v>0</v>
      </c>
      <c r="H22" s="67">
        <v>0</v>
      </c>
      <c r="I22" s="67">
        <v>0</v>
      </c>
      <c r="J22" s="67">
        <v>0</v>
      </c>
      <c r="K22" s="67">
        <v>0</v>
      </c>
      <c r="L22" s="67">
        <v>0</v>
      </c>
      <c r="M22" s="67"/>
      <c r="N22" s="67"/>
      <c r="O22" s="67"/>
      <c r="P22" s="95">
        <v>0</v>
      </c>
      <c r="Q22" s="67">
        <f t="shared" si="2"/>
        <v>0</v>
      </c>
      <c r="R22" s="46"/>
    </row>
    <row r="23" spans="2:19" s="8" customFormat="1" x14ac:dyDescent="0.25">
      <c r="B23" s="75" t="s">
        <v>32</v>
      </c>
      <c r="C23" s="81">
        <f t="shared" ref="C23:P23" si="3">C21</f>
        <v>537200000</v>
      </c>
      <c r="D23" s="81">
        <f t="shared" si="3"/>
        <v>0</v>
      </c>
      <c r="E23" s="51">
        <f t="shared" si="3"/>
        <v>0</v>
      </c>
      <c r="F23" s="51">
        <f t="shared" si="3"/>
        <v>0</v>
      </c>
      <c r="G23" s="51">
        <f t="shared" si="3"/>
        <v>0</v>
      </c>
      <c r="H23" s="51">
        <f t="shared" si="3"/>
        <v>0</v>
      </c>
      <c r="I23" s="51">
        <f t="shared" si="3"/>
        <v>0</v>
      </c>
      <c r="J23" s="51">
        <f t="shared" si="3"/>
        <v>0</v>
      </c>
      <c r="K23" s="51">
        <f t="shared" si="3"/>
        <v>0</v>
      </c>
      <c r="L23" s="51">
        <f t="shared" si="3"/>
        <v>0</v>
      </c>
      <c r="M23" s="72">
        <f t="shared" si="3"/>
        <v>0</v>
      </c>
      <c r="N23" s="72">
        <f t="shared" si="3"/>
        <v>0</v>
      </c>
      <c r="O23" s="72">
        <f t="shared" si="3"/>
        <v>0</v>
      </c>
      <c r="P23" s="72">
        <f t="shared" si="3"/>
        <v>0</v>
      </c>
      <c r="Q23" s="51">
        <f>SUM(E23:P23)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4">C18+C23</f>
        <v>105236780631</v>
      </c>
      <c r="D25" s="81">
        <f t="shared" si="4"/>
        <v>0</v>
      </c>
      <c r="E25" s="51">
        <f t="shared" si="4"/>
        <v>2173422178.46</v>
      </c>
      <c r="F25" s="51">
        <f t="shared" si="4"/>
        <v>2263029130.5599999</v>
      </c>
      <c r="G25" s="51">
        <f t="shared" si="4"/>
        <v>0</v>
      </c>
      <c r="H25" s="51">
        <f t="shared" si="4"/>
        <v>0</v>
      </c>
      <c r="I25" s="51">
        <f t="shared" si="4"/>
        <v>0</v>
      </c>
      <c r="J25" s="51">
        <f t="shared" si="4"/>
        <v>0</v>
      </c>
      <c r="K25" s="51">
        <f t="shared" si="4"/>
        <v>0</v>
      </c>
      <c r="L25" s="51">
        <f t="shared" si="4"/>
        <v>0</v>
      </c>
      <c r="M25" s="51">
        <f t="shared" si="4"/>
        <v>0</v>
      </c>
      <c r="N25" s="51">
        <f t="shared" si="4"/>
        <v>0</v>
      </c>
      <c r="O25" s="51">
        <f t="shared" si="4"/>
        <v>0</v>
      </c>
      <c r="P25" s="72">
        <f t="shared" si="4"/>
        <v>0</v>
      </c>
      <c r="Q25" s="51">
        <f t="shared" si="4"/>
        <v>4436451309.0200005</v>
      </c>
      <c r="R25"/>
    </row>
    <row r="26" spans="2:19" x14ac:dyDescent="0.25">
      <c r="B26" s="65" t="s">
        <v>66</v>
      </c>
      <c r="C26" s="135"/>
      <c r="D26" s="135"/>
      <c r="E26"/>
      <c r="F26"/>
      <c r="G26"/>
      <c r="H26"/>
      <c r="I26"/>
      <c r="J26"/>
      <c r="K26"/>
      <c r="L26"/>
      <c r="M26"/>
      <c r="N26"/>
      <c r="O26"/>
      <c r="P26"/>
      <c r="Q26" s="134"/>
    </row>
    <row r="27" spans="2:19" x14ac:dyDescent="0.25">
      <c r="B27" s="65" t="s">
        <v>86</v>
      </c>
      <c r="C27" s="137"/>
      <c r="D27" s="137"/>
      <c r="E27" s="137"/>
      <c r="F27" s="137"/>
      <c r="G27" s="137"/>
      <c r="H27" s="137"/>
      <c r="I27" s="137"/>
      <c r="J27" s="137"/>
      <c r="K27" s="137"/>
      <c r="L27" s="137"/>
      <c r="M27" s="137"/>
      <c r="N27" s="137"/>
      <c r="O27" s="137"/>
      <c r="P27" s="137"/>
      <c r="Q27" s="137"/>
    </row>
    <row r="28" spans="2:19" x14ac:dyDescent="0.25">
      <c r="B28" s="61" t="s">
        <v>87</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hidden="1" customHeight="1" x14ac:dyDescent="0.25">
      <c r="B30" s="140" t="s">
        <v>83</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36</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9" t="s">
        <v>38</v>
      </c>
      <c r="C27" s="149"/>
      <c r="D27" s="149"/>
      <c r="E27" s="149"/>
      <c r="F27" s="149"/>
      <c r="G27" s="149"/>
      <c r="H27" s="149"/>
      <c r="I27" s="149"/>
      <c r="J27" s="149"/>
      <c r="K27" s="149"/>
      <c r="L27" s="149"/>
      <c r="M27" s="149"/>
      <c r="N27" s="149"/>
      <c r="O27" s="149"/>
      <c r="P27" s="149"/>
      <c r="Q27" s="149"/>
    </row>
    <row r="28" spans="2:17" ht="67.5" customHeight="1" x14ac:dyDescent="0.25">
      <c r="B28" s="150"/>
      <c r="C28" s="150"/>
      <c r="D28" s="150"/>
      <c r="E28" s="150"/>
      <c r="F28" s="150"/>
      <c r="G28" s="150"/>
      <c r="H28" s="150"/>
      <c r="I28" s="150"/>
      <c r="J28" s="150"/>
      <c r="K28" s="150"/>
      <c r="L28" s="150"/>
      <c r="M28" s="150"/>
      <c r="N28" s="150"/>
      <c r="O28" s="150"/>
      <c r="P28" s="150"/>
      <c r="Q28" s="150"/>
    </row>
    <row r="29" spans="2:17" x14ac:dyDescent="0.25">
      <c r="B29" s="36"/>
      <c r="C29" s="11"/>
      <c r="D29" s="11"/>
      <c r="E29" s="16"/>
      <c r="F29" s="16"/>
      <c r="G29" s="16"/>
      <c r="H29" s="16"/>
      <c r="I29" s="16"/>
      <c r="J29" s="16"/>
      <c r="K29" s="16"/>
      <c r="L29" s="16"/>
      <c r="M29" s="16"/>
      <c r="N29" s="16"/>
      <c r="O29" s="16"/>
      <c r="P29" s="16"/>
      <c r="Q29" s="15"/>
    </row>
    <row r="30" spans="2:17" x14ac:dyDescent="0.25">
      <c r="B30" s="147"/>
      <c r="C30" s="147"/>
      <c r="D30" s="147"/>
      <c r="E30" s="147"/>
      <c r="F30" s="17"/>
      <c r="G30" s="17"/>
      <c r="H30" s="17"/>
      <c r="I30" s="18"/>
      <c r="J30" s="17"/>
      <c r="K30" s="16"/>
      <c r="L30" s="16"/>
      <c r="M30" s="16"/>
      <c r="N30" s="16"/>
      <c r="O30" s="16"/>
      <c r="P30" s="16"/>
      <c r="Q30" s="15"/>
    </row>
    <row r="31" spans="2:17" x14ac:dyDescent="0.25">
      <c r="B31" s="147"/>
      <c r="C31" s="147"/>
      <c r="D31" s="147"/>
      <c r="E31" s="147"/>
      <c r="F31" s="147"/>
      <c r="G31" s="147"/>
      <c r="H31" s="147"/>
      <c r="I31" s="147"/>
      <c r="J31" s="147"/>
      <c r="K31" s="14"/>
      <c r="L31" s="14"/>
      <c r="M31" s="14"/>
      <c r="N31" s="14"/>
      <c r="O31" s="14"/>
      <c r="P31" s="14"/>
      <c r="Q31" s="14"/>
    </row>
    <row r="32" spans="2:17" ht="14.25" customHeight="1" x14ac:dyDescent="0.25">
      <c r="B32" s="148"/>
      <c r="C32" s="148"/>
      <c r="D32" s="148"/>
      <c r="E32" s="148"/>
      <c r="F32" s="148"/>
      <c r="G32" s="148"/>
      <c r="H32" s="148"/>
      <c r="I32" s="148"/>
    </row>
    <row r="35" spans="3:4" x14ac:dyDescent="0.25">
      <c r="C35" s="13"/>
      <c r="D35" s="13"/>
    </row>
  </sheetData>
  <mergeCells count="14">
    <mergeCell ref="B30:E30"/>
    <mergeCell ref="B31:J31"/>
    <mergeCell ref="B32:I32"/>
    <mergeCell ref="B27:Q27"/>
    <mergeCell ref="B28:Q28"/>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39</v>
      </c>
      <c r="C7" s="2"/>
      <c r="D7" s="2"/>
      <c r="E7" s="32"/>
      <c r="F7" s="32"/>
      <c r="G7" s="32"/>
      <c r="H7" s="32"/>
      <c r="I7" s="32"/>
      <c r="J7" s="32"/>
      <c r="K7" s="32"/>
      <c r="L7" s="32"/>
      <c r="M7" s="32"/>
      <c r="N7" s="32"/>
      <c r="O7" s="32"/>
      <c r="P7" s="32"/>
      <c r="Q7" s="31" t="s">
        <v>5</v>
      </c>
    </row>
    <row r="8" spans="2:17" x14ac:dyDescent="0.25">
      <c r="B8" s="141" t="s">
        <v>6</v>
      </c>
      <c r="C8" s="146" t="s">
        <v>7</v>
      </c>
      <c r="D8" s="146" t="s">
        <v>8</v>
      </c>
      <c r="E8" s="142" t="s">
        <v>9</v>
      </c>
      <c r="F8" s="142"/>
      <c r="G8" s="142"/>
      <c r="H8" s="142"/>
      <c r="I8" s="142"/>
      <c r="J8" s="142"/>
      <c r="K8" s="142"/>
      <c r="L8" s="142"/>
      <c r="M8" s="142"/>
      <c r="N8" s="142"/>
      <c r="O8" s="142"/>
      <c r="P8" s="142"/>
      <c r="Q8" s="142"/>
    </row>
    <row r="9" spans="2:17"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9" t="s">
        <v>40</v>
      </c>
      <c r="C28" s="149"/>
      <c r="D28" s="149"/>
      <c r="E28" s="149"/>
      <c r="F28" s="149"/>
      <c r="G28" s="149"/>
      <c r="H28" s="149"/>
      <c r="I28" s="149"/>
      <c r="J28" s="149"/>
      <c r="K28" s="149"/>
      <c r="L28" s="149"/>
      <c r="M28" s="149"/>
      <c r="N28" s="149"/>
      <c r="O28" s="149"/>
      <c r="P28" s="149"/>
      <c r="Q28" s="149"/>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7"/>
      <c r="C31" s="147"/>
      <c r="D31" s="147"/>
      <c r="E31" s="147"/>
      <c r="F31" s="17"/>
      <c r="G31" s="17"/>
      <c r="H31" s="17"/>
      <c r="I31" s="18"/>
      <c r="J31" s="17"/>
      <c r="K31" s="16"/>
      <c r="L31" s="16"/>
      <c r="M31" s="16"/>
      <c r="N31" s="16"/>
      <c r="O31" s="16"/>
      <c r="P31" s="16"/>
      <c r="Q31" s="15"/>
    </row>
    <row r="32" spans="2:17" x14ac:dyDescent="0.25">
      <c r="B32" s="147"/>
      <c r="C32" s="147"/>
      <c r="D32" s="147"/>
      <c r="E32" s="147"/>
      <c r="F32" s="147"/>
      <c r="G32" s="147"/>
      <c r="H32" s="147"/>
      <c r="I32" s="147"/>
      <c r="J32" s="147"/>
      <c r="K32" s="14"/>
      <c r="L32" s="14"/>
      <c r="M32" s="14"/>
      <c r="N32" s="14"/>
      <c r="O32" s="14"/>
      <c r="P32" s="14"/>
      <c r="Q32" s="14"/>
    </row>
    <row r="33" spans="2:9" ht="14.25" customHeight="1" x14ac:dyDescent="0.25">
      <c r="B33" s="148"/>
      <c r="C33" s="148"/>
      <c r="D33" s="148"/>
      <c r="E33" s="148"/>
      <c r="F33" s="148"/>
      <c r="G33" s="148"/>
      <c r="H33" s="148"/>
      <c r="I33" s="148"/>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41</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7" t="s">
        <v>45</v>
      </c>
      <c r="C29" s="147"/>
      <c r="D29" s="147"/>
      <c r="E29" s="147"/>
      <c r="F29" s="147"/>
      <c r="G29" s="147"/>
      <c r="H29" s="147"/>
      <c r="I29" s="147"/>
      <c r="J29" s="147"/>
      <c r="K29" s="16"/>
      <c r="L29" s="16"/>
      <c r="M29" s="16"/>
      <c r="N29" s="16"/>
      <c r="O29" s="16"/>
      <c r="P29" s="16"/>
      <c r="Q29" s="15"/>
    </row>
    <row r="30" spans="2:19" x14ac:dyDescent="0.25">
      <c r="B30" s="148"/>
      <c r="C30" s="148"/>
      <c r="D30" s="148"/>
      <c r="E30" s="148"/>
      <c r="F30" s="148"/>
      <c r="G30" s="148"/>
      <c r="H30" s="148"/>
      <c r="I30" s="148"/>
      <c r="J30" s="44"/>
      <c r="K30" s="16"/>
      <c r="L30" s="16"/>
      <c r="M30" s="16"/>
      <c r="N30" s="16"/>
      <c r="O30" s="16"/>
      <c r="P30" s="16"/>
      <c r="Q30" s="15"/>
    </row>
    <row r="31" spans="2:19" x14ac:dyDescent="0.25">
      <c r="B31" s="147"/>
      <c r="C31" s="147"/>
      <c r="D31" s="147"/>
      <c r="E31" s="147"/>
      <c r="F31" s="147"/>
      <c r="G31" s="147"/>
      <c r="H31" s="147"/>
      <c r="I31" s="147"/>
      <c r="J31" s="147"/>
      <c r="K31" s="14"/>
      <c r="L31" s="14"/>
      <c r="M31" s="14"/>
      <c r="N31" s="14"/>
      <c r="O31" s="14"/>
      <c r="P31" s="14"/>
      <c r="Q31" s="14"/>
    </row>
    <row r="32" spans="2:19" ht="14.25" customHeight="1" x14ac:dyDescent="0.25">
      <c r="B32" s="148"/>
      <c r="C32" s="148"/>
      <c r="D32" s="148"/>
      <c r="E32" s="148"/>
      <c r="F32" s="148"/>
      <c r="G32" s="148"/>
      <c r="H32" s="148"/>
      <c r="I32" s="148"/>
    </row>
    <row r="35" spans="3:7" x14ac:dyDescent="0.25">
      <c r="C35" s="13"/>
      <c r="D35" s="13"/>
      <c r="G35" s="16"/>
    </row>
  </sheetData>
  <mergeCells count="13">
    <mergeCell ref="B31:J31"/>
    <mergeCell ref="B32:I32"/>
    <mergeCell ref="B29:J29"/>
    <mergeCell ref="B30:I30"/>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46</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8"/>
      <c r="C29" s="148"/>
      <c r="D29" s="148"/>
      <c r="E29" s="148"/>
      <c r="F29" s="148"/>
      <c r="G29" s="148"/>
      <c r="H29" s="148"/>
      <c r="I29" s="148"/>
      <c r="J29" s="44"/>
      <c r="K29" s="16"/>
      <c r="L29" s="16"/>
      <c r="M29" s="16"/>
      <c r="N29" s="16"/>
      <c r="O29" s="16"/>
      <c r="P29" s="16"/>
      <c r="Q29" s="15"/>
    </row>
    <row r="30" spans="2:19" x14ac:dyDescent="0.25">
      <c r="B30" s="147"/>
      <c r="C30" s="147"/>
      <c r="D30" s="147"/>
      <c r="E30" s="147"/>
      <c r="F30" s="147"/>
      <c r="G30" s="147"/>
      <c r="H30" s="147"/>
      <c r="I30" s="147"/>
      <c r="J30" s="147"/>
      <c r="K30" s="14"/>
      <c r="L30" s="14"/>
      <c r="M30" s="14"/>
      <c r="N30" s="14"/>
      <c r="O30" s="14"/>
      <c r="P30" s="14"/>
      <c r="Q30" s="14"/>
    </row>
    <row r="31" spans="2:19"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48</v>
      </c>
      <c r="C7" s="2"/>
      <c r="D7" s="2"/>
      <c r="E7" s="32"/>
      <c r="F7" s="32"/>
      <c r="G7" s="32"/>
      <c r="H7" s="32"/>
      <c r="I7" s="32"/>
      <c r="J7" s="32"/>
      <c r="K7" s="32"/>
      <c r="L7" s="32"/>
      <c r="M7" s="32"/>
      <c r="N7" s="32"/>
      <c r="O7" s="32"/>
      <c r="P7" s="32"/>
      <c r="Q7" s="31" t="s">
        <v>5</v>
      </c>
    </row>
    <row r="8" spans="2:19" x14ac:dyDescent="0.25">
      <c r="B8" s="141" t="s">
        <v>6</v>
      </c>
      <c r="C8" s="146" t="s">
        <v>7</v>
      </c>
      <c r="D8" s="146" t="s">
        <v>8</v>
      </c>
      <c r="E8" s="142" t="s">
        <v>9</v>
      </c>
      <c r="F8" s="142"/>
      <c r="G8" s="142"/>
      <c r="H8" s="142"/>
      <c r="I8" s="142"/>
      <c r="J8" s="142"/>
      <c r="K8" s="142"/>
      <c r="L8" s="142"/>
      <c r="M8" s="142"/>
      <c r="N8" s="142"/>
      <c r="O8" s="142"/>
      <c r="P8" s="142"/>
      <c r="Q8" s="142"/>
    </row>
    <row r="9" spans="2:19" ht="18.75" customHeight="1"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8"/>
      <c r="C29" s="148"/>
      <c r="D29" s="148"/>
      <c r="E29" s="148"/>
      <c r="F29" s="148"/>
      <c r="G29" s="148"/>
      <c r="H29" s="148"/>
      <c r="I29" s="148"/>
      <c r="J29" s="44"/>
      <c r="K29" s="16"/>
      <c r="L29" s="16"/>
      <c r="M29" s="16"/>
      <c r="N29" s="16"/>
      <c r="O29" s="16"/>
      <c r="P29" s="16"/>
      <c r="Q29" s="15"/>
    </row>
    <row r="30" spans="2:17" x14ac:dyDescent="0.25">
      <c r="B30" s="147"/>
      <c r="C30" s="147"/>
      <c r="D30" s="147"/>
      <c r="E30" s="147"/>
      <c r="F30" s="147"/>
      <c r="G30" s="147"/>
      <c r="H30" s="147"/>
      <c r="I30" s="147"/>
      <c r="J30" s="147"/>
      <c r="K30" s="14"/>
      <c r="L30" s="14"/>
      <c r="M30" s="14"/>
      <c r="N30" s="14"/>
      <c r="O30" s="14"/>
      <c r="P30" s="14"/>
      <c r="Q30" s="14"/>
    </row>
    <row r="31" spans="2:17" ht="14.25" customHeight="1" x14ac:dyDescent="0.25">
      <c r="B31" s="148"/>
      <c r="C31" s="148"/>
      <c r="D31" s="148"/>
      <c r="E31" s="148"/>
      <c r="F31" s="148"/>
      <c r="G31" s="148"/>
      <c r="H31" s="148"/>
      <c r="I31" s="148"/>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50</v>
      </c>
      <c r="C7" s="2"/>
      <c r="D7" s="2"/>
      <c r="E7" s="32"/>
      <c r="F7" s="32"/>
      <c r="G7" s="32"/>
      <c r="H7" s="32"/>
      <c r="I7" s="32"/>
      <c r="J7" s="32"/>
      <c r="K7" s="32"/>
      <c r="L7" s="32"/>
      <c r="M7" s="32"/>
      <c r="N7" s="32"/>
      <c r="O7" s="32"/>
      <c r="P7" s="32"/>
      <c r="Q7" s="31" t="s">
        <v>5</v>
      </c>
    </row>
    <row r="8" spans="2:19" x14ac:dyDescent="0.25">
      <c r="B8" s="141" t="s">
        <v>6</v>
      </c>
      <c r="C8" s="146" t="s">
        <v>51</v>
      </c>
      <c r="D8" s="146" t="s">
        <v>52</v>
      </c>
      <c r="E8" s="142" t="s">
        <v>9</v>
      </c>
      <c r="F8" s="142"/>
      <c r="G8" s="142"/>
      <c r="H8" s="142"/>
      <c r="I8" s="142"/>
      <c r="J8" s="142"/>
      <c r="K8" s="142"/>
      <c r="L8" s="142"/>
      <c r="M8" s="142"/>
      <c r="N8" s="142"/>
      <c r="O8" s="142"/>
      <c r="P8" s="142"/>
      <c r="Q8" s="142"/>
    </row>
    <row r="9" spans="2:19" x14ac:dyDescent="0.25">
      <c r="B9" s="141"/>
      <c r="C9" s="146"/>
      <c r="D9" s="146"/>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8"/>
      <c r="C30" s="148"/>
      <c r="D30" s="148"/>
      <c r="E30" s="148"/>
      <c r="F30" s="148"/>
      <c r="G30" s="148"/>
      <c r="H30" s="148"/>
      <c r="I30" s="148"/>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3" t="s">
        <v>0</v>
      </c>
      <c r="C2" s="143"/>
      <c r="D2" s="143"/>
      <c r="E2" s="143"/>
      <c r="F2" s="143"/>
      <c r="G2" s="143"/>
      <c r="H2" s="143"/>
      <c r="I2" s="143"/>
      <c r="J2" s="143"/>
      <c r="K2" s="143"/>
      <c r="L2" s="143"/>
      <c r="M2" s="143"/>
      <c r="N2" s="143"/>
      <c r="O2" s="143"/>
      <c r="P2" s="143"/>
    </row>
    <row r="3" spans="2:21" ht="21" x14ac:dyDescent="0.25">
      <c r="B3" s="144" t="s">
        <v>1</v>
      </c>
      <c r="C3" s="144"/>
      <c r="D3" s="144"/>
      <c r="E3" s="144"/>
      <c r="F3" s="144"/>
      <c r="G3" s="144"/>
      <c r="H3" s="144"/>
      <c r="I3" s="144"/>
      <c r="J3" s="144"/>
      <c r="K3" s="144"/>
      <c r="L3" s="144"/>
      <c r="M3" s="144"/>
      <c r="N3" s="144"/>
      <c r="O3" s="144"/>
      <c r="P3" s="144"/>
    </row>
    <row r="4" spans="2:21" ht="15.75" customHeight="1" x14ac:dyDescent="0.25">
      <c r="B4" s="145" t="s">
        <v>2</v>
      </c>
      <c r="C4" s="145"/>
      <c r="D4" s="145"/>
      <c r="E4" s="145"/>
      <c r="F4" s="145"/>
      <c r="G4" s="145"/>
      <c r="H4" s="145"/>
      <c r="I4" s="145"/>
      <c r="J4" s="145"/>
      <c r="K4" s="145"/>
      <c r="L4" s="145"/>
      <c r="M4" s="145"/>
      <c r="N4" s="145"/>
      <c r="O4" s="145"/>
      <c r="P4" s="145"/>
    </row>
    <row r="5" spans="2:21" ht="15.75" customHeight="1" x14ac:dyDescent="0.25">
      <c r="B5" s="145" t="s">
        <v>3</v>
      </c>
      <c r="C5" s="145"/>
      <c r="D5" s="145"/>
      <c r="E5" s="145"/>
      <c r="F5" s="145"/>
      <c r="G5" s="145"/>
      <c r="H5" s="145"/>
      <c r="I5" s="145"/>
      <c r="J5" s="145"/>
      <c r="K5" s="145"/>
      <c r="L5" s="145"/>
      <c r="M5" s="145"/>
      <c r="N5" s="145"/>
      <c r="O5" s="145"/>
      <c r="P5" s="145"/>
    </row>
    <row r="6" spans="2:21" ht="15.75" customHeight="1" x14ac:dyDescent="0.25">
      <c r="B6" s="145"/>
      <c r="C6" s="145"/>
      <c r="D6" s="145"/>
      <c r="E6" s="145"/>
      <c r="F6" s="145"/>
      <c r="G6" s="145"/>
      <c r="H6" s="145"/>
      <c r="I6" s="145"/>
      <c r="J6" s="145"/>
      <c r="K6" s="145"/>
      <c r="L6" s="145"/>
      <c r="M6" s="145"/>
      <c r="N6" s="145"/>
      <c r="O6" s="145"/>
      <c r="P6" s="145"/>
    </row>
    <row r="7" spans="2:21" x14ac:dyDescent="0.25">
      <c r="B7" s="1" t="s">
        <v>57</v>
      </c>
      <c r="C7" s="2"/>
      <c r="D7" s="32"/>
      <c r="E7" s="32"/>
      <c r="F7" s="32"/>
      <c r="G7" s="32"/>
      <c r="H7" s="32"/>
      <c r="I7" s="32"/>
      <c r="J7" s="32"/>
      <c r="K7" s="32"/>
      <c r="L7" s="32"/>
      <c r="M7" s="32"/>
      <c r="N7" s="32"/>
      <c r="O7" s="32"/>
      <c r="P7" s="31" t="s">
        <v>5</v>
      </c>
    </row>
    <row r="8" spans="2:21" ht="19.5" customHeight="1" x14ac:dyDescent="0.25">
      <c r="B8" s="141" t="s">
        <v>6</v>
      </c>
      <c r="C8" s="79" t="s">
        <v>58</v>
      </c>
      <c r="D8" s="79" t="s">
        <v>59</v>
      </c>
      <c r="E8" s="151" t="s">
        <v>9</v>
      </c>
      <c r="F8" s="152"/>
      <c r="G8" s="152"/>
      <c r="H8" s="152"/>
      <c r="I8" s="152"/>
      <c r="J8" s="152"/>
      <c r="K8" s="152"/>
      <c r="L8" s="152"/>
      <c r="M8" s="152"/>
      <c r="N8" s="152"/>
      <c r="O8" s="152"/>
      <c r="P8" s="152"/>
      <c r="Q8" s="153"/>
    </row>
    <row r="9" spans="2:21" x14ac:dyDescent="0.25">
      <c r="B9" s="141"/>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7"/>
      <c r="C26" s="147"/>
      <c r="D26" s="147"/>
      <c r="E26" s="147"/>
      <c r="F26" s="147"/>
      <c r="G26" s="147"/>
      <c r="H26" s="147"/>
      <c r="I26" s="147"/>
      <c r="J26" s="14"/>
      <c r="K26" s="14"/>
      <c r="L26" s="14"/>
      <c r="M26" s="14"/>
      <c r="N26" s="14"/>
      <c r="O26" s="14"/>
      <c r="P26" s="14"/>
    </row>
    <row r="27" spans="1:17" ht="14.25" customHeight="1" x14ac:dyDescent="0.25">
      <c r="B27" s="148"/>
      <c r="C27" s="148"/>
      <c r="D27" s="148"/>
      <c r="E27" s="148"/>
      <c r="F27" s="148"/>
      <c r="G27" s="148"/>
      <c r="H27" s="148"/>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3" t="s">
        <v>0</v>
      </c>
      <c r="C2" s="143"/>
      <c r="D2" s="143"/>
      <c r="E2" s="143"/>
      <c r="F2" s="143"/>
      <c r="G2" s="143"/>
      <c r="H2" s="143"/>
      <c r="I2" s="143"/>
      <c r="J2" s="143"/>
      <c r="K2" s="143"/>
      <c r="L2" s="143"/>
      <c r="M2" s="143"/>
      <c r="N2" s="143"/>
      <c r="O2" s="143"/>
      <c r="P2" s="143"/>
      <c r="Q2" s="143"/>
    </row>
    <row r="3" spans="2:21" ht="21" x14ac:dyDescent="0.25">
      <c r="B3" s="144" t="s">
        <v>1</v>
      </c>
      <c r="C3" s="144"/>
      <c r="D3" s="144"/>
      <c r="E3" s="144"/>
      <c r="F3" s="144"/>
      <c r="G3" s="144"/>
      <c r="H3" s="144"/>
      <c r="I3" s="144"/>
      <c r="J3" s="144"/>
      <c r="K3" s="144"/>
      <c r="L3" s="144"/>
      <c r="M3" s="144"/>
      <c r="N3" s="144"/>
      <c r="O3" s="144"/>
      <c r="P3" s="144"/>
      <c r="Q3" s="144"/>
    </row>
    <row r="4" spans="2:21" ht="15.75" customHeight="1" x14ac:dyDescent="0.25">
      <c r="B4" s="145" t="s">
        <v>2</v>
      </c>
      <c r="C4" s="145"/>
      <c r="D4" s="145"/>
      <c r="E4" s="145"/>
      <c r="F4" s="145"/>
      <c r="G4" s="145"/>
      <c r="H4" s="145"/>
      <c r="I4" s="145"/>
      <c r="J4" s="145"/>
      <c r="K4" s="145"/>
      <c r="L4" s="145"/>
      <c r="M4" s="145"/>
      <c r="N4" s="145"/>
      <c r="O4" s="145"/>
      <c r="P4" s="145"/>
      <c r="Q4" s="145"/>
    </row>
    <row r="5" spans="2:21" ht="15.75" customHeight="1" x14ac:dyDescent="0.25">
      <c r="B5" s="145" t="s">
        <v>3</v>
      </c>
      <c r="C5" s="145"/>
      <c r="D5" s="145"/>
      <c r="E5" s="145"/>
      <c r="F5" s="145"/>
      <c r="G5" s="145"/>
      <c r="H5" s="145"/>
      <c r="I5" s="145"/>
      <c r="J5" s="145"/>
      <c r="K5" s="145"/>
      <c r="L5" s="145"/>
      <c r="M5" s="145"/>
      <c r="N5" s="145"/>
      <c r="O5" s="145"/>
      <c r="P5" s="145"/>
      <c r="Q5" s="145"/>
    </row>
    <row r="6" spans="2:21" ht="15.75" customHeight="1" x14ac:dyDescent="0.25">
      <c r="B6" s="145"/>
      <c r="C6" s="145"/>
      <c r="D6" s="145"/>
      <c r="E6" s="145"/>
      <c r="F6" s="145"/>
      <c r="G6" s="145"/>
      <c r="H6" s="145"/>
      <c r="I6" s="145"/>
      <c r="J6" s="145"/>
      <c r="K6" s="145"/>
      <c r="L6" s="145"/>
      <c r="M6" s="145"/>
      <c r="N6" s="145"/>
      <c r="O6" s="145"/>
      <c r="P6" s="145"/>
      <c r="Q6" s="145"/>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1" t="s">
        <v>6</v>
      </c>
      <c r="C8" s="79" t="s">
        <v>58</v>
      </c>
      <c r="D8" s="154" t="s">
        <v>64</v>
      </c>
      <c r="E8" s="142" t="s">
        <v>9</v>
      </c>
      <c r="F8" s="142"/>
      <c r="G8" s="142"/>
      <c r="H8" s="142"/>
      <c r="I8" s="142"/>
      <c r="J8" s="142"/>
      <c r="K8" s="142"/>
      <c r="L8" s="142"/>
      <c r="M8" s="142"/>
      <c r="N8" s="142"/>
      <c r="O8" s="142"/>
      <c r="P8" s="142"/>
      <c r="Q8" s="142"/>
    </row>
    <row r="9" spans="2:21" x14ac:dyDescent="0.25">
      <c r="B9" s="141"/>
      <c r="C9" s="78" t="s">
        <v>65</v>
      </c>
      <c r="D9" s="155"/>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8A797-B18E-4D32-9000-AA6C4AA1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AD62E-41DA-4781-B00E-D0A6144EDC69}">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09100588-ee89-45b2-81d6-a67d223ce91b"/>
    <ds:schemaRef ds:uri="http://www.w3.org/XML/1998/namespace"/>
    <ds:schemaRef ds:uri="f7c7372e-77c9-4c4a-9e9a-3e04be05905d"/>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58FA14AA-5B74-4712-98E4-68787004D3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2026-03-26T18:18:47Z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