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gprd.sharepoint.com/sites/DGF/Documentos compartidos/Estadísticas/2026/Marzo/Ingresos/Descentralizadas/"/>
    </mc:Choice>
  </mc:AlternateContent>
  <xr:revisionPtr revIDLastSave="71" documentId="106_{BFFA757D-32E4-47DD-B826-C2E7BCC54C92}" xr6:coauthVersionLast="47" xr6:coauthVersionMax="47" xr10:uidLastSave="{7841417F-57BA-4A4B-8563-7C9C55E69DC7}"/>
  <bookViews>
    <workbookView xWindow="-120" yWindow="-120" windowWidth="29040" windowHeight="15720" firstSheet="11" activeTab="12" xr2:uid="{00000000-000D-0000-FFFF-FFFF00000000}"/>
  </bookViews>
  <sheets>
    <sheet name="2014" sheetId="2" r:id="rId1"/>
    <sheet name="2015" sheetId="3" r:id="rId2"/>
    <sheet name="2016" sheetId="4" r:id="rId3"/>
    <sheet name="2017" sheetId="5" r:id="rId4"/>
    <sheet name="2018" sheetId="6" r:id="rId5"/>
    <sheet name="2019" sheetId="7" r:id="rId6"/>
    <sheet name="2020" sheetId="1" r:id="rId7"/>
    <sheet name="2021" sheetId="10" r:id="rId8"/>
    <sheet name="2022" sheetId="9"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4" l="1"/>
  <c r="G17" i="14"/>
  <c r="H17" i="14"/>
  <c r="I17" i="14"/>
  <c r="J17" i="14"/>
  <c r="K17" i="14"/>
  <c r="L17" i="14"/>
  <c r="M17" i="14"/>
  <c r="N17" i="14"/>
  <c r="O17" i="14"/>
  <c r="P17" i="14"/>
  <c r="P17" i="15"/>
  <c r="O17" i="15"/>
  <c r="N17" i="15"/>
  <c r="M17" i="15"/>
  <c r="L17" i="15"/>
  <c r="K17" i="15"/>
  <c r="J17" i="15"/>
  <c r="I17" i="15"/>
  <c r="H17" i="15"/>
  <c r="G17" i="15"/>
  <c r="F17" i="15"/>
  <c r="E17" i="15"/>
  <c r="D17" i="15"/>
  <c r="C17" i="15"/>
  <c r="Q16" i="15"/>
  <c r="Q15" i="15"/>
  <c r="Q14" i="15"/>
  <c r="Q13" i="15"/>
  <c r="Q12" i="15"/>
  <c r="Q11" i="15"/>
  <c r="Q10" i="15"/>
  <c r="D17" i="14"/>
  <c r="C17" i="14"/>
  <c r="Q13" i="14"/>
  <c r="E17" i="14"/>
  <c r="Q14" i="14"/>
  <c r="Q17" i="15" l="1"/>
  <c r="Q16" i="14"/>
  <c r="Q15" i="14"/>
  <c r="Q12" i="14"/>
  <c r="Q11" i="14"/>
  <c r="Q10" i="14"/>
  <c r="Q17" i="14" l="1"/>
  <c r="Q17" i="12"/>
  <c r="Q10" i="12"/>
  <c r="Q13" i="12"/>
  <c r="E17" i="12"/>
  <c r="F17" i="12"/>
  <c r="G17" i="12"/>
  <c r="H17" i="12"/>
  <c r="I17" i="12"/>
  <c r="J17" i="12"/>
  <c r="K17" i="12"/>
  <c r="L17" i="12"/>
  <c r="M17" i="12"/>
  <c r="N17" i="12"/>
  <c r="O17" i="12"/>
  <c r="D17" i="12"/>
  <c r="Q14" i="12"/>
  <c r="P16" i="13"/>
  <c r="O16" i="13"/>
  <c r="N16" i="13"/>
  <c r="M16" i="13"/>
  <c r="L16" i="13"/>
  <c r="K16" i="13"/>
  <c r="J16" i="13"/>
  <c r="I16" i="13"/>
  <c r="H16" i="13"/>
  <c r="G16" i="13"/>
  <c r="F16" i="13"/>
  <c r="E16" i="13"/>
  <c r="D16" i="13"/>
  <c r="C16" i="13"/>
  <c r="Q15" i="13"/>
  <c r="Q14" i="13"/>
  <c r="Q13" i="13"/>
  <c r="Q12" i="13"/>
  <c r="Q11" i="13"/>
  <c r="Q10" i="13"/>
  <c r="Q16" i="13" s="1"/>
  <c r="P17" i="12" l="1"/>
  <c r="C17" i="12"/>
  <c r="Q16" i="12"/>
  <c r="Q15" i="12"/>
  <c r="Q12" i="12"/>
  <c r="Q11" i="12"/>
  <c r="F16" i="9"/>
  <c r="G16" i="9"/>
  <c r="H16" i="9"/>
  <c r="I16" i="9"/>
  <c r="J16" i="9"/>
  <c r="K16" i="9"/>
  <c r="L16" i="9"/>
  <c r="M16" i="9"/>
  <c r="N16" i="9"/>
  <c r="O16" i="9"/>
  <c r="P16" i="9"/>
  <c r="E16" i="9"/>
  <c r="Q15" i="9"/>
  <c r="D16" i="9"/>
  <c r="C16" i="9"/>
  <c r="P16" i="10"/>
  <c r="O16" i="10"/>
  <c r="N16" i="10"/>
  <c r="M16" i="10"/>
  <c r="L16" i="10"/>
  <c r="K16" i="10"/>
  <c r="J16" i="10"/>
  <c r="I16" i="10"/>
  <c r="H16" i="10"/>
  <c r="G16" i="10"/>
  <c r="F16" i="10"/>
  <c r="E16" i="10"/>
  <c r="D16" i="10"/>
  <c r="C16" i="10"/>
  <c r="Q15" i="10"/>
  <c r="Q14" i="10"/>
  <c r="Q13" i="10"/>
  <c r="Q12" i="10"/>
  <c r="Q11" i="10"/>
  <c r="Q10" i="10"/>
  <c r="Q14" i="9"/>
  <c r="Q13" i="9"/>
  <c r="Q12" i="9"/>
  <c r="Q11" i="9"/>
  <c r="Q10" i="9"/>
  <c r="E16" i="1"/>
  <c r="Q10" i="1"/>
  <c r="D16" i="1"/>
  <c r="C16" i="1"/>
  <c r="O17" i="7"/>
  <c r="N17" i="7"/>
  <c r="M17" i="7"/>
  <c r="L17" i="7"/>
  <c r="K17" i="7"/>
  <c r="J17" i="7"/>
  <c r="I17" i="7"/>
  <c r="H17" i="7"/>
  <c r="G17" i="7"/>
  <c r="F17" i="7"/>
  <c r="E17" i="7"/>
  <c r="D17" i="7"/>
  <c r="C17" i="7"/>
  <c r="B17" i="7"/>
  <c r="P16" i="7"/>
  <c r="P15" i="7"/>
  <c r="P14" i="7"/>
  <c r="P13" i="7"/>
  <c r="P12" i="7"/>
  <c r="P11" i="7"/>
  <c r="P11" i="6"/>
  <c r="O17" i="6"/>
  <c r="N17" i="6"/>
  <c r="M17" i="6"/>
  <c r="L17" i="6"/>
  <c r="K17" i="6"/>
  <c r="J17" i="6"/>
  <c r="I17" i="6"/>
  <c r="H17" i="6"/>
  <c r="G17" i="6"/>
  <c r="F17" i="6"/>
  <c r="E17" i="6"/>
  <c r="D17" i="6"/>
  <c r="C17" i="6"/>
  <c r="B17" i="6"/>
  <c r="P16" i="6"/>
  <c r="P15" i="6"/>
  <c r="P14" i="6"/>
  <c r="P13" i="6"/>
  <c r="P12" i="6"/>
  <c r="O17" i="5"/>
  <c r="N17" i="5"/>
  <c r="M17" i="5"/>
  <c r="L17" i="5"/>
  <c r="K17" i="5"/>
  <c r="J17" i="5"/>
  <c r="I17" i="5"/>
  <c r="H17" i="5"/>
  <c r="G17" i="5"/>
  <c r="F17" i="5"/>
  <c r="E17" i="5"/>
  <c r="D17" i="5"/>
  <c r="C17" i="5"/>
  <c r="B17" i="5"/>
  <c r="P16" i="5"/>
  <c r="P15" i="5"/>
  <c r="P14" i="5"/>
  <c r="P13" i="5"/>
  <c r="P12" i="5"/>
  <c r="P11" i="5"/>
  <c r="P11" i="4"/>
  <c r="O17" i="4"/>
  <c r="N17" i="4"/>
  <c r="M17" i="4"/>
  <c r="L17" i="4"/>
  <c r="K17" i="4"/>
  <c r="J17" i="4"/>
  <c r="I17" i="4"/>
  <c r="H17" i="4"/>
  <c r="G17" i="4"/>
  <c r="F17" i="4"/>
  <c r="E17" i="4"/>
  <c r="D17" i="4"/>
  <c r="C17" i="4"/>
  <c r="B17" i="4"/>
  <c r="P16" i="4"/>
  <c r="P15" i="4"/>
  <c r="P14" i="4"/>
  <c r="P13" i="4"/>
  <c r="P12" i="4"/>
  <c r="O17" i="3"/>
  <c r="N17" i="3"/>
  <c r="M17" i="3"/>
  <c r="L17" i="3"/>
  <c r="K17" i="3"/>
  <c r="J17" i="3"/>
  <c r="I17" i="3"/>
  <c r="H17" i="3"/>
  <c r="G17" i="3"/>
  <c r="F17" i="3"/>
  <c r="E17" i="3"/>
  <c r="D17" i="3"/>
  <c r="C17" i="3"/>
  <c r="B17" i="3"/>
  <c r="P16" i="3"/>
  <c r="P15" i="3"/>
  <c r="P14" i="3"/>
  <c r="P13" i="3"/>
  <c r="P12" i="3"/>
  <c r="P11" i="3"/>
  <c r="E17" i="2"/>
  <c r="F17" i="2"/>
  <c r="G17" i="2"/>
  <c r="H17" i="2"/>
  <c r="I17" i="2"/>
  <c r="J17" i="2"/>
  <c r="K17" i="2"/>
  <c r="L17" i="2"/>
  <c r="M17" i="2"/>
  <c r="N17" i="2"/>
  <c r="O17" i="2"/>
  <c r="D17" i="2"/>
  <c r="P16" i="2"/>
  <c r="P15" i="2"/>
  <c r="P14" i="2"/>
  <c r="P13" i="2"/>
  <c r="P12" i="2"/>
  <c r="P11" i="2"/>
  <c r="C17" i="2"/>
  <c r="B17" i="2"/>
  <c r="F16" i="1"/>
  <c r="G16" i="1"/>
  <c r="H16" i="1"/>
  <c r="I16" i="1"/>
  <c r="J16" i="1"/>
  <c r="K16" i="1"/>
  <c r="L16" i="1"/>
  <c r="M16" i="1"/>
  <c r="N16" i="1"/>
  <c r="O16" i="1"/>
  <c r="P16" i="1"/>
  <c r="Q11" i="1"/>
  <c r="Q13" i="1"/>
  <c r="Q14" i="1"/>
  <c r="Q15" i="1"/>
  <c r="Q12" i="1"/>
  <c r="Q16" i="1"/>
  <c r="P17" i="2"/>
  <c r="P17" i="7"/>
  <c r="P17" i="6"/>
  <c r="P17" i="5"/>
  <c r="P17" i="4"/>
  <c r="P17" i="3"/>
  <c r="Q16" i="10" l="1"/>
  <c r="Q16" i="9"/>
</calcChain>
</file>

<file path=xl/sharedStrings.xml><?xml version="1.0" encoding="utf-8"?>
<sst xmlns="http://schemas.openxmlformats.org/spreadsheetml/2006/main" count="447" uniqueCount="77">
  <si>
    <t>MINISTERIO DE HACIENDA</t>
  </si>
  <si>
    <t>DIRECCIÓN GENERAL DE PRESUPUESTO</t>
  </si>
  <si>
    <t>ORGANISMOS AUTÓNOMOS Y DESCENTRALIZADOS NO FINANCIEROS</t>
  </si>
  <si>
    <t>INGRESOS POR FUENTE DE FINANCIAMIENTO</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</si>
  <si>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</si>
  <si>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</si>
  <si>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</si>
  <si>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</si>
  <si>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</si>
  <si>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</si>
  <si>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</si>
  <si>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</si>
  <si>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</si>
  <si>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</si>
  <si>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</si>
  <si>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</si>
  <si>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</si>
  <si>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</si>
  <si>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</si>
  <si>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</si>
  <si>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</si>
  <si>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</si>
  <si>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</si>
  <si>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</si>
  <si>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20 - FONDOS CON DESTINO ESPECÍFICO</t>
  </si>
  <si>
    <t>30 - FONDOS PROPIOS</t>
  </si>
  <si>
    <t>50 - CRÉDITO INTERNO</t>
  </si>
  <si>
    <t>60 - CREDITO EXTERNO</t>
  </si>
  <si>
    <t>70 - DONACION EXTERNA</t>
  </si>
  <si>
    <t xml:space="preserve">TOTAL INGRESOS Y FUENTES FINANCIERAS </t>
  </si>
  <si>
    <t>Fuente: Sistema de Información de la Gestión Financiera (SIGEF)</t>
  </si>
  <si>
    <t>Los ingresos percibidos corresponden a las instituciones que ejecutan sus presupuestos por el Sistema de Información de la Gestión Financiera (SIGEF).</t>
  </si>
  <si>
    <t>ENERO-DICIEMBRE 2015</t>
  </si>
  <si>
    <t>ENERO-DICIEMBRE 2016</t>
  </si>
  <si>
    <t>ENERO-DICIEMBRE 2017</t>
  </si>
  <si>
    <t>ENERO-DICIEMBRE 2018</t>
  </si>
  <si>
    <t>ENERO-DICIEMBRE 2019</t>
  </si>
  <si>
    <t>ENERO-DICIEMBRE 2020</t>
  </si>
  <si>
    <t>PRESUPUESTO INICIAL*</t>
  </si>
  <si>
    <t>PERCIBIDO</t>
  </si>
  <si>
    <t>*Proyecto de Ley No. 506-19 de Presupuesto General del Estado 2020.</t>
  </si>
  <si>
    <t>Nota: Los datos fueron tomados del SIGEF al 20/02/2021</t>
  </si>
  <si>
    <t>ENERO-DICIEMBRE 2021*</t>
  </si>
  <si>
    <t xml:space="preserve">Pres. Inicial      </t>
  </si>
  <si>
    <t>Presupuesto</t>
  </si>
  <si>
    <t>Ley No. 237-20</t>
  </si>
  <si>
    <t>Vigente</t>
  </si>
  <si>
    <t xml:space="preserve">Nota: </t>
  </si>
  <si>
    <t>Los datos fueron tomados del SIGEF al 08/02/2022</t>
  </si>
  <si>
    <t>Diciembre 2022</t>
  </si>
  <si>
    <t>Presupuesto Vigente</t>
  </si>
  <si>
    <t>Ley No. 345-21</t>
  </si>
  <si>
    <t>70-DONACION EXTERNA</t>
  </si>
  <si>
    <t>Notas: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</si>
  <si>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</si>
  <si>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</si>
  <si>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</si>
  <si>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</si>
  <si>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</si>
  <si>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50-CRÉDITO INTERNO</t>
  </si>
  <si>
    <t>Fecha de registro al 15/02/2024</t>
  </si>
  <si>
    <t>Incluye las donaciones y las fuentes financieras</t>
  </si>
  <si>
    <t xml:space="preserve">  </t>
  </si>
  <si>
    <t>Diciembre 2024</t>
  </si>
  <si>
    <t>Ley No. 80-23</t>
  </si>
  <si>
    <t>40-TRANSFERENCIAS</t>
  </si>
  <si>
    <t>Fecha de registro al 07/02/2025</t>
  </si>
  <si>
    <t>MINISTERIO DE HACIENDA Y ECONOMÍA</t>
  </si>
  <si>
    <t>Diciembre 2025</t>
  </si>
  <si>
    <t>Ley No. 80-24</t>
  </si>
  <si>
    <t>40 - TRANSFERENCIAS</t>
  </si>
  <si>
    <t>Fecha de registro al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</si>
  <si>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</si>
  <si>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</si>
  <si>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*Cifras Preliminares</t>
  </si>
  <si>
    <t>Fecha de registro al 15/4/2026</t>
  </si>
  <si>
    <t>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</si>
</sst>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 _€_-;\-* #,##0.0\ _€_-;_-* &quot;-&quot;?\ _€_-;_-@_-"/>
    <numFmt numFmtId="169" formatCode="#,##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24"/>
      <color theme="1"/>
      <name val="Calibri"/>
      <family val="2"/>
      <scheme val="minor"/>
    </font>
    <font>
      <sz val="14"/>
      <color theme="1"/>
      <name val="Calibri"/>
      <family val="2"/>
      <scheme val="minor"/>
    </font>
    <font>
      <sz val="10"/>
      <name val="Arial"/>
      <family val="2"/>
    </font>
    <font>
      <sz val="11"/>
      <color rgb="FF000000"/>
      <name val="Calibri"/>
      <family val="2"/>
      <scheme val="minor"/>
    </font>
    <font>
      <sz val="9"/>
      <name val="Calibri"/>
      <family val="2"/>
      <scheme val="minor"/>
    </font>
    <font>
      <sz val="9"/>
      <color theme="1"/>
      <name val="Calibri"/>
      <family val="2"/>
      <scheme val="minor"/>
    </font>
    <font>
      <sz val="13"/>
      <color theme="1"/>
      <name val="Calibri"/>
      <family val="2"/>
      <scheme val="minor"/>
    </font>
    <font>
      <b/>
      <sz val="9"/>
      <color theme="1"/>
      <name val="Calibri"/>
      <family val="2"/>
      <scheme val="minor"/>
    </font>
    <font>
      <sz val="11"/>
      <color indexed="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s>
  <borders count="12">
    <border>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diagonal/>
    </border>
  </borders>
  <cellStyleXfs count="6">
    <xf numFmtId="0" fontId="0" fillId="0" borderId="0"/>
    <xf numFmtId="43" fontId="1" fillId="0" borderId="0" applyFont="0" applyFill="0" applyBorder="0" applyAlignment="0" applyProtection="0"/>
    <xf numFmtId="0" fontId="7" fillId="0" borderId="0"/>
    <xf numFmtId="0" fontId="8" fillId="0" borderId="0"/>
    <xf numFmtId="0" fontId="1" fillId="0" borderId="0"/>
    <xf numFmtId="43" fontId="13" fillId="0" borderId="0" applyFont="0" applyFill="0" applyBorder="0" applyAlignment="0" applyProtection="0"/>
  </cellStyleXfs>
  <cellXfs count="64">
    <xf numFmtId="0" fontId="0" fillId="0" borderId="0" xfId="0"/>
    <xf numFmtId="0" fontId="4" fillId="0" borderId="0" xfId="0" applyFont="1"/>
    <xf numFmtId="49" fontId="0" fillId="2" borderId="0" xfId="2" applyNumberFormat="1" applyFont="1" applyFill="1" applyAlignment="1">
      <alignment horizontal="left" vertical="center"/>
    </xf>
    <xf numFmtId="0" fontId="4" fillId="0" borderId="1" xfId="0" applyFont="1" applyBorder="1"/>
    <xf numFmtId="0" fontId="4" fillId="0" borderId="2" xfId="0" applyFont="1" applyBorder="1"/>
    <xf numFmtId="0" fontId="4" fillId="0" borderId="0" xfId="0" applyFont="1" applyAlignment="1">
      <alignment horizontal="right"/>
    </xf>
    <xf numFmtId="165" fontId="2" fillId="5" borderId="7" xfId="1" applyNumberFormat="1" applyFont="1" applyFill="1" applyBorder="1" applyAlignment="1">
      <alignment horizontal="center" vertical="center"/>
    </xf>
    <xf numFmtId="0" fontId="3" fillId="2" borderId="0" xfId="0" applyFont="1" applyFill="1" applyAlignment="1">
      <alignment horizontal="left"/>
    </xf>
    <xf numFmtId="166" fontId="3" fillId="2" borderId="0" xfId="0" applyNumberFormat="1" applyFont="1" applyFill="1" applyAlignment="1">
      <alignment horizontal="center"/>
    </xf>
    <xf numFmtId="166" fontId="0" fillId="0" borderId="0" xfId="1" applyNumberFormat="1" applyFont="1"/>
    <xf numFmtId="166" fontId="3" fillId="0" borderId="0" xfId="1" applyNumberFormat="1" applyFont="1" applyBorder="1"/>
    <xf numFmtId="0" fontId="3" fillId="0" borderId="0" xfId="0" applyFont="1" applyAlignment="1">
      <alignment horizontal="left"/>
    </xf>
    <xf numFmtId="166" fontId="3" fillId="0" borderId="0" xfId="0" applyNumberFormat="1" applyFont="1" applyAlignment="1">
      <alignment horizontal="center"/>
    </xf>
    <xf numFmtId="166" fontId="2" fillId="6" borderId="4" xfId="1" applyNumberFormat="1" applyFont="1" applyFill="1" applyBorder="1" applyAlignment="1">
      <alignment horizontal="right" vertical="center"/>
    </xf>
    <xf numFmtId="166" fontId="2" fillId="5" borderId="7" xfId="1" applyNumberFormat="1" applyFont="1" applyFill="1" applyBorder="1" applyAlignment="1">
      <alignment horizontal="right" vertical="center"/>
    </xf>
    <xf numFmtId="0" fontId="9" fillId="0" borderId="0" xfId="3" applyFont="1" applyAlignment="1">
      <alignment vertical="center" readingOrder="1"/>
    </xf>
    <xf numFmtId="43" fontId="4" fillId="0" borderId="0" xfId="1" applyFont="1" applyBorder="1"/>
    <xf numFmtId="0" fontId="10" fillId="0" borderId="0" xfId="0" applyFont="1"/>
    <xf numFmtId="165" fontId="0" fillId="0" borderId="0" xfId="0" applyNumberFormat="1"/>
    <xf numFmtId="0" fontId="4" fillId="2" borderId="0" xfId="0" applyFont="1" applyFill="1" applyAlignment="1">
      <alignment vertical="top" wrapText="1"/>
    </xf>
    <xf numFmtId="167" fontId="4" fillId="0" borderId="0" xfId="0" applyNumberFormat="1" applyFont="1"/>
    <xf numFmtId="0" fontId="0" fillId="2" borderId="0" xfId="0" applyFill="1"/>
    <xf numFmtId="168" fontId="4" fillId="0" borderId="0" xfId="0" applyNumberFormat="1" applyFont="1"/>
    <xf numFmtId="0" fontId="2" fillId="3" borderId="7" xfId="0" applyFont="1" applyFill="1" applyBorder="1" applyAlignment="1">
      <alignment vertical="center"/>
    </xf>
    <xf numFmtId="0" fontId="5" fillId="0" borderId="0" xfId="0" applyFont="1"/>
    <xf numFmtId="0" fontId="6" fillId="0" borderId="0" xfId="0" applyFont="1" applyAlignment="1">
      <alignment vertical="center"/>
    </xf>
    <xf numFmtId="0" fontId="11" fillId="0" borderId="0" xfId="0" applyFont="1" applyAlignment="1">
      <alignment vertical="center"/>
    </xf>
    <xf numFmtId="49" fontId="9" fillId="0" borderId="0" xfId="3" applyNumberFormat="1" applyFont="1" applyAlignment="1">
      <alignment horizontal="left" vertical="center"/>
    </xf>
    <xf numFmtId="166" fontId="0" fillId="0" borderId="0" xfId="1" applyNumberFormat="1" applyFont="1" applyAlignment="1">
      <alignment horizontal="right"/>
    </xf>
    <xf numFmtId="166" fontId="3" fillId="0" borderId="0" xfId="1" applyNumberFormat="1" applyFont="1" applyBorder="1" applyAlignment="1">
      <alignment horizontal="right"/>
    </xf>
    <xf numFmtId="166" fontId="3" fillId="2" borderId="0" xfId="0" applyNumberFormat="1" applyFont="1" applyFill="1" applyAlignment="1">
      <alignment horizontal="right"/>
    </xf>
    <xf numFmtId="0" fontId="4" fillId="0" borderId="0" xfId="0" applyFont="1" applyAlignment="1">
      <alignment horizontal="center"/>
    </xf>
    <xf numFmtId="164" fontId="2" fillId="4" borderId="2" xfId="1" applyNumberFormat="1" applyFont="1" applyFill="1" applyBorder="1" applyAlignment="1">
      <alignment horizontal="center" vertical="center" wrapText="1"/>
    </xf>
    <xf numFmtId="164" fontId="2" fillId="4" borderId="10" xfId="1" applyNumberFormat="1" applyFont="1" applyFill="1" applyBorder="1" applyAlignment="1">
      <alignment horizontal="center" vertical="center" wrapText="1"/>
    </xf>
    <xf numFmtId="166" fontId="0" fillId="0" borderId="0" xfId="1" applyNumberFormat="1" applyFont="1" applyFill="1" applyBorder="1" applyAlignment="1">
      <alignment horizontal="right"/>
    </xf>
    <xf numFmtId="167" fontId="4" fillId="2" borderId="0" xfId="0" applyNumberFormat="1" applyFont="1" applyFill="1" applyAlignment="1">
      <alignment vertical="top" wrapText="1"/>
    </xf>
    <xf numFmtId="169" fontId="4" fillId="0" borderId="0" xfId="0" applyNumberFormat="1" applyFont="1"/>
    <xf numFmtId="0" fontId="12" fillId="0" borderId="0" xfId="4" applyFont="1" applyAlignment="1">
      <alignment vertical="center"/>
    </xf>
    <xf numFmtId="0" fontId="12" fillId="0" borderId="0" xfId="4" applyFont="1" applyAlignment="1">
      <alignment vertical="top" wrapText="1"/>
    </xf>
    <xf numFmtId="164" fontId="2" fillId="4" borderId="11" xfId="1" applyNumberFormat="1" applyFont="1" applyFill="1" applyBorder="1" applyAlignment="1">
      <alignment horizontal="center" vertical="center" wrapText="1"/>
    </xf>
    <xf numFmtId="164" fontId="2" fillId="4" borderId="8" xfId="1" applyNumberFormat="1" applyFont="1" applyFill="1" applyBorder="1" applyAlignment="1">
      <alignment horizontal="center" vertical="center" wrapText="1"/>
    </xf>
    <xf numFmtId="0" fontId="10" fillId="0" borderId="0" xfId="0" applyFont="1" applyAlignment="1">
      <alignment vertical="center"/>
    </xf>
    <xf numFmtId="43" fontId="0" fillId="0" borderId="0" xfId="1" applyFont="1"/>
    <xf numFmtId="0" fontId="12" fillId="0" borderId="0" xfId="0" applyFont="1" applyAlignment="1">
      <alignment wrapText="1"/>
    </xf>
    <xf numFmtId="167" fontId="0" fillId="0" borderId="0" xfId="0" applyNumberFormat="1"/>
    <xf numFmtId="169" fontId="3" fillId="0" borderId="0" xfId="0" applyNumberFormat="1" applyFont="1"/>
    <xf numFmtId="166" fontId="3" fillId="0" borderId="0" xfId="1" applyNumberFormat="1" applyFont="1" applyAlignment="1">
      <alignment horizontal="right"/>
    </xf>
    <xf numFmtId="43" fontId="3" fillId="0" borderId="0" xfId="1" applyFont="1" applyFill="1" applyBorder="1"/>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164" fontId="2" fillId="4" borderId="2" xfId="1" applyNumberFormat="1" applyFont="1" applyFill="1" applyBorder="1" applyAlignment="1">
      <alignment horizontal="center" vertical="center" wrapText="1"/>
    </xf>
    <xf numFmtId="164" fontId="2" fillId="4" borderId="10" xfId="1" applyNumberFormat="1"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164" fontId="2" fillId="4" borderId="4" xfId="1" applyNumberFormat="1" applyFont="1" applyFill="1" applyBorder="1" applyAlignment="1">
      <alignment horizontal="center" vertical="center" wrapText="1"/>
    </xf>
    <xf numFmtId="164" fontId="2" fillId="4" borderId="7" xfId="1"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4" xfId="0" applyFont="1" applyFill="1" applyBorder="1" applyAlignment="1">
      <alignment horizontal="center" vertical="center"/>
    </xf>
    <xf numFmtId="0" fontId="12" fillId="0" borderId="0" xfId="4" applyFont="1" applyAlignment="1">
      <alignment horizontal="left" vertical="top" wrapText="1"/>
    </xf>
  </cellXfs>
  <cellStyles count="6">
    <cellStyle name="Comma" xfId="1" builtinId="3"/>
    <cellStyle name="Millares 2" xfId="5" xr:uid="{46AA8752-FBD4-49B0-B565-E7FD7D8C1BF6}"/>
    <cellStyle name="Normal" xfId="0" builtinId="0"/>
    <cellStyle name="Normal 11" xfId="3" xr:uid="{00000000-0005-0000-0000-000002000000}"/>
    <cellStyle name="Normal 2" xfId="2" xr:uid="{00000000-0005-0000-0000-000003000000}"/>
    <cellStyle name="Normal 56" xfId="4" xr:uid="{4C4848EF-609E-4314-BA32-9DD91B5E27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658725" y="161925"/>
          <a:ext cx="1387009" cy="644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1743075</xdr:colOff>
      <xdr:row>5</xdr:row>
      <xdr:rowOff>908</xdr:rowOff>
    </xdr:to>
    <xdr:pic>
      <xdr:nvPicPr>
        <xdr:cNvPr id="2" name="Imagen 1">
          <a:extLst>
            <a:ext uri="{FF2B5EF4-FFF2-40B4-BE49-F238E27FC236}">
              <a16:creationId xmlns:a16="http://schemas.microsoft.com/office/drawing/2014/main" id="{36181732-A6A4-459F-BBC6-069F24EBFEE3}"/>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731084</xdr:colOff>
      <xdr:row>4</xdr:row>
      <xdr:rowOff>162243</xdr:rowOff>
    </xdr:to>
    <xdr:pic>
      <xdr:nvPicPr>
        <xdr:cNvPr id="3" name="Imagen 3">
          <a:extLst>
            <a:ext uri="{FF2B5EF4-FFF2-40B4-BE49-F238E27FC236}">
              <a16:creationId xmlns:a16="http://schemas.microsoft.com/office/drawing/2014/main" id="{9D7E9DB5-3E6D-46A1-BB37-97B56DDBA5F1}"/>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4868525"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135255</xdr:rowOff>
    </xdr:to>
    <xdr:pic>
      <xdr:nvPicPr>
        <xdr:cNvPr id="4" name="Imagen 3">
          <a:extLst>
            <a:ext uri="{FF2B5EF4-FFF2-40B4-BE49-F238E27FC236}">
              <a16:creationId xmlns:a16="http://schemas.microsoft.com/office/drawing/2014/main" id="{950CB702-450D-4BEE-9729-F3248C49B7DD}"/>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1748790</xdr:colOff>
      <xdr:row>5</xdr:row>
      <xdr:rowOff>908</xdr:rowOff>
    </xdr:to>
    <xdr:pic>
      <xdr:nvPicPr>
        <xdr:cNvPr id="2" name="Imagen 1">
          <a:extLst>
            <a:ext uri="{FF2B5EF4-FFF2-40B4-BE49-F238E27FC236}">
              <a16:creationId xmlns:a16="http://schemas.microsoft.com/office/drawing/2014/main" id="{F72D8996-50F3-47BF-B554-FEAED7D0B502}"/>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746324</xdr:colOff>
      <xdr:row>4</xdr:row>
      <xdr:rowOff>167958</xdr:rowOff>
    </xdr:to>
    <xdr:pic>
      <xdr:nvPicPr>
        <xdr:cNvPr id="3" name="Imagen 3">
          <a:extLst>
            <a:ext uri="{FF2B5EF4-FFF2-40B4-BE49-F238E27FC236}">
              <a16:creationId xmlns:a16="http://schemas.microsoft.com/office/drawing/2014/main" id="{DBD684A8-63B2-48D1-92C4-8559BFCC63C9}"/>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3925550"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148590</xdr:rowOff>
    </xdr:to>
    <xdr:pic>
      <xdr:nvPicPr>
        <xdr:cNvPr id="4" name="Imagen 3">
          <a:extLst>
            <a:ext uri="{FF2B5EF4-FFF2-40B4-BE49-F238E27FC236}">
              <a16:creationId xmlns:a16="http://schemas.microsoft.com/office/drawing/2014/main" id="{2DCFC5FE-950B-440B-9D87-668512255ABD}"/>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1067018</xdr:colOff>
      <xdr:row>1</xdr:row>
      <xdr:rowOff>169718</xdr:rowOff>
    </xdr:from>
    <xdr:to>
      <xdr:col>1</xdr:col>
      <xdr:colOff>1583407</xdr:colOff>
      <xdr:row>5</xdr:row>
      <xdr:rowOff>57150</xdr:rowOff>
    </xdr:to>
    <xdr:pic>
      <xdr:nvPicPr>
        <xdr:cNvPr id="2" name="Imagen 1">
          <a:extLst>
            <a:ext uri="{FF2B5EF4-FFF2-40B4-BE49-F238E27FC236}">
              <a16:creationId xmlns:a16="http://schemas.microsoft.com/office/drawing/2014/main" id="{B0B3EC9E-E30F-42BF-83B9-9231D3980F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7018" y="369743"/>
          <a:ext cx="1764164" cy="963757"/>
        </a:xfrm>
        <a:prstGeom prst="rect">
          <a:avLst/>
        </a:prstGeom>
      </xdr:spPr>
    </xdr:pic>
    <xdr:clientData/>
  </xdr:twoCellAnchor>
  <xdr:twoCellAnchor editAs="oneCell">
    <xdr:from>
      <xdr:col>14</xdr:col>
      <xdr:colOff>752475</xdr:colOff>
      <xdr:row>1</xdr:row>
      <xdr:rowOff>238125</xdr:rowOff>
    </xdr:from>
    <xdr:to>
      <xdr:col>16</xdr:col>
      <xdr:colOff>908249</xdr:colOff>
      <xdr:row>5</xdr:row>
      <xdr:rowOff>57468</xdr:rowOff>
    </xdr:to>
    <xdr:pic>
      <xdr:nvPicPr>
        <xdr:cNvPr id="3" name="Imagen 3">
          <a:extLst>
            <a:ext uri="{FF2B5EF4-FFF2-40B4-BE49-F238E27FC236}">
              <a16:creationId xmlns:a16="http://schemas.microsoft.com/office/drawing/2014/main" id="{62E26EF7-55C0-433A-909A-2865752D66D4}"/>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5830550" y="438150"/>
          <a:ext cx="1755974" cy="895668"/>
        </a:xfrm>
        <a:prstGeom prst="rect">
          <a:avLst/>
        </a:prstGeom>
      </xdr:spPr>
    </xdr:pic>
    <xdr:clientData/>
  </xdr:twoCellAnchor>
  <xdr:twoCellAnchor editAs="oneCell">
    <xdr:from>
      <xdr:col>0</xdr:col>
      <xdr:colOff>0</xdr:colOff>
      <xdr:row>0</xdr:row>
      <xdr:rowOff>0</xdr:rowOff>
    </xdr:from>
    <xdr:to>
      <xdr:col>0</xdr:col>
      <xdr:colOff>300990</xdr:colOff>
      <xdr:row>6</xdr:row>
      <xdr:rowOff>131445</xdr:rowOff>
    </xdr:to>
    <xdr:pic>
      <xdr:nvPicPr>
        <xdr:cNvPr id="4" name="Imagen 3">
          <a:extLst>
            <a:ext uri="{FF2B5EF4-FFF2-40B4-BE49-F238E27FC236}">
              <a16:creationId xmlns:a16="http://schemas.microsoft.com/office/drawing/2014/main" id="{CEDB7FF0-72B9-4A83-8B8E-A33376456C1A}"/>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1067018</xdr:colOff>
      <xdr:row>1</xdr:row>
      <xdr:rowOff>169718</xdr:rowOff>
    </xdr:from>
    <xdr:to>
      <xdr:col>1</xdr:col>
      <xdr:colOff>1583407</xdr:colOff>
      <xdr:row>5</xdr:row>
      <xdr:rowOff>57150</xdr:rowOff>
    </xdr:to>
    <xdr:pic>
      <xdr:nvPicPr>
        <xdr:cNvPr id="2" name="Imagen 1">
          <a:extLst>
            <a:ext uri="{FF2B5EF4-FFF2-40B4-BE49-F238E27FC236}">
              <a16:creationId xmlns:a16="http://schemas.microsoft.com/office/drawing/2014/main" id="{2919488F-4E36-4B6B-B57D-7872963F3F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7018" y="369743"/>
          <a:ext cx="1754639" cy="963757"/>
        </a:xfrm>
        <a:prstGeom prst="rect">
          <a:avLst/>
        </a:prstGeom>
      </xdr:spPr>
    </xdr:pic>
    <xdr:clientData/>
  </xdr:twoCellAnchor>
  <xdr:twoCellAnchor editAs="oneCell">
    <xdr:from>
      <xdr:col>13</xdr:col>
      <xdr:colOff>609600</xdr:colOff>
      <xdr:row>1</xdr:row>
      <xdr:rowOff>152400</xdr:rowOff>
    </xdr:from>
    <xdr:to>
      <xdr:col>17</xdr:col>
      <xdr:colOff>803474</xdr:colOff>
      <xdr:row>4</xdr:row>
      <xdr:rowOff>171768</xdr:rowOff>
    </xdr:to>
    <xdr:pic>
      <xdr:nvPicPr>
        <xdr:cNvPr id="3" name="Imagen 3">
          <a:extLst>
            <a:ext uri="{FF2B5EF4-FFF2-40B4-BE49-F238E27FC236}">
              <a16:creationId xmlns:a16="http://schemas.microsoft.com/office/drawing/2014/main" id="{F6C9EF68-0B10-41DB-BAB5-99A35249D80B}"/>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5563850" y="352425"/>
          <a:ext cx="1755974" cy="895668"/>
        </a:xfrm>
        <a:prstGeom prst="rect">
          <a:avLst/>
        </a:prstGeom>
      </xdr:spPr>
    </xdr:pic>
    <xdr:clientData/>
  </xdr:twoCellAnchor>
  <xdr:twoCellAnchor editAs="oneCell">
    <xdr:from>
      <xdr:col>0</xdr:col>
      <xdr:colOff>0</xdr:colOff>
      <xdr:row>0</xdr:row>
      <xdr:rowOff>0</xdr:rowOff>
    </xdr:from>
    <xdr:to>
      <xdr:col>0</xdr:col>
      <xdr:colOff>300990</xdr:colOff>
      <xdr:row>6</xdr:row>
      <xdr:rowOff>131445</xdr:rowOff>
    </xdr:to>
    <xdr:pic>
      <xdr:nvPicPr>
        <xdr:cNvPr id="4" name="Imagen 3">
          <a:extLst>
            <a:ext uri="{FF2B5EF4-FFF2-40B4-BE49-F238E27FC236}">
              <a16:creationId xmlns:a16="http://schemas.microsoft.com/office/drawing/2014/main" id="{95289FCD-F6E3-454F-9C9B-04C2DEF98111}"/>
            </a:ext>
          </a:extLst>
        </xdr:cNvPr>
        <xdr:cNvPicPr>
          <a:picLocks noChangeAspect="1"/>
        </xdr:cNvPicPr>
      </xdr:nvPicPr>
      <xdr:blipFill>
        <a:blip xmlns:r="http://schemas.openxmlformats.org/officeDocument/2006/relationships" r:embed="rId3"/>
        <a:stretch>
          <a:fillRect/>
        </a:stretch>
      </xdr:blipFill>
      <xdr:spPr>
        <a:xfrm>
          <a:off x="0" y="0"/>
          <a:ext cx="300990" cy="1607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55418</xdr:rowOff>
    </xdr:from>
    <xdr:to>
      <xdr:col>1</xdr:col>
      <xdr:colOff>1784332</xdr:colOff>
      <xdr:row>3</xdr:row>
      <xdr:rowOff>9525</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400050" y="55418"/>
          <a:ext cx="1784332" cy="792307"/>
        </a:xfrm>
        <a:prstGeom prst="rect">
          <a:avLst/>
        </a:prstGeom>
      </xdr:spPr>
    </xdr:pic>
    <xdr:clientData/>
  </xdr:twoCellAnchor>
  <xdr:twoCellAnchor editAs="oneCell">
    <xdr:from>
      <xdr:col>14</xdr:col>
      <xdr:colOff>728229</xdr:colOff>
      <xdr:row>0</xdr:row>
      <xdr:rowOff>76200</xdr:rowOff>
    </xdr:from>
    <xdr:to>
      <xdr:col>16</xdr:col>
      <xdr:colOff>868763</xdr:colOff>
      <xdr:row>3</xdr:row>
      <xdr:rowOff>99378</xdr:rowOff>
    </xdr:to>
    <xdr:pic>
      <xdr:nvPicPr>
        <xdr:cNvPr id="7" name="Imagen 3">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13710804" y="76200"/>
          <a:ext cx="1750259" cy="861378"/>
        </a:xfrm>
        <a:prstGeom prst="rect">
          <a:avLst/>
        </a:prstGeom>
      </xdr:spPr>
    </xdr:pic>
    <xdr:clientData/>
  </xdr:twoCellAnchor>
  <xdr:twoCellAnchor editAs="oneCell">
    <xdr:from>
      <xdr:col>0</xdr:col>
      <xdr:colOff>0</xdr:colOff>
      <xdr:row>0</xdr:row>
      <xdr:rowOff>0</xdr:rowOff>
    </xdr:from>
    <xdr:to>
      <xdr:col>0</xdr:col>
      <xdr:colOff>295275</xdr:colOff>
      <xdr:row>6</xdr:row>
      <xdr:rowOff>133350</xdr:rowOff>
    </xdr:to>
    <xdr:pic>
      <xdr:nvPicPr>
        <xdr:cNvPr id="4" name="Imagen 3">
          <a:extLst>
            <a:ext uri="{FF2B5EF4-FFF2-40B4-BE49-F238E27FC236}">
              <a16:creationId xmlns:a16="http://schemas.microsoft.com/office/drawing/2014/main" id="{CA919922-302C-45A6-AF59-D12F619883B0}"/>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1166931</xdr:colOff>
      <xdr:row>1</xdr:row>
      <xdr:rowOff>217343</xdr:rowOff>
    </xdr:from>
    <xdr:to>
      <xdr:col>1</xdr:col>
      <xdr:colOff>1584307</xdr:colOff>
      <xdr:row>4</xdr:row>
      <xdr:rowOff>76200</xdr:rowOff>
    </xdr:to>
    <xdr:pic>
      <xdr:nvPicPr>
        <xdr:cNvPr id="2" name="Imagen 1">
          <a:extLst>
            <a:ext uri="{FF2B5EF4-FFF2-40B4-BE49-F238E27FC236}">
              <a16:creationId xmlns:a16="http://schemas.microsoft.com/office/drawing/2014/main" id="{7D52560E-B333-4A46-BAEF-EA835662F107}"/>
            </a:ext>
          </a:extLst>
        </xdr:cNvPr>
        <xdr:cNvPicPr>
          <a:picLocks noChangeAspect="1"/>
        </xdr:cNvPicPr>
      </xdr:nvPicPr>
      <xdr:blipFill>
        <a:blip xmlns:r="http://schemas.openxmlformats.org/officeDocument/2006/relationships" r:embed="rId1"/>
        <a:stretch>
          <a:fillRect/>
        </a:stretch>
      </xdr:blipFill>
      <xdr:spPr>
        <a:xfrm>
          <a:off x="1166931" y="417368"/>
          <a:ext cx="1655626" cy="735157"/>
        </a:xfrm>
        <a:prstGeom prst="rect">
          <a:avLst/>
        </a:prstGeom>
      </xdr:spPr>
    </xdr:pic>
    <xdr:clientData/>
  </xdr:twoCellAnchor>
  <xdr:twoCellAnchor editAs="oneCell">
    <xdr:from>
      <xdr:col>10</xdr:col>
      <xdr:colOff>695325</xdr:colOff>
      <xdr:row>1</xdr:row>
      <xdr:rowOff>28575</xdr:rowOff>
    </xdr:from>
    <xdr:to>
      <xdr:col>13</xdr:col>
      <xdr:colOff>102434</xdr:colOff>
      <xdr:row>4</xdr:row>
      <xdr:rowOff>13653</xdr:rowOff>
    </xdr:to>
    <xdr:pic>
      <xdr:nvPicPr>
        <xdr:cNvPr id="3" name="Imagen 3">
          <a:extLst>
            <a:ext uri="{FF2B5EF4-FFF2-40B4-BE49-F238E27FC236}">
              <a16:creationId xmlns:a16="http://schemas.microsoft.com/office/drawing/2014/main" id="{94ADEDF7-A9E1-4662-BC66-9578F35B9A79}"/>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1839575" y="228600"/>
          <a:ext cx="1750259" cy="861378"/>
        </a:xfrm>
        <a:prstGeom prst="rect">
          <a:avLst/>
        </a:prstGeom>
      </xdr:spPr>
    </xdr:pic>
    <xdr:clientData/>
  </xdr:twoCellAnchor>
  <xdr:twoCellAnchor editAs="oneCell">
    <xdr:from>
      <xdr:col>0</xdr:col>
      <xdr:colOff>0</xdr:colOff>
      <xdr:row>0</xdr:row>
      <xdr:rowOff>0</xdr:rowOff>
    </xdr:from>
    <xdr:to>
      <xdr:col>0</xdr:col>
      <xdr:colOff>295275</xdr:colOff>
      <xdr:row>6</xdr:row>
      <xdr:rowOff>133350</xdr:rowOff>
    </xdr:to>
    <xdr:pic>
      <xdr:nvPicPr>
        <xdr:cNvPr id="4" name="Imagen 3">
          <a:extLst>
            <a:ext uri="{FF2B5EF4-FFF2-40B4-BE49-F238E27FC236}">
              <a16:creationId xmlns:a16="http://schemas.microsoft.com/office/drawing/2014/main" id="{5E886A9C-577E-4058-BAF0-86CAFAF85699}"/>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1746885</xdr:colOff>
      <xdr:row>5</xdr:row>
      <xdr:rowOff>908</xdr:rowOff>
    </xdr:to>
    <xdr:pic>
      <xdr:nvPicPr>
        <xdr:cNvPr id="2" name="Imagen 1">
          <a:extLst>
            <a:ext uri="{FF2B5EF4-FFF2-40B4-BE49-F238E27FC236}">
              <a16:creationId xmlns:a16="http://schemas.microsoft.com/office/drawing/2014/main" id="{8C443DE6-F44C-4401-BE81-FC3764491D24}"/>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214829</xdr:colOff>
      <xdr:row>4</xdr:row>
      <xdr:rowOff>158433</xdr:rowOff>
    </xdr:to>
    <xdr:pic>
      <xdr:nvPicPr>
        <xdr:cNvPr id="3" name="Imagen 3">
          <a:extLst>
            <a:ext uri="{FF2B5EF4-FFF2-40B4-BE49-F238E27FC236}">
              <a16:creationId xmlns:a16="http://schemas.microsoft.com/office/drawing/2014/main" id="{11978E6F-222A-4D70-92A1-0E7DA9D93A26}"/>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3468350"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140970</xdr:rowOff>
    </xdr:to>
    <xdr:pic>
      <xdr:nvPicPr>
        <xdr:cNvPr id="4" name="Imagen 3">
          <a:extLst>
            <a:ext uri="{FF2B5EF4-FFF2-40B4-BE49-F238E27FC236}">
              <a16:creationId xmlns:a16="http://schemas.microsoft.com/office/drawing/2014/main" id="{87A125E6-5DE3-4484-9E91-D31188622321}"/>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showGridLines="0" zoomScaleNormal="100" workbookViewId="0">
      <selection activeCell="G29" sqref="G29"/>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6407522011</v>
      </c>
      <c r="C11" s="8">
        <v>6735571513</v>
      </c>
      <c r="D11" s="9">
        <v>275322185.53999996</v>
      </c>
      <c r="E11" s="9">
        <v>824162055.35000014</v>
      </c>
      <c r="F11" s="9">
        <v>502347466.59000003</v>
      </c>
      <c r="G11" s="9">
        <v>370836483.15000004</v>
      </c>
      <c r="H11" s="9">
        <v>510263806.07000005</v>
      </c>
      <c r="I11" s="9">
        <v>515958528.47000003</v>
      </c>
      <c r="J11" s="9">
        <v>477975340.54999995</v>
      </c>
      <c r="K11" s="9">
        <v>390981981.46000004</v>
      </c>
      <c r="L11" s="9">
        <v>992846528.81000006</v>
      </c>
      <c r="M11" s="9">
        <v>1136631075.0599999</v>
      </c>
      <c r="N11" s="9">
        <v>718776751.90999997</v>
      </c>
      <c r="O11" s="9">
        <v>1428337422.4299998</v>
      </c>
      <c r="P11" s="10">
        <f t="shared" ref="P11:P17" si="0">SUM(D11:O11)</f>
        <v>8144439625.3900013</v>
      </c>
    </row>
    <row r="12" spans="1:17" x14ac:dyDescent="0.25">
      <c r="A12" s="11" t="s">
        <v>24</v>
      </c>
      <c r="B12" s="12">
        <v>296973352</v>
      </c>
      <c r="C12" s="12">
        <v>311973352</v>
      </c>
      <c r="D12" s="9">
        <v>0</v>
      </c>
      <c r="E12" s="9">
        <v>22464364</v>
      </c>
      <c r="F12" s="9">
        <v>22217741</v>
      </c>
      <c r="G12" s="9">
        <v>22217741</v>
      </c>
      <c r="H12" s="9">
        <v>22217741</v>
      </c>
      <c r="I12" s="9">
        <v>22217741</v>
      </c>
      <c r="J12" s="9">
        <v>25208745.760000002</v>
      </c>
      <c r="K12" s="9">
        <v>39535549.219999999</v>
      </c>
      <c r="L12" s="9">
        <v>23576947.300000001</v>
      </c>
      <c r="M12" s="9">
        <v>22976516</v>
      </c>
      <c r="N12" s="9">
        <v>23969798.43</v>
      </c>
      <c r="O12" s="9">
        <v>54416691.25</v>
      </c>
      <c r="P12" s="10">
        <f t="shared" si="0"/>
        <v>301019575.96000004</v>
      </c>
    </row>
    <row r="13" spans="1:17" x14ac:dyDescent="0.25">
      <c r="A13" s="11" t="s">
        <v>25</v>
      </c>
      <c r="B13" s="8">
        <v>4447638828</v>
      </c>
      <c r="C13" s="8">
        <v>4456328119.0100002</v>
      </c>
      <c r="D13" s="9">
        <v>8101802.8699999992</v>
      </c>
      <c r="E13" s="9">
        <v>8823601.8400000017</v>
      </c>
      <c r="F13" s="9">
        <v>30378302.039999995</v>
      </c>
      <c r="G13" s="9">
        <v>91052196.150000006</v>
      </c>
      <c r="H13" s="9">
        <v>114006864.82000001</v>
      </c>
      <c r="I13" s="9">
        <v>848609226.12999976</v>
      </c>
      <c r="J13" s="9">
        <v>236604936.94999999</v>
      </c>
      <c r="K13" s="9">
        <v>261090860.26999998</v>
      </c>
      <c r="L13" s="9">
        <v>265548304.94999993</v>
      </c>
      <c r="M13" s="9">
        <v>297683949.40999997</v>
      </c>
      <c r="N13" s="9">
        <v>341922310.4600001</v>
      </c>
      <c r="O13" s="9">
        <v>980479827.45999992</v>
      </c>
      <c r="P13" s="10">
        <f t="shared" si="0"/>
        <v>3484302183.3499999</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2671262422</v>
      </c>
      <c r="C15" s="8">
        <v>2671262422</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80015868</v>
      </c>
      <c r="C16" s="12">
        <v>80015868</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13903412481</v>
      </c>
      <c r="C17" s="13">
        <f>SUM(C11:C16)</f>
        <v>14255151274.01</v>
      </c>
      <c r="D17" s="14">
        <f>+SUM(D11:D16)</f>
        <v>283423988.40999997</v>
      </c>
      <c r="E17" s="14">
        <f t="shared" ref="E17:O17" si="1">+SUM(E11:E16)</f>
        <v>855450021.19000018</v>
      </c>
      <c r="F17" s="14">
        <f t="shared" si="1"/>
        <v>554943509.63</v>
      </c>
      <c r="G17" s="14">
        <f t="shared" si="1"/>
        <v>484106420.30000007</v>
      </c>
      <c r="H17" s="14">
        <f t="shared" si="1"/>
        <v>646488411.8900001</v>
      </c>
      <c r="I17" s="14">
        <f t="shared" si="1"/>
        <v>1386785495.5999999</v>
      </c>
      <c r="J17" s="14">
        <f t="shared" si="1"/>
        <v>739789023.25999999</v>
      </c>
      <c r="K17" s="14">
        <f t="shared" si="1"/>
        <v>691608390.95000005</v>
      </c>
      <c r="L17" s="14">
        <f t="shared" si="1"/>
        <v>1281971781.0599999</v>
      </c>
      <c r="M17" s="14">
        <f t="shared" si="1"/>
        <v>1457291540.4699998</v>
      </c>
      <c r="N17" s="14">
        <f t="shared" si="1"/>
        <v>1084668860.8</v>
      </c>
      <c r="O17" s="14">
        <f t="shared" si="1"/>
        <v>2463233941.1399999</v>
      </c>
      <c r="P17" s="14">
        <f t="shared" si="0"/>
        <v>11929761384.699997</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D9:P9"/>
    <mergeCell ref="C9:C10"/>
    <mergeCell ref="A4:P4"/>
  </mergeCells>
  <pageMargins left="0.7" right="0.7" top="0.75" bottom="0.75" header="0.3" footer="0.3"/>
  <ignoredErrors>
    <ignoredError sqref="P11:P16"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2AA5-6BD2-451A-8552-94395505D79C}">
  <dimension ref="B1:V26"/>
  <sheetViews>
    <sheetView showGridLines="0" workbookViewId="0">
      <selection activeCell="D8" sqref="D8:D9"/>
    </sheetView>
  </sheetViews>
  <sheetFormatPr defaultColWidth="11.5703125" defaultRowHeight="15" x14ac:dyDescent="0.25"/>
  <cols>
    <col min="1" max="1" width="18.5703125" customWidth="1"/>
    <col min="2" max="2" width="78" customWidth="1"/>
    <col min="3" max="4" width="14.140625" bestFit="1" customWidth="1"/>
    <col min="5" max="5" width="9.5703125" bestFit="1" customWidth="1"/>
    <col min="6" max="6" width="11" customWidth="1"/>
    <col min="7" max="8" width="9.140625" customWidth="1"/>
    <col min="9" max="9" width="9.7109375" customWidth="1"/>
    <col min="10" max="11" width="8.5703125" customWidth="1"/>
    <col min="12" max="12" width="10" customWidth="1"/>
    <col min="13" max="13" width="13.28515625" customWidth="1"/>
    <col min="14" max="14" width="11.42578125" customWidth="1"/>
    <col min="15" max="15" width="13.28515625" customWidth="1"/>
    <col min="16" max="16" width="12.5703125" customWidth="1"/>
    <col min="17" max="17" width="14.28515625" customWidth="1"/>
    <col min="18" max="18" width="20" bestFit="1" customWidth="1"/>
    <col min="19" max="19" width="17.85546875" bestFit="1" customWidth="1"/>
  </cols>
  <sheetData>
    <row r="1" spans="2:22" ht="15.75" x14ac:dyDescent="0.25">
      <c r="B1" s="1"/>
      <c r="C1" s="1"/>
      <c r="D1" s="1"/>
      <c r="E1" s="1"/>
      <c r="F1" s="1"/>
      <c r="G1" s="1"/>
      <c r="H1" s="1"/>
      <c r="I1" s="1"/>
      <c r="J1" s="1"/>
      <c r="K1" s="1"/>
      <c r="L1" s="1"/>
      <c r="M1" s="1"/>
      <c r="N1" s="1"/>
      <c r="O1" s="1"/>
      <c r="P1" s="1"/>
      <c r="Q1" s="1"/>
    </row>
    <row r="2" spans="2:22" ht="31.5" x14ac:dyDescent="0.5">
      <c r="B2" s="54" t="s">
        <v>0</v>
      </c>
      <c r="C2" s="54"/>
      <c r="D2" s="54"/>
      <c r="E2" s="54"/>
      <c r="F2" s="54"/>
      <c r="G2" s="54"/>
      <c r="H2" s="54"/>
      <c r="I2" s="54"/>
      <c r="J2" s="54"/>
      <c r="K2" s="54"/>
      <c r="L2" s="54"/>
      <c r="M2" s="54"/>
      <c r="N2" s="54"/>
      <c r="O2" s="54"/>
      <c r="P2" s="54"/>
      <c r="Q2" s="54"/>
      <c r="R2" s="24"/>
    </row>
    <row r="3" spans="2:22" ht="18.75" x14ac:dyDescent="0.25">
      <c r="B3" s="55" t="s">
        <v>1</v>
      </c>
      <c r="C3" s="55"/>
      <c r="D3" s="55"/>
      <c r="E3" s="55"/>
      <c r="F3" s="55"/>
      <c r="G3" s="55"/>
      <c r="H3" s="55"/>
      <c r="I3" s="55"/>
      <c r="J3" s="55"/>
      <c r="K3" s="55"/>
      <c r="L3" s="55"/>
      <c r="M3" s="55"/>
      <c r="N3" s="55"/>
      <c r="O3" s="55"/>
      <c r="P3" s="55"/>
      <c r="Q3" s="55"/>
      <c r="R3" s="25"/>
    </row>
    <row r="4" spans="2:22" ht="18.75" x14ac:dyDescent="0.25">
      <c r="B4" s="56" t="s">
        <v>2</v>
      </c>
      <c r="C4" s="56"/>
      <c r="D4" s="56"/>
      <c r="E4" s="56"/>
      <c r="F4" s="56"/>
      <c r="G4" s="56"/>
      <c r="H4" s="56"/>
      <c r="I4" s="56"/>
      <c r="J4" s="56"/>
      <c r="K4" s="56"/>
      <c r="L4" s="56"/>
      <c r="M4" s="56"/>
      <c r="N4" s="56"/>
      <c r="O4" s="56"/>
      <c r="P4" s="56"/>
      <c r="Q4" s="56"/>
      <c r="R4" s="25"/>
    </row>
    <row r="5" spans="2:22" ht="15.75" x14ac:dyDescent="0.25">
      <c r="B5" s="57" t="s">
        <v>3</v>
      </c>
      <c r="C5" s="57"/>
      <c r="D5" s="57"/>
      <c r="E5" s="57"/>
      <c r="F5" s="57"/>
      <c r="G5" s="57"/>
      <c r="H5" s="57"/>
      <c r="I5" s="57"/>
      <c r="J5" s="57"/>
      <c r="K5" s="57"/>
      <c r="L5" s="57"/>
      <c r="M5" s="57"/>
      <c r="N5" s="57"/>
      <c r="O5" s="57"/>
      <c r="P5" s="57"/>
      <c r="Q5" s="57"/>
    </row>
    <row r="6" spans="2:22" ht="15.75" x14ac:dyDescent="0.25">
      <c r="B6" s="58"/>
      <c r="C6" s="58"/>
      <c r="D6" s="58"/>
      <c r="E6" s="58"/>
      <c r="F6" s="31"/>
      <c r="G6" s="31"/>
      <c r="H6" s="31"/>
      <c r="I6" s="31"/>
      <c r="J6" s="31"/>
      <c r="K6" s="31"/>
      <c r="L6" s="31"/>
      <c r="M6" s="31"/>
      <c r="N6" s="31"/>
      <c r="O6" s="31"/>
      <c r="P6" s="31"/>
      <c r="Q6" s="1"/>
    </row>
    <row r="7" spans="2:22" ht="15.75" x14ac:dyDescent="0.25">
      <c r="B7" s="2" t="s">
        <v>57</v>
      </c>
      <c r="C7" s="4"/>
      <c r="D7" s="4"/>
      <c r="E7" s="1"/>
      <c r="F7" s="1"/>
      <c r="G7" s="1"/>
      <c r="H7" s="1"/>
      <c r="I7" s="1"/>
      <c r="J7" s="1"/>
      <c r="K7" s="1"/>
      <c r="L7" s="1"/>
      <c r="M7" s="1"/>
      <c r="N7" s="1"/>
      <c r="O7" s="1"/>
      <c r="P7" s="1"/>
      <c r="Q7" s="5" t="s">
        <v>5</v>
      </c>
    </row>
    <row r="8" spans="2:22" ht="15" customHeight="1" x14ac:dyDescent="0.25">
      <c r="B8" s="48" t="s">
        <v>6</v>
      </c>
      <c r="C8" s="32" t="s">
        <v>43</v>
      </c>
      <c r="D8" s="50" t="s">
        <v>50</v>
      </c>
      <c r="E8" s="52" t="s">
        <v>39</v>
      </c>
      <c r="F8" s="53"/>
      <c r="G8" s="53"/>
      <c r="H8" s="53"/>
      <c r="I8" s="53"/>
      <c r="J8" s="53"/>
      <c r="K8" s="53"/>
      <c r="L8" s="53"/>
      <c r="M8" s="53"/>
      <c r="N8" s="53"/>
      <c r="O8" s="53"/>
      <c r="P8" s="53"/>
      <c r="Q8" s="53"/>
    </row>
    <row r="9" spans="2:22" ht="18" customHeight="1" x14ac:dyDescent="0.25">
      <c r="B9" s="49"/>
      <c r="C9" s="33" t="s">
        <v>58</v>
      </c>
      <c r="D9" s="51"/>
      <c r="E9" s="6" t="s">
        <v>10</v>
      </c>
      <c r="F9" s="6" t="s">
        <v>11</v>
      </c>
      <c r="G9" s="6" t="s">
        <v>12</v>
      </c>
      <c r="H9" s="6" t="s">
        <v>13</v>
      </c>
      <c r="I9" s="6" t="s">
        <v>14</v>
      </c>
      <c r="J9" s="6" t="s">
        <v>15</v>
      </c>
      <c r="K9" s="6" t="s">
        <v>16</v>
      </c>
      <c r="L9" s="6" t="s">
        <v>17</v>
      </c>
      <c r="M9" s="6" t="s">
        <v>18</v>
      </c>
      <c r="N9" s="6" t="s">
        <v>19</v>
      </c>
      <c r="O9" s="6" t="s">
        <v>20</v>
      </c>
      <c r="P9" s="6" t="s">
        <v>21</v>
      </c>
      <c r="Q9" s="6" t="s">
        <v>22</v>
      </c>
    </row>
    <row r="10" spans="2:22" x14ac:dyDescent="0.25">
      <c r="B10" s="7" t="s">
        <v>23</v>
      </c>
      <c r="C10" s="30">
        <v>118740887183</v>
      </c>
      <c r="D10" s="30">
        <v>140734029763.52002</v>
      </c>
      <c r="E10" s="28">
        <v>14213203296.299997</v>
      </c>
      <c r="F10" s="28">
        <v>8161528720.539999</v>
      </c>
      <c r="G10" s="28">
        <v>8526529489.79</v>
      </c>
      <c r="H10" s="28">
        <v>8824463740.2399979</v>
      </c>
      <c r="I10" s="28">
        <v>8790256577.5400009</v>
      </c>
      <c r="J10" s="28">
        <v>8110312001.539999</v>
      </c>
      <c r="K10" s="28">
        <v>8702302756.8500004</v>
      </c>
      <c r="L10" s="28">
        <v>7859058359.2300005</v>
      </c>
      <c r="M10" s="28">
        <v>9600538580.3799934</v>
      </c>
      <c r="N10" s="28">
        <v>10413375577.020004</v>
      </c>
      <c r="O10" s="28">
        <v>15568681090.439999</v>
      </c>
      <c r="P10" s="28">
        <v>7406982463.2799997</v>
      </c>
      <c r="Q10" s="29">
        <f>SUM(E10:P10)</f>
        <v>116177232653.14999</v>
      </c>
    </row>
    <row r="11" spans="2:22" x14ac:dyDescent="0.25">
      <c r="B11" s="11" t="s">
        <v>24</v>
      </c>
      <c r="C11" s="30">
        <v>3272008725</v>
      </c>
      <c r="D11" s="30">
        <v>3427323492.0599999</v>
      </c>
      <c r="E11" s="28">
        <v>331060.39</v>
      </c>
      <c r="F11" s="28">
        <v>52435311.060000002</v>
      </c>
      <c r="G11" s="28">
        <v>25604807.050000001</v>
      </c>
      <c r="H11" s="28">
        <v>25814807.050000001</v>
      </c>
      <c r="I11" s="28">
        <v>29793087.109999999</v>
      </c>
      <c r="J11" s="28">
        <v>69110375.340000004</v>
      </c>
      <c r="K11" s="28">
        <v>25604807.050000001</v>
      </c>
      <c r="L11" s="28">
        <v>0</v>
      </c>
      <c r="M11" s="28">
        <v>52976905.960000001</v>
      </c>
      <c r="N11" s="28">
        <v>400604807.04000002</v>
      </c>
      <c r="O11" s="28">
        <v>25733932.050000001</v>
      </c>
      <c r="P11" s="28">
        <v>168176481.47</v>
      </c>
      <c r="Q11" s="29">
        <f t="shared" ref="Q11:Q15" si="0">SUM(E11:P11)</f>
        <v>876186381.56999993</v>
      </c>
    </row>
    <row r="12" spans="2:22" x14ac:dyDescent="0.25">
      <c r="B12" s="11" t="s">
        <v>25</v>
      </c>
      <c r="C12" s="30">
        <v>37985825208</v>
      </c>
      <c r="D12" s="30">
        <v>40577252845.989998</v>
      </c>
      <c r="E12" s="28">
        <v>665214515.13000011</v>
      </c>
      <c r="F12" s="28">
        <v>742065957.66000021</v>
      </c>
      <c r="G12" s="28">
        <v>841632353.88000011</v>
      </c>
      <c r="H12" s="28">
        <v>864583616.75000012</v>
      </c>
      <c r="I12" s="28">
        <v>1223167866.4099998</v>
      </c>
      <c r="J12" s="28">
        <v>1112692173.45</v>
      </c>
      <c r="K12" s="28">
        <v>835166408.70000005</v>
      </c>
      <c r="L12" s="28">
        <v>979970242.9000001</v>
      </c>
      <c r="M12" s="28">
        <v>1234875227.4200001</v>
      </c>
      <c r="N12" s="28">
        <v>995880601.38</v>
      </c>
      <c r="O12" s="28">
        <v>764099694.43999994</v>
      </c>
      <c r="P12" s="28">
        <v>2133622691.7000003</v>
      </c>
      <c r="Q12" s="29">
        <f t="shared" si="0"/>
        <v>12392971349.82</v>
      </c>
    </row>
    <row r="13" spans="2:22" x14ac:dyDescent="0.25">
      <c r="B13" s="11" t="s">
        <v>59</v>
      </c>
      <c r="C13" s="30">
        <v>0</v>
      </c>
      <c r="D13" s="30">
        <v>3004988025.25</v>
      </c>
      <c r="E13" s="28"/>
      <c r="F13" s="28"/>
      <c r="G13" s="28">
        <v>0</v>
      </c>
      <c r="H13" s="28">
        <v>0</v>
      </c>
      <c r="I13" s="28">
        <v>0</v>
      </c>
      <c r="J13" s="28">
        <v>35000</v>
      </c>
      <c r="K13" s="28"/>
      <c r="L13" s="28"/>
      <c r="M13" s="28">
        <v>0</v>
      </c>
      <c r="N13" s="28">
        <v>350000000</v>
      </c>
      <c r="O13" s="28"/>
      <c r="P13" s="28">
        <v>1507083472</v>
      </c>
      <c r="Q13" s="29">
        <f t="shared" si="0"/>
        <v>1857118472</v>
      </c>
    </row>
    <row r="14" spans="2:22" x14ac:dyDescent="0.25">
      <c r="B14" s="11" t="s">
        <v>27</v>
      </c>
      <c r="C14" s="30">
        <v>2004783153</v>
      </c>
      <c r="D14" s="30">
        <v>2660807210.8499999</v>
      </c>
      <c r="E14" s="28">
        <v>0</v>
      </c>
      <c r="F14" s="28"/>
      <c r="G14" s="28">
        <v>0</v>
      </c>
      <c r="H14" s="28"/>
      <c r="I14" s="28"/>
      <c r="J14" s="28">
        <v>0</v>
      </c>
      <c r="K14" s="28"/>
      <c r="L14" s="28">
        <v>0</v>
      </c>
      <c r="M14" s="28">
        <v>615463.9</v>
      </c>
      <c r="N14" s="28">
        <v>4424149.18</v>
      </c>
      <c r="O14" s="28">
        <v>0</v>
      </c>
      <c r="P14" s="28">
        <v>665564.34</v>
      </c>
      <c r="Q14" s="29">
        <f t="shared" si="0"/>
        <v>5705177.4199999999</v>
      </c>
    </row>
    <row r="15" spans="2:22" x14ac:dyDescent="0.25">
      <c r="B15" s="11" t="s">
        <v>52</v>
      </c>
      <c r="C15" s="30">
        <v>217562012</v>
      </c>
      <c r="D15" s="30">
        <v>218895213.44</v>
      </c>
      <c r="E15" s="28">
        <v>0</v>
      </c>
      <c r="F15" s="28"/>
      <c r="G15" s="28"/>
      <c r="H15" s="28"/>
      <c r="I15" s="28">
        <v>0</v>
      </c>
      <c r="J15" s="28">
        <v>0</v>
      </c>
      <c r="K15" s="28"/>
      <c r="L15" s="28"/>
      <c r="M15" s="28"/>
      <c r="N15" s="28"/>
      <c r="O15" s="28"/>
      <c r="P15" s="28">
        <v>0</v>
      </c>
      <c r="Q15" s="29">
        <f t="shared" si="0"/>
        <v>0</v>
      </c>
    </row>
    <row r="16" spans="2:22" x14ac:dyDescent="0.25">
      <c r="B16" s="23" t="s">
        <v>29</v>
      </c>
      <c r="C16" s="13">
        <f>SUM(C10:C15)</f>
        <v>162221066281</v>
      </c>
      <c r="D16" s="13">
        <f>SUM(D10:D15)</f>
        <v>190623296551.11002</v>
      </c>
      <c r="E16" s="14">
        <f t="shared" ref="E16:Q16" si="1">SUM(E10:E15)</f>
        <v>14878748871.819996</v>
      </c>
      <c r="F16" s="14">
        <f t="shared" si="1"/>
        <v>8956029989.2600002</v>
      </c>
      <c r="G16" s="14">
        <f t="shared" si="1"/>
        <v>9393766650.7200012</v>
      </c>
      <c r="H16" s="14">
        <f t="shared" si="1"/>
        <v>9714862164.0399971</v>
      </c>
      <c r="I16" s="14">
        <f t="shared" si="1"/>
        <v>10043217531.060001</v>
      </c>
      <c r="J16" s="14">
        <f t="shared" si="1"/>
        <v>9292149550.3299999</v>
      </c>
      <c r="K16" s="14">
        <f t="shared" si="1"/>
        <v>9563073972.6000004</v>
      </c>
      <c r="L16" s="14">
        <f t="shared" si="1"/>
        <v>8839028602.1300011</v>
      </c>
      <c r="M16" s="14">
        <f t="shared" si="1"/>
        <v>10889006177.659992</v>
      </c>
      <c r="N16" s="14">
        <f t="shared" si="1"/>
        <v>12164285134.620005</v>
      </c>
      <c r="O16" s="14">
        <f t="shared" si="1"/>
        <v>16358514716.929998</v>
      </c>
      <c r="P16" s="14">
        <f t="shared" si="1"/>
        <v>11216530672.790001</v>
      </c>
      <c r="Q16" s="14">
        <f t="shared" si="1"/>
        <v>131309214033.96001</v>
      </c>
      <c r="V16" s="44"/>
    </row>
    <row r="17" spans="2:18" ht="15.75" x14ac:dyDescent="0.25">
      <c r="B17" s="37" t="s">
        <v>53</v>
      </c>
      <c r="C17" s="1"/>
      <c r="D17" s="1"/>
      <c r="E17" s="18"/>
      <c r="F17" s="18"/>
      <c r="G17" s="18"/>
      <c r="H17" s="18"/>
      <c r="I17" s="18"/>
      <c r="J17" s="18"/>
      <c r="K17" s="18"/>
      <c r="L17" s="18"/>
      <c r="M17" s="18"/>
      <c r="N17" s="18"/>
      <c r="O17" s="18"/>
      <c r="P17" s="18"/>
      <c r="Q17" s="18"/>
    </row>
    <row r="18" spans="2:18" ht="15.75" x14ac:dyDescent="0.25">
      <c r="B18" s="37" t="s">
        <v>60</v>
      </c>
      <c r="C18" s="19"/>
      <c r="D18" s="19"/>
      <c r="E18" s="20"/>
      <c r="F18" s="20"/>
      <c r="G18" s="20"/>
      <c r="H18" s="20"/>
      <c r="I18" s="20"/>
      <c r="J18" s="20"/>
      <c r="K18" s="20"/>
      <c r="L18" s="20"/>
      <c r="M18" s="20"/>
      <c r="N18" s="20"/>
      <c r="O18" s="20"/>
      <c r="P18" s="20"/>
      <c r="Q18" s="20"/>
      <c r="R18" s="20"/>
    </row>
    <row r="19" spans="2:18" ht="15.75" x14ac:dyDescent="0.25">
      <c r="B19" s="38" t="s">
        <v>61</v>
      </c>
      <c r="C19" s="35"/>
      <c r="D19" s="35"/>
      <c r="E19" s="35"/>
      <c r="F19" s="35"/>
      <c r="G19" s="35"/>
      <c r="H19" s="35"/>
      <c r="I19" s="35"/>
      <c r="J19" s="35"/>
      <c r="K19" s="35"/>
      <c r="L19" s="35"/>
      <c r="M19" s="35"/>
      <c r="N19" s="35"/>
      <c r="O19" s="35"/>
      <c r="P19" s="35"/>
      <c r="Q19" s="35"/>
      <c r="R19" s="35"/>
    </row>
    <row r="20" spans="2:18" x14ac:dyDescent="0.25">
      <c r="B20" s="38" t="s">
        <v>30</v>
      </c>
    </row>
    <row r="26" spans="2:18" x14ac:dyDescent="0.25">
      <c r="R26" t="s">
        <v>62</v>
      </c>
    </row>
  </sheetData>
  <mergeCells count="8">
    <mergeCell ref="B8:B9"/>
    <mergeCell ref="D8:D9"/>
    <mergeCell ref="E8:Q8"/>
    <mergeCell ref="B2:Q2"/>
    <mergeCell ref="B3:Q3"/>
    <mergeCell ref="B4:Q4"/>
    <mergeCell ref="B5:Q5"/>
    <mergeCell ref="B6:E6"/>
  </mergeCells>
  <pageMargins left="0.7" right="0.7" top="0.75" bottom="0.75" header="0.3" footer="0.3"/>
  <ignoredErrors>
    <ignoredError sqref="Q10:Q15" formulaRange="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3C4B-BFF8-487B-B01A-0F0E99706302}">
  <dimension ref="B1:V29"/>
  <sheetViews>
    <sheetView showGridLines="0" workbookViewId="0">
      <selection activeCell="B8" sqref="B8:B9"/>
    </sheetView>
  </sheetViews>
  <sheetFormatPr defaultColWidth="11.5703125" defaultRowHeight="15" x14ac:dyDescent="0.25"/>
  <cols>
    <col min="1" max="1" width="18.5703125" customWidth="1"/>
    <col min="2" max="2" width="78" customWidth="1"/>
    <col min="3" max="3" width="14.140625" bestFit="1" customWidth="1"/>
    <col min="4" max="4" width="14.140625" customWidth="1"/>
    <col min="5" max="5" width="9.5703125" bestFit="1" customWidth="1"/>
    <col min="6" max="6" width="11" customWidth="1"/>
    <col min="7" max="8" width="9.5703125" bestFit="1" customWidth="1"/>
    <col min="9" max="9" width="9.7109375" customWidth="1"/>
    <col min="10" max="10" width="9.5703125" bestFit="1" customWidth="1"/>
    <col min="11" max="11" width="9.7109375" bestFit="1" customWidth="1"/>
    <col min="12" max="12" width="10" customWidth="1"/>
    <col min="13" max="13" width="13.28515625" customWidth="1"/>
    <col min="14" max="14" width="11.42578125" customWidth="1"/>
    <col min="15" max="15" width="13.28515625" customWidth="1"/>
    <col min="16" max="16" width="12.5703125" customWidth="1"/>
    <col min="17" max="17" width="14.28515625" customWidth="1"/>
    <col min="18" max="18" width="20" bestFit="1" customWidth="1"/>
    <col min="19" max="19" width="17.85546875" bestFit="1" customWidth="1"/>
  </cols>
  <sheetData>
    <row r="1" spans="2:19" ht="15.75" x14ac:dyDescent="0.25">
      <c r="B1" s="1"/>
      <c r="C1" s="1"/>
      <c r="D1" s="1"/>
      <c r="E1" s="1"/>
      <c r="F1" s="1"/>
      <c r="G1" s="1"/>
      <c r="H1" s="1"/>
      <c r="I1" s="1"/>
      <c r="J1" s="1"/>
      <c r="K1" s="1"/>
      <c r="L1" s="1"/>
      <c r="M1" s="1"/>
      <c r="N1" s="1"/>
      <c r="O1" s="1"/>
      <c r="P1" s="1"/>
      <c r="Q1" s="1"/>
    </row>
    <row r="2" spans="2:19" ht="31.5" x14ac:dyDescent="0.5">
      <c r="B2" s="54" t="s">
        <v>0</v>
      </c>
      <c r="C2" s="54"/>
      <c r="D2" s="54"/>
      <c r="E2" s="54"/>
      <c r="F2" s="54"/>
      <c r="G2" s="54"/>
      <c r="H2" s="54"/>
      <c r="I2" s="54"/>
      <c r="J2" s="54"/>
      <c r="K2" s="54"/>
      <c r="L2" s="54"/>
      <c r="M2" s="54"/>
      <c r="N2" s="54"/>
      <c r="O2" s="54"/>
      <c r="P2" s="54"/>
      <c r="Q2" s="54"/>
      <c r="R2" s="24"/>
    </row>
    <row r="3" spans="2:19" ht="18.75" x14ac:dyDescent="0.25">
      <c r="B3" s="55" t="s">
        <v>1</v>
      </c>
      <c r="C3" s="55"/>
      <c r="D3" s="55"/>
      <c r="E3" s="55"/>
      <c r="F3" s="55"/>
      <c r="G3" s="55"/>
      <c r="H3" s="55"/>
      <c r="I3" s="55"/>
      <c r="J3" s="55"/>
      <c r="K3" s="55"/>
      <c r="L3" s="55"/>
      <c r="M3" s="55"/>
      <c r="N3" s="55"/>
      <c r="O3" s="55"/>
      <c r="P3" s="55"/>
      <c r="Q3" s="55"/>
      <c r="R3" s="25"/>
    </row>
    <row r="4" spans="2:19" ht="18.75" x14ac:dyDescent="0.25">
      <c r="B4" s="56" t="s">
        <v>2</v>
      </c>
      <c r="C4" s="56"/>
      <c r="D4" s="56"/>
      <c r="E4" s="56"/>
      <c r="F4" s="56"/>
      <c r="G4" s="56"/>
      <c r="H4" s="56"/>
      <c r="I4" s="56"/>
      <c r="J4" s="56"/>
      <c r="K4" s="56"/>
      <c r="L4" s="56"/>
      <c r="M4" s="56"/>
      <c r="N4" s="56"/>
      <c r="O4" s="56"/>
      <c r="P4" s="56"/>
      <c r="Q4" s="56"/>
      <c r="R4" s="25"/>
    </row>
    <row r="5" spans="2:19" ht="15.75" x14ac:dyDescent="0.25">
      <c r="B5" s="57" t="s">
        <v>3</v>
      </c>
      <c r="C5" s="57"/>
      <c r="D5" s="57"/>
      <c r="E5" s="57"/>
      <c r="F5" s="57"/>
      <c r="G5" s="57"/>
      <c r="H5" s="57"/>
      <c r="I5" s="57"/>
      <c r="J5" s="57"/>
      <c r="K5" s="57"/>
      <c r="L5" s="57"/>
      <c r="M5" s="57"/>
      <c r="N5" s="57"/>
      <c r="O5" s="57"/>
      <c r="P5" s="57"/>
      <c r="Q5" s="57"/>
    </row>
    <row r="6" spans="2:19" ht="15.75" x14ac:dyDescent="0.25">
      <c r="B6" s="58"/>
      <c r="C6" s="58"/>
      <c r="D6" s="58"/>
      <c r="E6" s="58"/>
      <c r="F6" s="31"/>
      <c r="G6" s="31"/>
      <c r="H6" s="31"/>
      <c r="I6" s="31"/>
      <c r="J6" s="31"/>
      <c r="K6" s="31"/>
      <c r="L6" s="31"/>
      <c r="M6" s="31"/>
      <c r="N6" s="31"/>
      <c r="O6" s="31"/>
      <c r="P6" s="31"/>
      <c r="Q6" s="1"/>
    </row>
    <row r="7" spans="2:19" ht="15.75" x14ac:dyDescent="0.25">
      <c r="B7" s="2" t="s">
        <v>63</v>
      </c>
      <c r="C7" s="4"/>
      <c r="D7" s="1"/>
      <c r="E7" s="1"/>
      <c r="F7" s="1"/>
      <c r="G7" s="1"/>
      <c r="H7" s="1"/>
      <c r="I7" s="1"/>
      <c r="J7" s="1"/>
      <c r="K7" s="1"/>
      <c r="L7" s="1"/>
      <c r="M7" s="1"/>
      <c r="N7" s="1"/>
      <c r="O7" s="1"/>
      <c r="P7" s="1"/>
      <c r="Q7" s="5" t="s">
        <v>5</v>
      </c>
    </row>
    <row r="8" spans="2:19" ht="15" customHeight="1" x14ac:dyDescent="0.25">
      <c r="B8" s="48" t="s">
        <v>6</v>
      </c>
      <c r="C8" s="32" t="s">
        <v>43</v>
      </c>
      <c r="D8" s="50" t="s">
        <v>50</v>
      </c>
      <c r="E8" s="52" t="s">
        <v>39</v>
      </c>
      <c r="F8" s="53"/>
      <c r="G8" s="53"/>
      <c r="H8" s="53"/>
      <c r="I8" s="53"/>
      <c r="J8" s="53"/>
      <c r="K8" s="53"/>
      <c r="L8" s="53"/>
      <c r="M8" s="53"/>
      <c r="N8" s="53"/>
      <c r="O8" s="53"/>
      <c r="P8" s="53"/>
      <c r="Q8" s="53"/>
    </row>
    <row r="9" spans="2:19" ht="18" customHeight="1" x14ac:dyDescent="0.25">
      <c r="B9" s="49"/>
      <c r="C9" s="33" t="s">
        <v>64</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9" x14ac:dyDescent="0.25">
      <c r="B10" s="7" t="s">
        <v>23</v>
      </c>
      <c r="C10" s="30">
        <v>129323072125</v>
      </c>
      <c r="D10" s="30">
        <v>143443777812.95001</v>
      </c>
      <c r="E10" s="28">
        <v>12675296014.01</v>
      </c>
      <c r="F10" s="28">
        <v>8759554127.9000015</v>
      </c>
      <c r="G10" s="28">
        <v>11007389774.539999</v>
      </c>
      <c r="H10" s="28">
        <v>9481064698.1199989</v>
      </c>
      <c r="I10" s="28">
        <v>10188832101.379999</v>
      </c>
      <c r="J10" s="28">
        <v>8894018274.0499992</v>
      </c>
      <c r="K10" s="28">
        <v>8693239475.8800011</v>
      </c>
      <c r="L10" s="28">
        <v>8097140568.2399988</v>
      </c>
      <c r="M10" s="28">
        <v>10527934807.109999</v>
      </c>
      <c r="N10" s="28">
        <v>8689562851.6499996</v>
      </c>
      <c r="O10" s="28">
        <v>15175256975.030003</v>
      </c>
      <c r="P10" s="28">
        <v>9732561577.2799988</v>
      </c>
      <c r="Q10" s="29">
        <f>SUM(E10:P10)</f>
        <v>121921851245.19</v>
      </c>
      <c r="S10" s="44"/>
    </row>
    <row r="11" spans="2:19" x14ac:dyDescent="0.25">
      <c r="B11" s="11" t="s">
        <v>24</v>
      </c>
      <c r="C11" s="30">
        <v>4079271053</v>
      </c>
      <c r="D11" s="30">
        <v>6409688533.3299999</v>
      </c>
      <c r="E11" s="28">
        <v>157484123.31</v>
      </c>
      <c r="F11" s="28">
        <v>25975114.379999999</v>
      </c>
      <c r="G11" s="28">
        <v>235881283.38</v>
      </c>
      <c r="H11" s="28">
        <v>120491563.38</v>
      </c>
      <c r="I11" s="28">
        <v>346824036.25999999</v>
      </c>
      <c r="J11" s="28">
        <v>121827418.8</v>
      </c>
      <c r="K11" s="28">
        <v>118118554.16</v>
      </c>
      <c r="L11" s="28">
        <v>245131576.21000001</v>
      </c>
      <c r="M11" s="28">
        <v>120011076.23999999</v>
      </c>
      <c r="N11" s="28">
        <v>121959021.55</v>
      </c>
      <c r="O11" s="28">
        <v>137956926</v>
      </c>
      <c r="P11" s="28">
        <v>123284205.51000001</v>
      </c>
      <c r="Q11" s="29">
        <f t="shared" ref="Q11:Q16" si="0">SUM(E11:P11)</f>
        <v>1874944899.1800001</v>
      </c>
      <c r="S11" s="44"/>
    </row>
    <row r="12" spans="2:19" x14ac:dyDescent="0.25">
      <c r="B12" s="11" t="s">
        <v>25</v>
      </c>
      <c r="C12" s="30">
        <v>46728526339</v>
      </c>
      <c r="D12" s="30">
        <v>47478456187.399994</v>
      </c>
      <c r="E12" s="28">
        <v>711880248.08999991</v>
      </c>
      <c r="F12" s="28">
        <v>809392166.56000018</v>
      </c>
      <c r="G12" s="28">
        <v>1328241113.8999999</v>
      </c>
      <c r="H12" s="28">
        <v>2003719225.2999997</v>
      </c>
      <c r="I12" s="28">
        <v>1147845252.1600001</v>
      </c>
      <c r="J12" s="28">
        <v>1584071801.28</v>
      </c>
      <c r="K12" s="28">
        <v>1603488493.0700002</v>
      </c>
      <c r="L12" s="28">
        <v>1695638375.29</v>
      </c>
      <c r="M12" s="28">
        <v>1500545496.6500001</v>
      </c>
      <c r="N12" s="28">
        <v>1820881043.6099999</v>
      </c>
      <c r="O12" s="28">
        <v>977808195.79000008</v>
      </c>
      <c r="P12" s="28">
        <v>2741286829.3099995</v>
      </c>
      <c r="Q12" s="29">
        <f t="shared" si="0"/>
        <v>17924798241.010002</v>
      </c>
      <c r="S12" s="44"/>
    </row>
    <row r="13" spans="2:19" x14ac:dyDescent="0.25">
      <c r="B13" s="11" t="s">
        <v>65</v>
      </c>
      <c r="C13" s="30"/>
      <c r="D13" s="30">
        <v>0</v>
      </c>
      <c r="E13" s="28"/>
      <c r="F13" s="28"/>
      <c r="G13" s="28"/>
      <c r="H13" s="28"/>
      <c r="I13" s="28"/>
      <c r="J13" s="28"/>
      <c r="K13" s="28"/>
      <c r="L13" s="28"/>
      <c r="M13" s="28"/>
      <c r="N13" s="28"/>
      <c r="O13" s="28">
        <v>480606.4</v>
      </c>
      <c r="P13" s="28"/>
      <c r="Q13" s="29">
        <f t="shared" si="0"/>
        <v>480606.4</v>
      </c>
      <c r="S13" s="44"/>
    </row>
    <row r="14" spans="2:19" x14ac:dyDescent="0.25">
      <c r="B14" s="11" t="s">
        <v>26</v>
      </c>
      <c r="C14" s="30"/>
      <c r="D14" s="30">
        <v>8107123327.4400005</v>
      </c>
      <c r="E14" s="28"/>
      <c r="F14" s="28"/>
      <c r="G14" s="28">
        <v>0</v>
      </c>
      <c r="H14" s="28"/>
      <c r="I14" s="28"/>
      <c r="J14" s="28">
        <v>0</v>
      </c>
      <c r="K14" s="28">
        <v>500000000</v>
      </c>
      <c r="L14" s="28">
        <v>0</v>
      </c>
      <c r="M14" s="28"/>
      <c r="N14" s="28"/>
      <c r="O14" s="28"/>
      <c r="P14" s="28">
        <v>0</v>
      </c>
      <c r="Q14" s="29">
        <f t="shared" si="0"/>
        <v>500000000</v>
      </c>
      <c r="S14" s="44"/>
    </row>
    <row r="15" spans="2:19" x14ac:dyDescent="0.25">
      <c r="B15" s="11" t="s">
        <v>27</v>
      </c>
      <c r="C15" s="30">
        <v>2974259506</v>
      </c>
      <c r="D15" s="30">
        <v>3187826654.6300001</v>
      </c>
      <c r="E15" s="28">
        <v>900345656.85000002</v>
      </c>
      <c r="F15" s="28"/>
      <c r="G15" s="28">
        <v>0</v>
      </c>
      <c r="H15" s="28"/>
      <c r="I15" s="28"/>
      <c r="J15" s="28"/>
      <c r="K15" s="28">
        <v>282239518.43000001</v>
      </c>
      <c r="L15" s="28">
        <v>0</v>
      </c>
      <c r="M15" s="28"/>
      <c r="N15" s="28">
        <v>308560005.25</v>
      </c>
      <c r="O15" s="28">
        <v>119214441.89</v>
      </c>
      <c r="P15" s="28">
        <v>664987726.18000007</v>
      </c>
      <c r="Q15" s="29">
        <f t="shared" si="0"/>
        <v>2275347348.6000004</v>
      </c>
      <c r="S15" s="44"/>
    </row>
    <row r="16" spans="2:19" x14ac:dyDescent="0.25">
      <c r="B16" s="11" t="s">
        <v>28</v>
      </c>
      <c r="C16" s="30">
        <v>460299544</v>
      </c>
      <c r="D16" s="30">
        <v>487210385.40000004</v>
      </c>
      <c r="E16" s="28">
        <v>0</v>
      </c>
      <c r="F16" s="28"/>
      <c r="G16" s="28"/>
      <c r="H16" s="28">
        <v>0</v>
      </c>
      <c r="I16" s="28">
        <v>0</v>
      </c>
      <c r="J16" s="28"/>
      <c r="K16" s="28">
        <v>0</v>
      </c>
      <c r="L16" s="28"/>
      <c r="M16" s="28"/>
      <c r="N16" s="28"/>
      <c r="O16" s="28"/>
      <c r="P16" s="28">
        <v>0</v>
      </c>
      <c r="Q16" s="29">
        <f t="shared" si="0"/>
        <v>0</v>
      </c>
      <c r="S16" s="44"/>
    </row>
    <row r="17" spans="2:22" x14ac:dyDescent="0.25">
      <c r="B17" s="23" t="s">
        <v>29</v>
      </c>
      <c r="C17" s="13">
        <f t="shared" ref="C17:P17" si="1">SUM(C10:C16)</f>
        <v>183565428567</v>
      </c>
      <c r="D17" s="13">
        <f t="shared" si="1"/>
        <v>209114082901.14999</v>
      </c>
      <c r="E17" s="14">
        <f t="shared" si="1"/>
        <v>14445006042.26</v>
      </c>
      <c r="F17" s="14">
        <f t="shared" si="1"/>
        <v>9594921408.8400002</v>
      </c>
      <c r="G17" s="14">
        <f t="shared" si="1"/>
        <v>12571512171.819998</v>
      </c>
      <c r="H17" s="14">
        <f t="shared" si="1"/>
        <v>11605275486.799997</v>
      </c>
      <c r="I17" s="14">
        <f t="shared" si="1"/>
        <v>11683501389.799999</v>
      </c>
      <c r="J17" s="14">
        <f t="shared" si="1"/>
        <v>10599917494.129999</v>
      </c>
      <c r="K17" s="14">
        <f t="shared" si="1"/>
        <v>11197086041.540001</v>
      </c>
      <c r="L17" s="14">
        <f t="shared" si="1"/>
        <v>10037910519.739998</v>
      </c>
      <c r="M17" s="14">
        <f t="shared" si="1"/>
        <v>12148491379.999998</v>
      </c>
      <c r="N17" s="14">
        <f t="shared" si="1"/>
        <v>10940962922.059999</v>
      </c>
      <c r="O17" s="14">
        <f t="shared" si="1"/>
        <v>16410717145.110003</v>
      </c>
      <c r="P17" s="14">
        <f t="shared" si="1"/>
        <v>13262120338.279999</v>
      </c>
      <c r="Q17" s="14">
        <f>SUM(Q10:Q16)</f>
        <v>144497422340.38</v>
      </c>
      <c r="S17" s="44"/>
      <c r="V17" s="44"/>
    </row>
    <row r="18" spans="2:22" ht="15.75" x14ac:dyDescent="0.25">
      <c r="B18" s="37" t="s">
        <v>53</v>
      </c>
      <c r="C18" s="1"/>
      <c r="D18" s="1"/>
      <c r="H18" s="18"/>
      <c r="I18" s="18"/>
      <c r="J18" s="18"/>
      <c r="K18" s="18"/>
      <c r="L18" s="18"/>
      <c r="M18" s="18"/>
      <c r="N18" s="18"/>
      <c r="O18" s="18"/>
      <c r="P18" s="18"/>
    </row>
    <row r="19" spans="2:22" ht="15.75" x14ac:dyDescent="0.25">
      <c r="B19" s="37" t="s">
        <v>66</v>
      </c>
      <c r="C19" s="19"/>
      <c r="D19" s="19"/>
      <c r="E19" s="20"/>
      <c r="F19" s="20"/>
      <c r="G19" s="20"/>
      <c r="H19" s="20"/>
      <c r="I19" s="20"/>
      <c r="J19" s="20"/>
      <c r="K19" s="20"/>
      <c r="L19" s="20"/>
      <c r="M19" s="20"/>
      <c r="N19" s="20"/>
      <c r="O19" s="20"/>
      <c r="P19" s="20"/>
      <c r="Q19" s="20"/>
      <c r="R19" s="20"/>
    </row>
    <row r="20" spans="2:22" ht="15.75" x14ac:dyDescent="0.25">
      <c r="B20" s="38" t="s">
        <v>61</v>
      </c>
      <c r="C20" s="35"/>
      <c r="D20" s="35"/>
      <c r="E20" s="35"/>
      <c r="F20" s="35"/>
      <c r="G20" s="35"/>
      <c r="H20" s="35"/>
      <c r="I20" s="35"/>
      <c r="J20" s="35"/>
      <c r="K20" s="35"/>
      <c r="L20" s="35"/>
      <c r="M20" s="35"/>
      <c r="N20" s="35"/>
      <c r="O20" s="35"/>
      <c r="P20" s="35"/>
      <c r="Q20" s="35"/>
      <c r="R20" s="35"/>
    </row>
    <row r="21" spans="2:22" x14ac:dyDescent="0.25">
      <c r="B21" s="38" t="s">
        <v>30</v>
      </c>
    </row>
    <row r="26" spans="2:22" x14ac:dyDescent="0.25">
      <c r="B26" s="42"/>
    </row>
    <row r="27" spans="2:22" x14ac:dyDescent="0.25">
      <c r="R27" t="s">
        <v>62</v>
      </c>
    </row>
    <row r="29" spans="2:22" x14ac:dyDescent="0.25">
      <c r="B29" s="42"/>
    </row>
  </sheetData>
  <mergeCells count="8">
    <mergeCell ref="B8:B9"/>
    <mergeCell ref="E8:Q8"/>
    <mergeCell ref="B2:Q2"/>
    <mergeCell ref="B3:Q3"/>
    <mergeCell ref="B4:Q4"/>
    <mergeCell ref="B5:Q5"/>
    <mergeCell ref="B6:E6"/>
    <mergeCell ref="D8:D9"/>
  </mergeCells>
  <pageMargins left="0.7" right="0.7" top="0.75" bottom="0.75" header="0.3" footer="0.3"/>
  <ignoredErrors>
    <ignoredError sqref="Q10:Q16"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C99B-2EA7-47DC-B6AE-BFDA3E2696E4}">
  <dimension ref="B1:V30"/>
  <sheetViews>
    <sheetView showGridLines="0" workbookViewId="0">
      <selection activeCell="M27" sqref="M27"/>
    </sheetView>
  </sheetViews>
  <sheetFormatPr defaultColWidth="11.5703125" defaultRowHeight="15" x14ac:dyDescent="0.25"/>
  <cols>
    <col min="1" max="1" width="18.5703125" customWidth="1"/>
    <col min="2" max="2" width="78" customWidth="1"/>
    <col min="3" max="3" width="14.140625" bestFit="1" customWidth="1"/>
    <col min="4" max="4" width="14.140625" customWidth="1"/>
    <col min="5" max="5" width="9.5703125" bestFit="1" customWidth="1"/>
    <col min="6" max="6" width="11" customWidth="1"/>
    <col min="7" max="7" width="9.5703125" customWidth="1"/>
    <col min="8" max="8" width="9.5703125" bestFit="1" customWidth="1"/>
    <col min="9" max="9" width="9.7109375" customWidth="1"/>
    <col min="10" max="10" width="9.42578125" bestFit="1" customWidth="1"/>
    <col min="11" max="11" width="9.5703125" bestFit="1" customWidth="1"/>
    <col min="12" max="12" width="10" customWidth="1"/>
    <col min="13" max="13" width="13.28515625" customWidth="1"/>
    <col min="14" max="14" width="9.5703125" customWidth="1"/>
    <col min="15" max="15" width="11.85546875" customWidth="1"/>
    <col min="16" max="16" width="12.140625" bestFit="1" customWidth="1"/>
    <col min="17" max="17" width="14.28515625" customWidth="1"/>
    <col min="18" max="18" width="20" bestFit="1" customWidth="1"/>
    <col min="19" max="19" width="17.85546875" bestFit="1" customWidth="1"/>
  </cols>
  <sheetData>
    <row r="1" spans="2:18" ht="15.75" x14ac:dyDescent="0.25">
      <c r="B1" s="1"/>
      <c r="C1" s="1"/>
      <c r="D1" s="1"/>
      <c r="E1" s="1"/>
      <c r="F1" s="1"/>
      <c r="G1" s="1"/>
      <c r="H1" s="1"/>
      <c r="I1" s="1"/>
      <c r="J1" s="1"/>
      <c r="K1" s="1"/>
      <c r="L1" s="1"/>
      <c r="M1" s="1"/>
      <c r="N1" s="1"/>
      <c r="O1" s="1"/>
      <c r="P1" s="1"/>
      <c r="Q1" s="1"/>
    </row>
    <row r="2" spans="2:18" ht="31.5" x14ac:dyDescent="0.5">
      <c r="B2" s="54" t="s">
        <v>67</v>
      </c>
      <c r="C2" s="54"/>
      <c r="D2" s="54"/>
      <c r="E2" s="54"/>
      <c r="F2" s="54"/>
      <c r="G2" s="54"/>
      <c r="H2" s="54"/>
      <c r="I2" s="54"/>
      <c r="J2" s="54"/>
      <c r="K2" s="54"/>
      <c r="L2" s="54"/>
      <c r="M2" s="54"/>
      <c r="N2" s="54"/>
      <c r="O2" s="54"/>
      <c r="P2" s="54"/>
      <c r="Q2" s="54"/>
      <c r="R2" s="24"/>
    </row>
    <row r="3" spans="2:18" ht="18.75" x14ac:dyDescent="0.25">
      <c r="B3" s="55" t="s">
        <v>1</v>
      </c>
      <c r="C3" s="55"/>
      <c r="D3" s="55"/>
      <c r="E3" s="55"/>
      <c r="F3" s="55"/>
      <c r="G3" s="55"/>
      <c r="H3" s="55"/>
      <c r="I3" s="55"/>
      <c r="J3" s="55"/>
      <c r="K3" s="55"/>
      <c r="L3" s="55"/>
      <c r="M3" s="55"/>
      <c r="N3" s="55"/>
      <c r="O3" s="55"/>
      <c r="P3" s="55"/>
      <c r="Q3" s="55"/>
      <c r="R3" s="25"/>
    </row>
    <row r="4" spans="2:18" ht="18.75" x14ac:dyDescent="0.25">
      <c r="B4" s="56" t="s">
        <v>2</v>
      </c>
      <c r="C4" s="56"/>
      <c r="D4" s="56"/>
      <c r="E4" s="56"/>
      <c r="F4" s="56"/>
      <c r="G4" s="56"/>
      <c r="H4" s="56"/>
      <c r="I4" s="56"/>
      <c r="J4" s="56"/>
      <c r="K4" s="56"/>
      <c r="L4" s="56"/>
      <c r="M4" s="56"/>
      <c r="N4" s="56"/>
      <c r="O4" s="56"/>
      <c r="P4" s="56"/>
      <c r="Q4" s="56"/>
      <c r="R4" s="25"/>
    </row>
    <row r="5" spans="2:18" ht="15.75" x14ac:dyDescent="0.25">
      <c r="B5" s="57" t="s">
        <v>3</v>
      </c>
      <c r="C5" s="57"/>
      <c r="D5" s="57"/>
      <c r="E5" s="57"/>
      <c r="F5" s="57"/>
      <c r="G5" s="57"/>
      <c r="H5" s="57"/>
      <c r="I5" s="57"/>
      <c r="J5" s="57"/>
      <c r="K5" s="57"/>
      <c r="L5" s="57"/>
      <c r="M5" s="57"/>
      <c r="N5" s="57"/>
      <c r="O5" s="57"/>
      <c r="P5" s="57"/>
      <c r="Q5" s="57"/>
    </row>
    <row r="6" spans="2:18" ht="15.75" x14ac:dyDescent="0.25">
      <c r="B6" s="58"/>
      <c r="C6" s="58"/>
      <c r="D6" s="58"/>
      <c r="E6" s="58"/>
      <c r="F6" s="31"/>
      <c r="G6" s="31"/>
      <c r="H6" s="31"/>
      <c r="I6" s="31"/>
      <c r="J6" s="31"/>
      <c r="K6" s="31"/>
      <c r="L6" s="31"/>
      <c r="M6" s="31"/>
      <c r="N6" s="31"/>
      <c r="O6" s="31"/>
      <c r="P6" s="31"/>
      <c r="Q6" s="1"/>
    </row>
    <row r="7" spans="2:18" ht="15.75" x14ac:dyDescent="0.25">
      <c r="B7" s="2" t="s">
        <v>68</v>
      </c>
      <c r="C7" s="4"/>
      <c r="D7" s="1"/>
      <c r="E7" s="1"/>
      <c r="F7" s="1"/>
      <c r="G7" s="1"/>
      <c r="H7" s="1"/>
      <c r="I7" s="1"/>
      <c r="J7" s="1"/>
      <c r="K7" s="1"/>
      <c r="L7" s="1"/>
      <c r="M7" s="1"/>
      <c r="N7" s="1"/>
      <c r="O7" s="1"/>
      <c r="P7" s="1"/>
      <c r="Q7" s="5" t="s">
        <v>5</v>
      </c>
    </row>
    <row r="8" spans="2:18" ht="15" customHeight="1" x14ac:dyDescent="0.25">
      <c r="B8" s="48" t="s">
        <v>6</v>
      </c>
      <c r="C8" s="32" t="s">
        <v>43</v>
      </c>
      <c r="D8" s="50" t="s">
        <v>50</v>
      </c>
      <c r="E8" s="52" t="s">
        <v>39</v>
      </c>
      <c r="F8" s="53"/>
      <c r="G8" s="53"/>
      <c r="H8" s="53"/>
      <c r="I8" s="53"/>
      <c r="J8" s="53"/>
      <c r="K8" s="53"/>
      <c r="L8" s="53"/>
      <c r="M8" s="53"/>
      <c r="N8" s="53"/>
      <c r="O8" s="53"/>
      <c r="P8" s="53"/>
      <c r="Q8" s="53"/>
    </row>
    <row r="9" spans="2:18" ht="18" customHeight="1" x14ac:dyDescent="0.25">
      <c r="B9" s="49"/>
      <c r="C9" s="33" t="s">
        <v>69</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45">
        <v>132863789686</v>
      </c>
      <c r="D10" s="30">
        <v>147471474553.84998</v>
      </c>
      <c r="E10" s="28">
        <v>15616567321.969999</v>
      </c>
      <c r="F10" s="28">
        <v>9766103922.3999996</v>
      </c>
      <c r="G10" s="28">
        <v>9491466774.5499992</v>
      </c>
      <c r="H10" s="28">
        <v>9720113984.3300018</v>
      </c>
      <c r="I10" s="28">
        <v>10183353505.719999</v>
      </c>
      <c r="J10" s="28">
        <v>9673653013.0300007</v>
      </c>
      <c r="K10" s="28">
        <v>8796400584.9500027</v>
      </c>
      <c r="L10" s="28">
        <v>11491788041.900002</v>
      </c>
      <c r="M10" s="28">
        <v>9797168731.7000008</v>
      </c>
      <c r="N10" s="28">
        <v>11259978485.300003</v>
      </c>
      <c r="O10" s="28">
        <v>10248230362.23</v>
      </c>
      <c r="P10" s="28">
        <v>13580615239.340002</v>
      </c>
      <c r="Q10" s="29">
        <f>SUM(E10:P10)</f>
        <v>129625439967.42</v>
      </c>
    </row>
    <row r="11" spans="2:18" x14ac:dyDescent="0.25">
      <c r="B11" s="11" t="s">
        <v>24</v>
      </c>
      <c r="C11" s="45">
        <v>3423162418</v>
      </c>
      <c r="D11" s="30">
        <v>3935990123.1799998</v>
      </c>
      <c r="E11" s="28">
        <v>299359072.86000001</v>
      </c>
      <c r="F11" s="28">
        <v>155169423.34</v>
      </c>
      <c r="G11" s="28">
        <v>137801930.19999999</v>
      </c>
      <c r="H11" s="28">
        <v>915399429.16999996</v>
      </c>
      <c r="I11" s="28">
        <v>257722609.42000002</v>
      </c>
      <c r="J11" s="28">
        <v>132722609.42</v>
      </c>
      <c r="K11" s="28">
        <v>133097609.42</v>
      </c>
      <c r="L11" s="28">
        <v>257722609.42000002</v>
      </c>
      <c r="M11" s="28">
        <v>192722609.42000002</v>
      </c>
      <c r="N11" s="28">
        <v>132722609.42</v>
      </c>
      <c r="O11" s="28">
        <v>2110275795.5</v>
      </c>
      <c r="P11" s="28">
        <v>-2604487208.4399996</v>
      </c>
      <c r="Q11" s="29">
        <f t="shared" ref="Q11:Q16" si="0">SUM(E11:P11)</f>
        <v>2120229099.1500006</v>
      </c>
    </row>
    <row r="12" spans="2:18" x14ac:dyDescent="0.25">
      <c r="B12" s="11" t="s">
        <v>25</v>
      </c>
      <c r="C12" s="45">
        <v>42497883549</v>
      </c>
      <c r="D12" s="30">
        <v>44315772467.839996</v>
      </c>
      <c r="E12" s="28">
        <v>565913136.64999986</v>
      </c>
      <c r="F12" s="28">
        <v>857004628.08999991</v>
      </c>
      <c r="G12" s="28">
        <v>1363432854.3800001</v>
      </c>
      <c r="H12" s="28">
        <v>1072241352.3700001</v>
      </c>
      <c r="I12" s="28">
        <v>1846711434.2399998</v>
      </c>
      <c r="J12" s="28">
        <v>2779857970.6800003</v>
      </c>
      <c r="K12" s="28">
        <v>1513999428.6499999</v>
      </c>
      <c r="L12" s="28">
        <v>1491360586.4699996</v>
      </c>
      <c r="M12" s="28">
        <v>1791725121.4400001</v>
      </c>
      <c r="N12" s="28">
        <v>1656267131.1700001</v>
      </c>
      <c r="O12" s="28">
        <v>2246438380.04</v>
      </c>
      <c r="P12" s="28">
        <v>4524061580.8199987</v>
      </c>
      <c r="Q12" s="29">
        <f t="shared" si="0"/>
        <v>21709013605</v>
      </c>
    </row>
    <row r="13" spans="2:18" x14ac:dyDescent="0.25">
      <c r="B13" s="11" t="s">
        <v>70</v>
      </c>
      <c r="C13" s="45">
        <v>0</v>
      </c>
      <c r="D13" s="30">
        <v>980606.4</v>
      </c>
      <c r="E13" s="28"/>
      <c r="F13" s="28">
        <v>0</v>
      </c>
      <c r="G13" s="28"/>
      <c r="H13" s="28"/>
      <c r="I13" s="28"/>
      <c r="J13" s="28"/>
      <c r="K13" s="28"/>
      <c r="L13" s="28"/>
      <c r="M13" s="28"/>
      <c r="N13" s="28"/>
      <c r="O13" s="28"/>
      <c r="P13" s="28"/>
      <c r="Q13" s="29">
        <f t="shared" si="0"/>
        <v>0</v>
      </c>
    </row>
    <row r="14" spans="2:18" x14ac:dyDescent="0.25">
      <c r="B14" s="11" t="s">
        <v>26</v>
      </c>
      <c r="C14" s="45">
        <v>0</v>
      </c>
      <c r="D14" s="30">
        <v>2109234645.3600001</v>
      </c>
      <c r="E14" s="28">
        <v>622895876.77999997</v>
      </c>
      <c r="F14" s="28"/>
      <c r="G14" s="28">
        <v>0</v>
      </c>
      <c r="H14" s="28"/>
      <c r="I14" s="28">
        <v>0</v>
      </c>
      <c r="J14" s="28"/>
      <c r="K14" s="28"/>
      <c r="L14" s="28"/>
      <c r="M14" s="28"/>
      <c r="N14" s="28"/>
      <c r="O14" s="28">
        <v>0</v>
      </c>
      <c r="P14" s="28">
        <v>0</v>
      </c>
      <c r="Q14" s="29">
        <f t="shared" si="0"/>
        <v>622895876.77999997</v>
      </c>
    </row>
    <row r="15" spans="2:18" x14ac:dyDescent="0.25">
      <c r="B15" s="11" t="s">
        <v>27</v>
      </c>
      <c r="C15" s="45">
        <v>5984044461</v>
      </c>
      <c r="D15" s="30">
        <v>10224145687.169998</v>
      </c>
      <c r="E15" s="28">
        <v>199051217.65000001</v>
      </c>
      <c r="F15" s="28">
        <v>140208832.91000003</v>
      </c>
      <c r="G15" s="28">
        <v>143045757.91000003</v>
      </c>
      <c r="H15" s="28">
        <v>232160406.47999999</v>
      </c>
      <c r="I15" s="28">
        <v>176172687.56999999</v>
      </c>
      <c r="J15" s="28">
        <v>6218599.6500000004</v>
      </c>
      <c r="K15" s="28"/>
      <c r="L15" s="28">
        <v>59734629.159999996</v>
      </c>
      <c r="M15" s="28">
        <v>443886903.42999995</v>
      </c>
      <c r="N15" s="28">
        <v>561670844.08000004</v>
      </c>
      <c r="O15" s="28">
        <v>8193051.0800000001</v>
      </c>
      <c r="P15" s="28">
        <v>554903313.96000004</v>
      </c>
      <c r="Q15" s="29">
        <f t="shared" si="0"/>
        <v>2525246243.8799996</v>
      </c>
    </row>
    <row r="16" spans="2:18" x14ac:dyDescent="0.25">
      <c r="B16" s="11" t="s">
        <v>28</v>
      </c>
      <c r="C16" s="45">
        <v>15384380</v>
      </c>
      <c r="D16" s="30">
        <v>141233764.49999997</v>
      </c>
      <c r="E16" s="28">
        <v>0</v>
      </c>
      <c r="F16" s="28">
        <v>11800677.390000001</v>
      </c>
      <c r="G16" s="28">
        <v>3064233.61</v>
      </c>
      <c r="H16" s="28">
        <v>9400287.1400000006</v>
      </c>
      <c r="I16" s="28">
        <v>0</v>
      </c>
      <c r="J16" s="28"/>
      <c r="K16" s="28"/>
      <c r="L16" s="28">
        <v>0</v>
      </c>
      <c r="M16" s="28"/>
      <c r="N16" s="28">
        <v>0</v>
      </c>
      <c r="O16" s="28"/>
      <c r="P16" s="28">
        <v>50648906.339999996</v>
      </c>
      <c r="Q16" s="29">
        <f t="shared" si="0"/>
        <v>74914104.479999989</v>
      </c>
    </row>
    <row r="17" spans="2:22" x14ac:dyDescent="0.25">
      <c r="B17" s="23" t="s">
        <v>29</v>
      </c>
      <c r="C17" s="13">
        <f>+SUM(C10:C16)</f>
        <v>184784264494</v>
      </c>
      <c r="D17" s="13">
        <f>+SUM(D10:D16)</f>
        <v>208198831848.29993</v>
      </c>
      <c r="E17" s="14">
        <f t="shared" ref="E17:Q17" si="1">SUM(E10:E16)</f>
        <v>17303786625.91</v>
      </c>
      <c r="F17" s="14">
        <f t="shared" si="1"/>
        <v>10930287484.129999</v>
      </c>
      <c r="G17" s="14">
        <f t="shared" si="1"/>
        <v>11138811550.650002</v>
      </c>
      <c r="H17" s="14">
        <f t="shared" si="1"/>
        <v>11949315459.490002</v>
      </c>
      <c r="I17" s="14">
        <f t="shared" si="1"/>
        <v>12463960236.949999</v>
      </c>
      <c r="J17" s="14">
        <f t="shared" si="1"/>
        <v>12592452192.780001</v>
      </c>
      <c r="K17" s="14">
        <f t="shared" si="1"/>
        <v>10443497623.020002</v>
      </c>
      <c r="L17" s="14">
        <f t="shared" si="1"/>
        <v>13300605866.950001</v>
      </c>
      <c r="M17" s="14">
        <f t="shared" si="1"/>
        <v>12225503365.990002</v>
      </c>
      <c r="N17" s="14">
        <f t="shared" si="1"/>
        <v>13610639069.970003</v>
      </c>
      <c r="O17" s="14">
        <f t="shared" si="1"/>
        <v>14613137588.85</v>
      </c>
      <c r="P17" s="14">
        <f t="shared" si="1"/>
        <v>16105741832.02</v>
      </c>
      <c r="Q17" s="14">
        <f t="shared" si="1"/>
        <v>156677738896.71002</v>
      </c>
      <c r="V17" s="44"/>
    </row>
    <row r="18" spans="2:22" ht="15.75" x14ac:dyDescent="0.25">
      <c r="B18" s="37" t="s">
        <v>53</v>
      </c>
      <c r="C18" s="1"/>
      <c r="D18" s="1"/>
    </row>
    <row r="19" spans="2:22" ht="15.75" x14ac:dyDescent="0.25">
      <c r="B19" s="37" t="s">
        <v>71</v>
      </c>
      <c r="C19" s="19"/>
      <c r="D19" s="19"/>
      <c r="R19" s="20"/>
    </row>
    <row r="20" spans="2:22" ht="15.75" x14ac:dyDescent="0.25">
      <c r="B20" s="38" t="s">
        <v>61</v>
      </c>
      <c r="C20" s="35"/>
      <c r="D20" s="35"/>
      <c r="E20" s="35"/>
      <c r="F20" s="35"/>
      <c r="G20" s="35"/>
      <c r="H20" s="35"/>
      <c r="I20" s="35"/>
      <c r="J20" s="35"/>
      <c r="K20" s="35"/>
      <c r="L20" s="35"/>
      <c r="M20" s="35"/>
      <c r="N20" s="35"/>
      <c r="O20" s="35"/>
      <c r="P20" s="35"/>
      <c r="Q20" s="35"/>
      <c r="R20" s="35"/>
    </row>
    <row r="21" spans="2:22" ht="26.45" customHeight="1" x14ac:dyDescent="0.25">
      <c r="B21" s="63" t="s">
        <v>72</v>
      </c>
      <c r="C21" s="63"/>
      <c r="D21" s="63"/>
      <c r="E21" s="63"/>
      <c r="F21" s="63"/>
      <c r="G21" s="63"/>
      <c r="H21" s="63"/>
      <c r="I21" s="63"/>
      <c r="J21" s="63"/>
      <c r="K21" s="63"/>
      <c r="L21" s="63"/>
      <c r="M21" s="63"/>
      <c r="N21" s="63"/>
      <c r="O21" s="63"/>
      <c r="P21" s="63"/>
      <c r="Q21" s="63"/>
      <c r="R21" s="35"/>
    </row>
    <row r="22" spans="2:22" x14ac:dyDescent="0.25">
      <c r="B22" s="38" t="s">
        <v>30</v>
      </c>
    </row>
    <row r="27" spans="2:22" x14ac:dyDescent="0.25">
      <c r="B27" s="42"/>
    </row>
    <row r="28" spans="2:22" x14ac:dyDescent="0.25">
      <c r="R28" t="s">
        <v>62</v>
      </c>
    </row>
    <row r="30" spans="2:22" x14ac:dyDescent="0.25">
      <c r="B30" s="42"/>
    </row>
  </sheetData>
  <mergeCells count="9">
    <mergeCell ref="B21:Q21"/>
    <mergeCell ref="B8:B9"/>
    <mergeCell ref="D8:D9"/>
    <mergeCell ref="E8:Q8"/>
    <mergeCell ref="B2:Q2"/>
    <mergeCell ref="B3:Q3"/>
    <mergeCell ref="B4:Q4"/>
    <mergeCell ref="B5:Q5"/>
    <mergeCell ref="B6:E6"/>
  </mergeCells>
  <pageMargins left="0.7" right="0.7" top="0.75" bottom="0.75" header="0.3" footer="0.3"/>
  <ignoredErrors>
    <ignoredError sqref="Q10:Q16" formulaRange="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56CEF-5FE9-45D5-821B-9010A0FEB6D4}">
  <dimension ref="B1:V30"/>
  <sheetViews>
    <sheetView showGridLines="0" tabSelected="1" workbookViewId="0">
      <selection activeCell="B8" sqref="B8:B9"/>
    </sheetView>
  </sheetViews>
  <sheetFormatPr defaultColWidth="11.5703125" defaultRowHeight="15" x14ac:dyDescent="0.25"/>
  <cols>
    <col min="1" max="1" width="18.5703125" customWidth="1"/>
    <col min="2" max="2" width="78" customWidth="1"/>
    <col min="3" max="3" width="14.85546875" bestFit="1" customWidth="1"/>
    <col min="4" max="4" width="2.140625" hidden="1" customWidth="1"/>
    <col min="5" max="5" width="17.28515625" customWidth="1"/>
    <col min="6" max="6" width="11" customWidth="1"/>
    <col min="7" max="7" width="9.5703125" customWidth="1"/>
    <col min="8" max="8" width="9.5703125" hidden="1" customWidth="1"/>
    <col min="9" max="9" width="9.7109375" hidden="1" customWidth="1"/>
    <col min="10" max="10" width="9.42578125" hidden="1" customWidth="1"/>
    <col min="11" max="11" width="9.5703125" hidden="1" customWidth="1"/>
    <col min="12" max="12" width="10" hidden="1" customWidth="1"/>
    <col min="13" max="13" width="13.28515625" hidden="1" customWidth="1"/>
    <col min="14" max="14" width="9.5703125" hidden="1" customWidth="1"/>
    <col min="15" max="15" width="11.85546875" hidden="1" customWidth="1"/>
    <col min="16" max="16" width="12.140625" hidden="1" customWidth="1"/>
    <col min="17" max="17" width="14.28515625" customWidth="1"/>
    <col min="18" max="18" width="20" bestFit="1" customWidth="1"/>
    <col min="19" max="19" width="17.85546875" bestFit="1" customWidth="1"/>
  </cols>
  <sheetData>
    <row r="1" spans="2:18" ht="15.75" x14ac:dyDescent="0.25">
      <c r="B1" s="1"/>
      <c r="C1" s="1"/>
      <c r="D1" s="1"/>
      <c r="E1" s="1"/>
      <c r="F1" s="1"/>
      <c r="G1" s="1"/>
      <c r="H1" s="1"/>
      <c r="I1" s="1"/>
      <c r="J1" s="1"/>
      <c r="K1" s="1"/>
      <c r="L1" s="1"/>
      <c r="M1" s="1"/>
      <c r="N1" s="1"/>
      <c r="O1" s="1"/>
      <c r="P1" s="1"/>
      <c r="Q1" s="1"/>
    </row>
    <row r="2" spans="2:18" ht="31.5" x14ac:dyDescent="0.5">
      <c r="B2" s="54" t="s">
        <v>0</v>
      </c>
      <c r="C2" s="54"/>
      <c r="D2" s="54"/>
      <c r="E2" s="54"/>
      <c r="F2" s="54"/>
      <c r="G2" s="54"/>
      <c r="H2" s="54"/>
      <c r="I2" s="54"/>
      <c r="J2" s="54"/>
      <c r="K2" s="54"/>
      <c r="L2" s="54"/>
      <c r="M2" s="54"/>
      <c r="N2" s="54"/>
      <c r="O2" s="54"/>
      <c r="P2" s="54"/>
      <c r="Q2" s="54"/>
      <c r="R2" s="24"/>
    </row>
    <row r="3" spans="2:18" ht="18.75" x14ac:dyDescent="0.25">
      <c r="B3" s="55" t="s">
        <v>1</v>
      </c>
      <c r="C3" s="55"/>
      <c r="D3" s="55"/>
      <c r="E3" s="55"/>
      <c r="F3" s="55"/>
      <c r="G3" s="55"/>
      <c r="H3" s="55"/>
      <c r="I3" s="55"/>
      <c r="J3" s="55"/>
      <c r="K3" s="55"/>
      <c r="L3" s="55"/>
      <c r="M3" s="55"/>
      <c r="N3" s="55"/>
      <c r="O3" s="55"/>
      <c r="P3" s="55"/>
      <c r="Q3" s="55"/>
      <c r="R3" s="25"/>
    </row>
    <row r="4" spans="2:18" ht="18.75" x14ac:dyDescent="0.25">
      <c r="B4" s="56" t="s">
        <v>2</v>
      </c>
      <c r="C4" s="56"/>
      <c r="D4" s="56"/>
      <c r="E4" s="56"/>
      <c r="F4" s="56"/>
      <c r="G4" s="56"/>
      <c r="H4" s="56"/>
      <c r="I4" s="56"/>
      <c r="J4" s="56"/>
      <c r="K4" s="56"/>
      <c r="L4" s="56"/>
      <c r="M4" s="56"/>
      <c r="N4" s="56"/>
      <c r="O4" s="56"/>
      <c r="P4" s="56"/>
      <c r="Q4" s="56"/>
      <c r="R4" s="25"/>
    </row>
    <row r="5" spans="2:18" ht="15.75" x14ac:dyDescent="0.25">
      <c r="B5" s="57" t="s">
        <v>3</v>
      </c>
      <c r="C5" s="57"/>
      <c r="D5" s="57"/>
      <c r="E5" s="57"/>
      <c r="F5" s="57"/>
      <c r="G5" s="57"/>
      <c r="H5" s="57"/>
      <c r="I5" s="57"/>
      <c r="J5" s="57"/>
      <c r="K5" s="57"/>
      <c r="L5" s="57"/>
      <c r="M5" s="57"/>
      <c r="N5" s="57"/>
      <c r="O5" s="57"/>
      <c r="P5" s="57"/>
      <c r="Q5" s="57"/>
    </row>
    <row r="6" spans="2:18" ht="15.75" x14ac:dyDescent="0.25">
      <c r="B6" s="58"/>
      <c r="C6" s="58"/>
      <c r="D6" s="58"/>
      <c r="E6" s="58"/>
      <c r="F6" s="31"/>
      <c r="G6" s="31"/>
      <c r="H6" s="31"/>
      <c r="I6" s="31"/>
      <c r="J6" s="31"/>
      <c r="K6" s="31"/>
      <c r="L6" s="31"/>
      <c r="M6" s="31"/>
      <c r="N6" s="31"/>
      <c r="O6" s="31"/>
      <c r="P6" s="31"/>
      <c r="Q6" s="1"/>
    </row>
    <row r="7" spans="2:18" ht="15.75" x14ac:dyDescent="0.25">
      <c r="B7" s="2" t="s">
        <v>76</v>
      </c>
      <c r="C7" s="4"/>
      <c r="D7" s="1"/>
      <c r="E7" s="1"/>
      <c r="F7" s="1"/>
      <c r="G7" s="1"/>
      <c r="H7" s="1"/>
      <c r="I7" s="1"/>
      <c r="J7" s="1"/>
      <c r="K7" s="1"/>
      <c r="L7" s="1"/>
      <c r="M7" s="1"/>
      <c r="N7" s="1"/>
      <c r="O7" s="1"/>
      <c r="P7" s="1"/>
      <c r="Q7" s="5" t="s">
        <v>5</v>
      </c>
    </row>
    <row r="8" spans="2:18" ht="15" customHeight="1" x14ac:dyDescent="0.25">
      <c r="B8" s="48" t="s">
        <v>6</v>
      </c>
      <c r="C8" s="32" t="s">
        <v>43</v>
      </c>
      <c r="D8" s="50" t="s">
        <v>50</v>
      </c>
      <c r="E8" s="52" t="s">
        <v>39</v>
      </c>
      <c r="F8" s="53"/>
      <c r="G8" s="53"/>
      <c r="H8" s="53"/>
      <c r="I8" s="53"/>
      <c r="J8" s="53"/>
      <c r="K8" s="53"/>
      <c r="L8" s="53"/>
      <c r="M8" s="53"/>
      <c r="N8" s="53"/>
      <c r="O8" s="53"/>
      <c r="P8" s="53"/>
      <c r="Q8" s="53"/>
    </row>
    <row r="9" spans="2:18" ht="18" customHeight="1" x14ac:dyDescent="0.25">
      <c r="B9" s="49"/>
      <c r="C9" s="33" t="s">
        <v>73</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45">
        <v>154185537447</v>
      </c>
      <c r="D10" s="30"/>
      <c r="E10" s="46">
        <v>11061730856.289999</v>
      </c>
      <c r="F10" s="46">
        <v>12448985681.129999</v>
      </c>
      <c r="G10" s="46">
        <v>10782415056.870003</v>
      </c>
      <c r="H10" s="28"/>
      <c r="I10" s="28"/>
      <c r="J10" s="28"/>
      <c r="K10" s="28"/>
      <c r="L10" s="28"/>
      <c r="M10" s="28"/>
      <c r="N10" s="28"/>
      <c r="O10" s="28"/>
      <c r="P10" s="28">
        <v>0</v>
      </c>
      <c r="Q10" s="29">
        <f>SUM(E10:P10)</f>
        <v>34293131594.290001</v>
      </c>
    </row>
    <row r="11" spans="2:18" x14ac:dyDescent="0.25">
      <c r="B11" s="11" t="s">
        <v>24</v>
      </c>
      <c r="C11" s="45">
        <v>4999704793</v>
      </c>
      <c r="D11" s="30"/>
      <c r="E11" s="46">
        <v>6113483</v>
      </c>
      <c r="F11" s="46">
        <v>176408112.16</v>
      </c>
      <c r="G11" s="46">
        <v>28738447.579999998</v>
      </c>
      <c r="H11" s="28"/>
      <c r="I11" s="28"/>
      <c r="J11" s="28"/>
      <c r="K11" s="28"/>
      <c r="L11" s="28"/>
      <c r="M11" s="28"/>
      <c r="N11" s="28"/>
      <c r="O11" s="28"/>
      <c r="P11" s="28">
        <v>0</v>
      </c>
      <c r="Q11" s="29">
        <f t="shared" ref="Q11:Q16" si="0">SUM(E11:P11)</f>
        <v>211260042.74000001</v>
      </c>
    </row>
    <row r="12" spans="2:18" x14ac:dyDescent="0.25">
      <c r="B12" s="11" t="s">
        <v>25</v>
      </c>
      <c r="C12" s="45">
        <v>44645911940</v>
      </c>
      <c r="D12" s="30"/>
      <c r="E12" s="46">
        <v>816435159.64000022</v>
      </c>
      <c r="F12" s="46">
        <v>1167428992.8800006</v>
      </c>
      <c r="G12" s="46">
        <v>1906666291.02</v>
      </c>
      <c r="H12" s="28"/>
      <c r="I12" s="28"/>
      <c r="J12" s="28"/>
      <c r="K12" s="28"/>
      <c r="L12" s="28"/>
      <c r="M12" s="28"/>
      <c r="N12" s="28"/>
      <c r="O12" s="28"/>
      <c r="P12" s="28">
        <v>0</v>
      </c>
      <c r="Q12" s="29">
        <f t="shared" si="0"/>
        <v>3890530443.5400009</v>
      </c>
    </row>
    <row r="13" spans="2:18" x14ac:dyDescent="0.25">
      <c r="B13" s="11" t="s">
        <v>70</v>
      </c>
      <c r="C13" s="47">
        <v>0</v>
      </c>
      <c r="D13" s="30"/>
      <c r="E13" s="46"/>
      <c r="F13" s="46">
        <v>100000</v>
      </c>
      <c r="G13" s="46"/>
      <c r="H13" s="28"/>
      <c r="I13" s="28"/>
      <c r="J13" s="28"/>
      <c r="K13" s="28"/>
      <c r="L13" s="28"/>
      <c r="M13" s="28"/>
      <c r="N13" s="28"/>
      <c r="O13" s="28"/>
      <c r="P13" s="28"/>
      <c r="Q13" s="29">
        <f t="shared" si="0"/>
        <v>100000</v>
      </c>
    </row>
    <row r="14" spans="2:18" x14ac:dyDescent="0.25">
      <c r="B14" s="11" t="s">
        <v>26</v>
      </c>
      <c r="C14" s="47">
        <v>0</v>
      </c>
      <c r="D14" s="30"/>
      <c r="E14" s="46"/>
      <c r="F14" s="46"/>
      <c r="G14" s="46">
        <v>0</v>
      </c>
      <c r="H14" s="28"/>
      <c r="I14" s="28"/>
      <c r="J14" s="28"/>
      <c r="K14" s="28"/>
      <c r="L14" s="28"/>
      <c r="M14" s="28"/>
      <c r="N14" s="28"/>
      <c r="O14" s="28"/>
      <c r="P14" s="28"/>
      <c r="Q14" s="29">
        <f t="shared" si="0"/>
        <v>0</v>
      </c>
    </row>
    <row r="15" spans="2:18" x14ac:dyDescent="0.25">
      <c r="B15" s="11" t="s">
        <v>27</v>
      </c>
      <c r="C15" s="45">
        <v>2568559375</v>
      </c>
      <c r="D15" s="30"/>
      <c r="E15" s="46">
        <v>0</v>
      </c>
      <c r="F15" s="46">
        <v>0</v>
      </c>
      <c r="G15" s="28">
        <v>117216415.18000001</v>
      </c>
      <c r="H15" s="28"/>
      <c r="I15" s="28"/>
      <c r="J15" s="28"/>
      <c r="K15" s="28"/>
      <c r="L15" s="28"/>
      <c r="M15" s="28"/>
      <c r="N15" s="28"/>
      <c r="O15" s="28"/>
      <c r="P15" s="28">
        <v>0</v>
      </c>
      <c r="Q15" s="29">
        <f t="shared" si="0"/>
        <v>117216415.18000001</v>
      </c>
    </row>
    <row r="16" spans="2:18" x14ac:dyDescent="0.25">
      <c r="B16" s="11" t="s">
        <v>28</v>
      </c>
      <c r="C16" s="45">
        <v>104336204</v>
      </c>
      <c r="D16" s="30"/>
      <c r="E16" s="46">
        <v>6772629.7300000004</v>
      </c>
      <c r="F16" s="46">
        <v>0</v>
      </c>
      <c r="G16" s="28">
        <v>35934597.140000001</v>
      </c>
      <c r="H16" s="28"/>
      <c r="I16" s="28"/>
      <c r="J16" s="28"/>
      <c r="K16" s="28"/>
      <c r="L16" s="28"/>
      <c r="M16" s="28"/>
      <c r="N16" s="28"/>
      <c r="O16" s="28"/>
      <c r="P16" s="28">
        <v>0</v>
      </c>
      <c r="Q16" s="29">
        <f t="shared" si="0"/>
        <v>42707226.870000005</v>
      </c>
    </row>
    <row r="17" spans="2:22" x14ac:dyDescent="0.25">
      <c r="B17" s="23" t="s">
        <v>29</v>
      </c>
      <c r="C17" s="13">
        <f>+SUM(C10:C16)</f>
        <v>206504049759</v>
      </c>
      <c r="D17" s="13">
        <f>+SUM(D10:D16)</f>
        <v>0</v>
      </c>
      <c r="E17" s="14">
        <f t="shared" ref="E17:Q17" si="1">SUM(E10:E16)</f>
        <v>11891052128.659998</v>
      </c>
      <c r="F17" s="14">
        <f t="shared" si="1"/>
        <v>13792922786.17</v>
      </c>
      <c r="G17" s="14">
        <f t="shared" si="1"/>
        <v>12870970807.790003</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Q17" s="14">
        <f t="shared" si="1"/>
        <v>38554945722.620003</v>
      </c>
      <c r="V17" s="44"/>
    </row>
    <row r="18" spans="2:22" ht="15.75" x14ac:dyDescent="0.25">
      <c r="B18" s="37" t="s">
        <v>53</v>
      </c>
      <c r="C18" s="1"/>
      <c r="D18" s="1"/>
    </row>
    <row r="19" spans="2:22" ht="15.75" x14ac:dyDescent="0.25">
      <c r="B19" s="37" t="s">
        <v>74</v>
      </c>
      <c r="C19" s="36"/>
      <c r="D19" s="36"/>
    </row>
    <row r="20" spans="2:22" ht="15.75" x14ac:dyDescent="0.25">
      <c r="B20" s="37" t="s">
        <v>75</v>
      </c>
      <c r="C20" s="19"/>
      <c r="D20" s="19"/>
      <c r="E20" s="20"/>
      <c r="F20" s="20"/>
      <c r="G20" s="20"/>
      <c r="H20" s="20"/>
      <c r="I20" s="20"/>
      <c r="J20" s="20"/>
      <c r="K20" s="20"/>
      <c r="L20" s="20"/>
      <c r="M20" s="20"/>
      <c r="N20" s="20"/>
      <c r="O20" s="20"/>
      <c r="P20" s="20"/>
      <c r="Q20" s="20"/>
      <c r="R20" s="20"/>
    </row>
    <row r="21" spans="2:22" ht="15.75" x14ac:dyDescent="0.25">
      <c r="B21" s="38" t="s">
        <v>61</v>
      </c>
      <c r="C21" s="35"/>
      <c r="D21" s="35"/>
      <c r="E21" s="35"/>
      <c r="F21" s="35"/>
      <c r="G21" s="35"/>
      <c r="H21" s="35"/>
      <c r="I21" s="35"/>
      <c r="J21" s="35"/>
      <c r="K21" s="35"/>
      <c r="L21" s="35"/>
      <c r="M21" s="35"/>
      <c r="N21" s="35"/>
      <c r="O21" s="35"/>
      <c r="P21" s="35"/>
      <c r="Q21" s="35"/>
      <c r="R21" s="35"/>
    </row>
    <row r="22" spans="2:22" x14ac:dyDescent="0.25">
      <c r="B22" s="38" t="s">
        <v>30</v>
      </c>
    </row>
    <row r="27" spans="2:22" x14ac:dyDescent="0.25">
      <c r="B27" s="42"/>
    </row>
    <row r="28" spans="2:22" x14ac:dyDescent="0.25">
      <c r="R28" t="s">
        <v>62</v>
      </c>
    </row>
    <row r="30" spans="2:22" x14ac:dyDescent="0.25">
      <c r="B30" s="42"/>
    </row>
  </sheetData>
  <mergeCells count="8">
    <mergeCell ref="B8:B9"/>
    <mergeCell ref="D8:D9"/>
    <mergeCell ref="E8:Q8"/>
    <mergeCell ref="B2:Q2"/>
    <mergeCell ref="B3:Q3"/>
    <mergeCell ref="B4:Q4"/>
    <mergeCell ref="B5:Q5"/>
    <mergeCell ref="B6:E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9"/>
  <sheetViews>
    <sheetView showGridLines="0" workbookViewId="0">
      <selection activeCell="K26" sqref="K26"/>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32</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7160166236</v>
      </c>
      <c r="C11" s="8">
        <v>8529446627.9700003</v>
      </c>
      <c r="D11" s="9">
        <v>670695781.38999999</v>
      </c>
      <c r="E11" s="9">
        <v>1055950814.1600002</v>
      </c>
      <c r="F11" s="9">
        <v>1066481124.2299999</v>
      </c>
      <c r="G11" s="9">
        <v>1919540594.27</v>
      </c>
      <c r="H11" s="9">
        <v>2029699571.05</v>
      </c>
      <c r="I11" s="9">
        <v>1181528692.9300001</v>
      </c>
      <c r="J11" s="9">
        <v>3007536380.7999997</v>
      </c>
      <c r="K11" s="9">
        <v>852236982.75999999</v>
      </c>
      <c r="L11" s="9">
        <v>1901900125.6199999</v>
      </c>
      <c r="M11" s="9">
        <v>1845956644.5100002</v>
      </c>
      <c r="N11" s="9">
        <v>2761957965.8100009</v>
      </c>
      <c r="O11" s="9">
        <v>1407197688.9200001</v>
      </c>
      <c r="P11" s="10">
        <f t="shared" ref="P11:P17" si="0">SUM(D11:O11)</f>
        <v>19700682366.449997</v>
      </c>
    </row>
    <row r="12" spans="1:17" x14ac:dyDescent="0.25">
      <c r="A12" s="11" t="s">
        <v>24</v>
      </c>
      <c r="B12" s="12">
        <v>296972572</v>
      </c>
      <c r="C12" s="12">
        <v>296972572</v>
      </c>
      <c r="D12" s="9">
        <v>0</v>
      </c>
      <c r="E12" s="9">
        <v>47269978</v>
      </c>
      <c r="F12" s="9">
        <v>24092593</v>
      </c>
      <c r="G12" s="9">
        <v>46314815</v>
      </c>
      <c r="H12" s="9">
        <v>1951358</v>
      </c>
      <c r="I12" s="9">
        <v>40678272</v>
      </c>
      <c r="J12" s="9">
        <v>23266173</v>
      </c>
      <c r="K12" s="9">
        <v>19363457</v>
      </c>
      <c r="L12" s="9">
        <v>21314815</v>
      </c>
      <c r="M12" s="9">
        <v>1951358</v>
      </c>
      <c r="N12" s="9">
        <v>0</v>
      </c>
      <c r="O12" s="9">
        <v>0</v>
      </c>
      <c r="P12" s="10">
        <f t="shared" si="0"/>
        <v>226202819</v>
      </c>
    </row>
    <row r="13" spans="1:17" x14ac:dyDescent="0.25">
      <c r="A13" s="11" t="s">
        <v>25</v>
      </c>
      <c r="B13" s="8">
        <v>5839991535</v>
      </c>
      <c r="C13" s="8">
        <v>6090914733.6700001</v>
      </c>
      <c r="D13" s="9">
        <v>88370118.530000016</v>
      </c>
      <c r="E13" s="9">
        <v>211092136.43000004</v>
      </c>
      <c r="F13" s="9">
        <v>325393793.39000016</v>
      </c>
      <c r="G13" s="9">
        <v>82065343.379999995</v>
      </c>
      <c r="H13" s="9">
        <v>313502736.38999987</v>
      </c>
      <c r="I13" s="9">
        <v>431919927.30999994</v>
      </c>
      <c r="J13" s="9">
        <v>104525849.81000002</v>
      </c>
      <c r="K13" s="9">
        <v>313900058.81</v>
      </c>
      <c r="L13" s="9">
        <v>306300172.96999991</v>
      </c>
      <c r="M13" s="9">
        <v>330530062.38999987</v>
      </c>
      <c r="N13" s="9">
        <v>312123172.11999983</v>
      </c>
      <c r="O13" s="9">
        <v>1137935579.2200003</v>
      </c>
      <c r="P13" s="10">
        <f t="shared" si="0"/>
        <v>3957658950.7499995</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3060000000</v>
      </c>
      <c r="C15" s="8">
        <v>3060000000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27237442</v>
      </c>
      <c r="C16" s="12">
        <v>12237442</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16384367785</v>
      </c>
      <c r="C17" s="13">
        <f>SUM(C11:C16)</f>
        <v>17989571375.639999</v>
      </c>
      <c r="D17" s="14">
        <f>+SUM(D11:D16)</f>
        <v>759065899.91999996</v>
      </c>
      <c r="E17" s="14">
        <f t="shared" ref="E17:O17" si="1">+SUM(E11:E16)</f>
        <v>1314312928.5900004</v>
      </c>
      <c r="F17" s="14">
        <f t="shared" si="1"/>
        <v>1415967510.6200001</v>
      </c>
      <c r="G17" s="14">
        <f t="shared" si="1"/>
        <v>2047920752.6500001</v>
      </c>
      <c r="H17" s="14">
        <f t="shared" si="1"/>
        <v>2345153665.4399996</v>
      </c>
      <c r="I17" s="14">
        <f t="shared" si="1"/>
        <v>1654126892.24</v>
      </c>
      <c r="J17" s="14">
        <f t="shared" si="1"/>
        <v>3135328403.6099997</v>
      </c>
      <c r="K17" s="14">
        <f t="shared" si="1"/>
        <v>1185500498.5699999</v>
      </c>
      <c r="L17" s="14">
        <f t="shared" si="1"/>
        <v>2229515113.5899997</v>
      </c>
      <c r="M17" s="14">
        <f t="shared" si="1"/>
        <v>2178438064.9000001</v>
      </c>
      <c r="N17" s="14">
        <f t="shared" si="1"/>
        <v>3074081137.9300008</v>
      </c>
      <c r="O17" s="14">
        <f t="shared" si="1"/>
        <v>2545133268.1400003</v>
      </c>
      <c r="P17" s="14">
        <f t="shared" si="0"/>
        <v>23884544136.200001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
  <sheetViews>
    <sheetView showGridLines="0" workbookViewId="0">
      <selection activeCell="A25" sqref="A25"/>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33</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58036730192</v>
      </c>
      <c r="C11" s="8">
        <v>61983437855.459999</v>
      </c>
      <c r="D11" s="9">
        <v>925199321.17000008</v>
      </c>
      <c r="E11" s="9">
        <v>7510860498.4700003</v>
      </c>
      <c r="F11" s="9">
        <v>4566792125.0400009</v>
      </c>
      <c r="G11" s="9">
        <v>4464259545.4900007</v>
      </c>
      <c r="H11" s="9">
        <v>4417838918.2300014</v>
      </c>
      <c r="I11" s="9">
        <v>4192654975.5599999</v>
      </c>
      <c r="J11" s="9">
        <v>4010273595.5300002</v>
      </c>
      <c r="K11" s="9">
        <v>4035678844.3500009</v>
      </c>
      <c r="L11" s="9">
        <v>4411642139.9899998</v>
      </c>
      <c r="M11" s="9">
        <v>4183817145.8099999</v>
      </c>
      <c r="N11" s="9">
        <v>4223115755.75</v>
      </c>
      <c r="O11" s="9">
        <v>6053639948.5899992</v>
      </c>
      <c r="P11" s="10">
        <f t="shared" ref="P11:P17" si="0">SUM(D11:O11)</f>
        <v>52995772813.979996</v>
      </c>
    </row>
    <row r="12" spans="1:17" x14ac:dyDescent="0.25">
      <c r="A12" s="11" t="s">
        <v>24</v>
      </c>
      <c r="B12" s="12">
        <v>2474593550</v>
      </c>
      <c r="C12" s="12">
        <v>2524991507.2800002</v>
      </c>
      <c r="D12" s="9">
        <v>22144801</v>
      </c>
      <c r="E12" s="9">
        <v>2987508</v>
      </c>
      <c r="F12" s="9">
        <v>1493754</v>
      </c>
      <c r="G12" s="9">
        <v>1493754</v>
      </c>
      <c r="H12" s="9">
        <v>1493754</v>
      </c>
      <c r="I12" s="9">
        <v>1493754</v>
      </c>
      <c r="J12" s="9">
        <v>1493754</v>
      </c>
      <c r="K12" s="9">
        <v>0</v>
      </c>
      <c r="L12" s="9">
        <v>1493754</v>
      </c>
      <c r="M12" s="9">
        <v>1493754</v>
      </c>
      <c r="N12" s="9">
        <v>1493754</v>
      </c>
      <c r="O12" s="9">
        <v>36947539</v>
      </c>
      <c r="P12" s="10">
        <f t="shared" si="0"/>
        <v>74029880</v>
      </c>
    </row>
    <row r="13" spans="1:17" x14ac:dyDescent="0.25">
      <c r="A13" s="11" t="s">
        <v>25</v>
      </c>
      <c r="B13" s="8">
        <v>19162011205</v>
      </c>
      <c r="C13" s="8">
        <v>19660219955.549999</v>
      </c>
      <c r="D13" s="9">
        <v>86253536.26000002</v>
      </c>
      <c r="E13" s="9">
        <v>282993855.08999997</v>
      </c>
      <c r="F13" s="9">
        <v>313603039.06999999</v>
      </c>
      <c r="G13" s="9">
        <v>301660366.98000002</v>
      </c>
      <c r="H13" s="9">
        <v>312997108.20999998</v>
      </c>
      <c r="I13" s="9">
        <v>313019746.31</v>
      </c>
      <c r="J13" s="9">
        <v>139025454.26999998</v>
      </c>
      <c r="K13" s="9">
        <v>542872987.53999996</v>
      </c>
      <c r="L13" s="9">
        <v>387040081.78999966</v>
      </c>
      <c r="M13" s="9">
        <v>546492913.60999978</v>
      </c>
      <c r="N13" s="9">
        <v>726331412.12</v>
      </c>
      <c r="O13" s="9">
        <v>723702122.78999984</v>
      </c>
      <c r="P13" s="10">
        <f t="shared" si="0"/>
        <v>4675992624.039999</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2381713874</v>
      </c>
      <c r="C15" s="8">
        <v>2381713874</v>
      </c>
      <c r="D15" s="9">
        <v>0</v>
      </c>
      <c r="E15" s="9">
        <v>0</v>
      </c>
      <c r="F15" s="9">
        <v>0</v>
      </c>
      <c r="G15" s="9">
        <v>0</v>
      </c>
      <c r="H15" s="9">
        <v>0</v>
      </c>
      <c r="I15" s="9">
        <v>0</v>
      </c>
      <c r="J15" s="9">
        <v>83333333</v>
      </c>
      <c r="K15" s="9">
        <v>83333333</v>
      </c>
      <c r="L15" s="9">
        <v>166666666</v>
      </c>
      <c r="M15" s="9">
        <v>0</v>
      </c>
      <c r="N15" s="9">
        <v>166666666</v>
      </c>
      <c r="O15" s="9">
        <v>0</v>
      </c>
      <c r="P15" s="10">
        <f t="shared" si="0"/>
        <v>499999998</v>
      </c>
    </row>
    <row r="16" spans="1:17" x14ac:dyDescent="0.25">
      <c r="A16" s="11" t="s">
        <v>28</v>
      </c>
      <c r="B16" s="12">
        <v>14440941</v>
      </c>
      <c r="C16" s="12">
        <v>14724489</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82069489762</v>
      </c>
      <c r="C17" s="13">
        <f>SUM(C11:C16)</f>
        <v>86565087681.289993</v>
      </c>
      <c r="D17" s="14">
        <f>+SUM(D11:D16)</f>
        <v>1033597658.4300001</v>
      </c>
      <c r="E17" s="14">
        <f t="shared" ref="E17:O17" si="1">+SUM(E11:E16)</f>
        <v>7796841861.5600004</v>
      </c>
      <c r="F17" s="14">
        <f t="shared" si="1"/>
        <v>4881888918.1100006</v>
      </c>
      <c r="G17" s="14">
        <f t="shared" si="1"/>
        <v>4767413666.4700012</v>
      </c>
      <c r="H17" s="14">
        <f t="shared" si="1"/>
        <v>4732329780.4400015</v>
      </c>
      <c r="I17" s="14">
        <f t="shared" si="1"/>
        <v>4507168475.8699999</v>
      </c>
      <c r="J17" s="14">
        <f t="shared" si="1"/>
        <v>4234126136.8000002</v>
      </c>
      <c r="K17" s="14">
        <f t="shared" si="1"/>
        <v>4661885164.8900013</v>
      </c>
      <c r="L17" s="14">
        <f t="shared" si="1"/>
        <v>4966842641.7799997</v>
      </c>
      <c r="M17" s="14">
        <f t="shared" si="1"/>
        <v>4731803813.4200001</v>
      </c>
      <c r="N17" s="14">
        <f t="shared" si="1"/>
        <v>5117607587.8699999</v>
      </c>
      <c r="O17" s="14">
        <f t="shared" si="1"/>
        <v>6814289610.3799992</v>
      </c>
      <c r="P17" s="14">
        <f t="shared" si="0"/>
        <v>58245795316.019997</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showGridLines="0" zoomScaleNormal="100" workbookViewId="0">
      <selection activeCell="B32" sqref="B32"/>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55508415376</v>
      </c>
      <c r="C11" s="8">
        <v>59697120869.729996</v>
      </c>
      <c r="D11" s="9">
        <v>1336077812.46</v>
      </c>
      <c r="E11" s="9">
        <v>3417535416.7199998</v>
      </c>
      <c r="F11" s="9">
        <v>5798147928.7699995</v>
      </c>
      <c r="G11" s="9">
        <v>3691814184.5700002</v>
      </c>
      <c r="H11" s="9">
        <v>3570196064.0700006</v>
      </c>
      <c r="I11" s="9">
        <v>3801583181.1200004</v>
      </c>
      <c r="J11" s="9">
        <v>3696009329.1200013</v>
      </c>
      <c r="K11" s="9">
        <v>3742572145.3000007</v>
      </c>
      <c r="L11" s="9">
        <v>5019299922.7699995</v>
      </c>
      <c r="M11" s="9">
        <v>4097822773.5599999</v>
      </c>
      <c r="N11" s="9">
        <v>4236497378.21</v>
      </c>
      <c r="O11" s="9">
        <v>6894844385.829998</v>
      </c>
      <c r="P11" s="10">
        <f t="shared" ref="P11:P17" si="0">SUM(D11:O11)</f>
        <v>49302400522.5</v>
      </c>
    </row>
    <row r="12" spans="1:17" x14ac:dyDescent="0.25">
      <c r="A12" s="11" t="s">
        <v>24</v>
      </c>
      <c r="B12" s="12">
        <v>2502683294</v>
      </c>
      <c r="C12" s="12">
        <v>2818465879</v>
      </c>
      <c r="D12" s="9">
        <v>25589913</v>
      </c>
      <c r="E12" s="9">
        <v>23638555</v>
      </c>
      <c r="F12" s="9">
        <v>23638555</v>
      </c>
      <c r="G12" s="9">
        <v>23638555</v>
      </c>
      <c r="H12" s="9">
        <v>1493754</v>
      </c>
      <c r="I12" s="9">
        <v>1493754</v>
      </c>
      <c r="J12" s="9">
        <v>8937320.1999999993</v>
      </c>
      <c r="K12" s="9">
        <v>9493754</v>
      </c>
      <c r="L12" s="9">
        <v>3493754</v>
      </c>
      <c r="M12" s="9">
        <v>23925939.379999999</v>
      </c>
      <c r="N12" s="9">
        <v>25549985.379999999</v>
      </c>
      <c r="O12" s="9">
        <v>30395641.920000002</v>
      </c>
      <c r="P12" s="10">
        <f t="shared" si="0"/>
        <v>201289480.88</v>
      </c>
    </row>
    <row r="13" spans="1:17" x14ac:dyDescent="0.25">
      <c r="A13" s="11" t="s">
        <v>25</v>
      </c>
      <c r="B13" s="8">
        <v>20986939676</v>
      </c>
      <c r="C13" s="8">
        <v>21217300137.779999</v>
      </c>
      <c r="D13" s="9">
        <v>152695814.19999993</v>
      </c>
      <c r="E13" s="9">
        <v>367006418.6500001</v>
      </c>
      <c r="F13" s="9">
        <v>411670131.70000005</v>
      </c>
      <c r="G13" s="9">
        <v>415272067.38</v>
      </c>
      <c r="H13" s="9">
        <v>449544700.98000002</v>
      </c>
      <c r="I13" s="9">
        <v>396039070.15000004</v>
      </c>
      <c r="J13" s="9">
        <v>166740176.77000007</v>
      </c>
      <c r="K13" s="9">
        <v>640052140.61999989</v>
      </c>
      <c r="L13" s="9">
        <v>426029343.99999994</v>
      </c>
      <c r="M13" s="9">
        <v>464790022.91000015</v>
      </c>
      <c r="N13" s="9">
        <v>251707209.20000011</v>
      </c>
      <c r="O13" s="9">
        <v>1639573339.8099999</v>
      </c>
      <c r="P13" s="10">
        <f t="shared" si="0"/>
        <v>5781120436.3700008</v>
      </c>
    </row>
    <row r="14" spans="1:17" x14ac:dyDescent="0.25">
      <c r="A14" s="11" t="s">
        <v>26</v>
      </c>
      <c r="B14" s="12">
        <v>0</v>
      </c>
      <c r="C14" s="12">
        <v>1250000000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2602026560</v>
      </c>
      <c r="C15" s="8">
        <v>2452026560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51075637</v>
      </c>
      <c r="C16" s="12">
        <v>59781878</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81651140543</v>
      </c>
      <c r="C17" s="13">
        <f>SUM(C11:C16)</f>
        <v>87494695324.509995</v>
      </c>
      <c r="D17" s="14">
        <f>+SUM(D11:D16)</f>
        <v>1514363539.6599998</v>
      </c>
      <c r="E17" s="14">
        <f t="shared" ref="E17:O17" si="1">+SUM(E11:E16)</f>
        <v>3808180390.3699999</v>
      </c>
      <c r="F17" s="14">
        <f t="shared" si="1"/>
        <v>6233456615.4699993</v>
      </c>
      <c r="G17" s="14">
        <f t="shared" si="1"/>
        <v>4130724806.9500003</v>
      </c>
      <c r="H17" s="14">
        <f t="shared" si="1"/>
        <v>4021234519.0500007</v>
      </c>
      <c r="I17" s="14">
        <f t="shared" si="1"/>
        <v>4199116005.2700005</v>
      </c>
      <c r="J17" s="14">
        <f t="shared" si="1"/>
        <v>3871686826.0900011</v>
      </c>
      <c r="K17" s="14">
        <f t="shared" si="1"/>
        <v>4392118039.9200001</v>
      </c>
      <c r="L17" s="14">
        <f t="shared" si="1"/>
        <v>5448823020.7699995</v>
      </c>
      <c r="M17" s="14">
        <f t="shared" si="1"/>
        <v>4586538735.8500004</v>
      </c>
      <c r="N17" s="14">
        <f t="shared" si="1"/>
        <v>4513754572.79</v>
      </c>
      <c r="O17" s="14">
        <f t="shared" si="1"/>
        <v>8564813367.5599976</v>
      </c>
      <c r="P17" s="14">
        <f t="shared" si="0"/>
        <v>55284810439.749992</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showGridLines="0" zoomScaleNormal="100" workbookViewId="0">
      <selection activeCell="A4" sqref="A4:P4"/>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35</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67459582864</v>
      </c>
      <c r="C11" s="8">
        <v>66665823168.349998</v>
      </c>
      <c r="D11" s="9">
        <v>3526263522.079999</v>
      </c>
      <c r="E11" s="9">
        <v>4489615628.3800001</v>
      </c>
      <c r="F11" s="9">
        <v>4374380675.79</v>
      </c>
      <c r="G11" s="9">
        <v>4263804898.0599995</v>
      </c>
      <c r="H11" s="9">
        <v>4351266763.2200003</v>
      </c>
      <c r="I11" s="9">
        <v>4506562008.6700001</v>
      </c>
      <c r="J11" s="9">
        <v>3879070017.0399995</v>
      </c>
      <c r="K11" s="9">
        <v>4306267090.2699995</v>
      </c>
      <c r="L11" s="9">
        <v>4622814386.4400005</v>
      </c>
      <c r="M11" s="9">
        <v>4917548144.6999998</v>
      </c>
      <c r="N11" s="9">
        <v>4835759773.6099997</v>
      </c>
      <c r="O11" s="9">
        <v>7010708221.9699984</v>
      </c>
      <c r="P11" s="10">
        <f t="shared" ref="P11:P17" si="0">SUM(D11:O11)</f>
        <v>55084061130.229996</v>
      </c>
    </row>
    <row r="12" spans="1:17" x14ac:dyDescent="0.25">
      <c r="A12" s="11" t="s">
        <v>24</v>
      </c>
      <c r="B12" s="12">
        <v>2485828463</v>
      </c>
      <c r="C12" s="12">
        <v>2831729500.4000001</v>
      </c>
      <c r="D12" s="9">
        <v>30908584</v>
      </c>
      <c r="E12" s="9">
        <v>23925856</v>
      </c>
      <c r="F12" s="9">
        <v>23925856</v>
      </c>
      <c r="G12" s="9">
        <v>23925856</v>
      </c>
      <c r="H12" s="9">
        <v>23925856</v>
      </c>
      <c r="I12" s="9">
        <v>23925856</v>
      </c>
      <c r="J12" s="9">
        <v>23925856</v>
      </c>
      <c r="K12" s="9">
        <v>23925856</v>
      </c>
      <c r="L12" s="9">
        <v>23925856</v>
      </c>
      <c r="M12" s="9">
        <v>23925856</v>
      </c>
      <c r="N12" s="9">
        <v>37523055</v>
      </c>
      <c r="O12" s="9">
        <v>168374580</v>
      </c>
      <c r="P12" s="10">
        <f t="shared" si="0"/>
        <v>452138923</v>
      </c>
    </row>
    <row r="13" spans="1:17" x14ac:dyDescent="0.25">
      <c r="A13" s="11" t="s">
        <v>25</v>
      </c>
      <c r="B13" s="8">
        <v>23916305900</v>
      </c>
      <c r="C13" s="8">
        <v>24368372513.989998</v>
      </c>
      <c r="D13" s="9">
        <v>247665569.42000011</v>
      </c>
      <c r="E13" s="9">
        <v>249108599.41</v>
      </c>
      <c r="F13" s="9">
        <v>789166954.25000024</v>
      </c>
      <c r="G13" s="9">
        <v>574950276.28000009</v>
      </c>
      <c r="H13" s="9">
        <v>583847917.11999989</v>
      </c>
      <c r="I13" s="9">
        <v>477006551.76999992</v>
      </c>
      <c r="J13" s="9">
        <v>679989612.31000042</v>
      </c>
      <c r="K13" s="9">
        <v>642653530.31999993</v>
      </c>
      <c r="L13" s="9">
        <v>573372275.17999983</v>
      </c>
      <c r="M13" s="9">
        <v>609656805.84000075</v>
      </c>
      <c r="N13" s="9">
        <v>472675030.83999974</v>
      </c>
      <c r="O13" s="9">
        <v>1313552040.3399999</v>
      </c>
      <c r="P13" s="10">
        <f t="shared" si="0"/>
        <v>7213645163.0800028</v>
      </c>
    </row>
    <row r="14" spans="1:17" x14ac:dyDescent="0.25">
      <c r="A14" s="11" t="s">
        <v>26</v>
      </c>
      <c r="B14" s="12">
        <v>0</v>
      </c>
      <c r="C14" s="12">
        <v>143000000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4252050000</v>
      </c>
      <c r="C15" s="8">
        <v>4402050000</v>
      </c>
      <c r="D15" s="9">
        <v>0</v>
      </c>
      <c r="E15" s="9">
        <v>0</v>
      </c>
      <c r="F15" s="9">
        <v>0</v>
      </c>
      <c r="G15" s="9">
        <v>0</v>
      </c>
      <c r="H15" s="9">
        <v>0</v>
      </c>
      <c r="I15" s="9">
        <v>0</v>
      </c>
      <c r="J15" s="9">
        <v>0</v>
      </c>
      <c r="K15" s="9">
        <v>0</v>
      </c>
      <c r="L15" s="9">
        <v>0</v>
      </c>
      <c r="M15" s="9">
        <v>0</v>
      </c>
      <c r="N15" s="9">
        <v>0</v>
      </c>
      <c r="O15" s="9">
        <v>1297633239.6199999</v>
      </c>
      <c r="P15" s="10">
        <f t="shared" si="0"/>
        <v>1297633239.6199999</v>
      </c>
    </row>
    <row r="16" spans="1:17" x14ac:dyDescent="0.25">
      <c r="A16" s="11" t="s">
        <v>28</v>
      </c>
      <c r="B16" s="12">
        <v>111083335</v>
      </c>
      <c r="C16" s="12">
        <v>111465285</v>
      </c>
      <c r="D16" s="9">
        <v>0</v>
      </c>
      <c r="E16" s="9">
        <v>0</v>
      </c>
      <c r="F16" s="9">
        <v>0</v>
      </c>
      <c r="G16" s="9">
        <v>0</v>
      </c>
      <c r="H16" s="9">
        <v>0</v>
      </c>
      <c r="I16" s="9">
        <v>0</v>
      </c>
      <c r="J16" s="9">
        <v>0</v>
      </c>
      <c r="K16" s="9">
        <v>0</v>
      </c>
      <c r="L16" s="9">
        <v>381950</v>
      </c>
      <c r="M16" s="9">
        <v>0</v>
      </c>
      <c r="N16" s="9">
        <v>0</v>
      </c>
      <c r="O16" s="9">
        <v>0</v>
      </c>
      <c r="P16" s="10">
        <f t="shared" si="0"/>
        <v>381950</v>
      </c>
    </row>
    <row r="17" spans="1:17" x14ac:dyDescent="0.25">
      <c r="A17" s="23" t="s">
        <v>29</v>
      </c>
      <c r="B17" s="13">
        <f>SUM(B11:B16)</f>
        <v>98224850562</v>
      </c>
      <c r="C17" s="13">
        <f>SUM(C11:C16)</f>
        <v>98522440467.73999</v>
      </c>
      <c r="D17" s="14">
        <f>+SUM(D11:D16)</f>
        <v>3804837675.499999</v>
      </c>
      <c r="E17" s="14">
        <f t="shared" ref="E17:O17" si="1">+SUM(E11:E16)</f>
        <v>4762650083.79</v>
      </c>
      <c r="F17" s="14">
        <f t="shared" si="1"/>
        <v>5187473486.04</v>
      </c>
      <c r="G17" s="14">
        <f t="shared" si="1"/>
        <v>4862681030.3399992</v>
      </c>
      <c r="H17" s="14">
        <f t="shared" si="1"/>
        <v>4959040536.3400002</v>
      </c>
      <c r="I17" s="14">
        <f t="shared" si="1"/>
        <v>5007494416.4399996</v>
      </c>
      <c r="J17" s="14">
        <f t="shared" si="1"/>
        <v>4582985485.3500004</v>
      </c>
      <c r="K17" s="14">
        <f t="shared" si="1"/>
        <v>4972846476.5899992</v>
      </c>
      <c r="L17" s="14">
        <f t="shared" si="1"/>
        <v>5220494467.6200008</v>
      </c>
      <c r="M17" s="14">
        <f t="shared" si="1"/>
        <v>5551130806.5400009</v>
      </c>
      <c r="N17" s="14">
        <f t="shared" si="1"/>
        <v>5345957859.4499998</v>
      </c>
      <c r="O17" s="14">
        <f t="shared" si="1"/>
        <v>9790268081.9299984</v>
      </c>
      <c r="P17" s="14">
        <f t="shared" si="0"/>
        <v>64047860405.929993</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0"/>
  <sheetViews>
    <sheetView showGridLines="0" zoomScaleNormal="100" workbookViewId="0">
      <selection activeCell="C20" sqref="C2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36</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70167559097</v>
      </c>
      <c r="C11" s="8">
        <v>76280896748.070007</v>
      </c>
      <c r="D11" s="9">
        <v>4214572782.2700005</v>
      </c>
      <c r="E11" s="9">
        <v>5893724505.8499994</v>
      </c>
      <c r="F11" s="9">
        <v>5630566626.5699987</v>
      </c>
      <c r="G11" s="9">
        <v>2555062037.7400002</v>
      </c>
      <c r="H11" s="9">
        <v>7408312149.9100008</v>
      </c>
      <c r="I11" s="9">
        <v>5243182616.9000006</v>
      </c>
      <c r="J11" s="9">
        <v>5481821518.8800001</v>
      </c>
      <c r="K11" s="9">
        <v>5552825919.2199993</v>
      </c>
      <c r="L11" s="9">
        <v>5196723539.3999987</v>
      </c>
      <c r="M11" s="9">
        <v>5459675005.8200006</v>
      </c>
      <c r="N11" s="9">
        <v>5869346358.6099968</v>
      </c>
      <c r="O11" s="9">
        <v>9049267859.9400024</v>
      </c>
      <c r="P11" s="10">
        <f t="shared" ref="P11:P17" si="0">SUM(D11:O11)</f>
        <v>67555080921.110001</v>
      </c>
    </row>
    <row r="12" spans="1:17" x14ac:dyDescent="0.25">
      <c r="A12" s="11" t="s">
        <v>24</v>
      </c>
      <c r="B12" s="12">
        <v>2510826842</v>
      </c>
      <c r="C12" s="12">
        <v>3012075325.5499997</v>
      </c>
      <c r="D12" s="9">
        <v>18993754</v>
      </c>
      <c r="E12" s="9">
        <v>47507492</v>
      </c>
      <c r="F12" s="9">
        <v>24500623</v>
      </c>
      <c r="G12" s="9">
        <v>24500623</v>
      </c>
      <c r="H12" s="9">
        <v>28348399</v>
      </c>
      <c r="I12" s="9">
        <v>26424511</v>
      </c>
      <c r="J12" s="9">
        <v>24982172.920000002</v>
      </c>
      <c r="K12" s="9">
        <v>26424511</v>
      </c>
      <c r="L12" s="9">
        <v>24930757</v>
      </c>
      <c r="M12" s="9">
        <v>26424511</v>
      </c>
      <c r="N12" s="9">
        <v>1515159.4</v>
      </c>
      <c r="O12" s="9">
        <v>65555267</v>
      </c>
      <c r="P12" s="10">
        <f t="shared" si="0"/>
        <v>340107780.31999999</v>
      </c>
    </row>
    <row r="13" spans="1:17" x14ac:dyDescent="0.25">
      <c r="A13" s="11" t="s">
        <v>25</v>
      </c>
      <c r="B13" s="8">
        <v>27693993336</v>
      </c>
      <c r="C13" s="8">
        <v>28182787469.869999</v>
      </c>
      <c r="D13" s="9">
        <v>307724829.78000003</v>
      </c>
      <c r="E13" s="9">
        <v>469967211.16000021</v>
      </c>
      <c r="F13" s="9">
        <v>591848579.89000034</v>
      </c>
      <c r="G13" s="9">
        <v>791491119.40999985</v>
      </c>
      <c r="H13" s="9">
        <v>558686141.33000004</v>
      </c>
      <c r="I13" s="9">
        <v>1223995157.4800003</v>
      </c>
      <c r="J13" s="9">
        <v>652378685.96999931</v>
      </c>
      <c r="K13" s="9">
        <v>1083051272.3700004</v>
      </c>
      <c r="L13" s="9">
        <v>1018263675.5399998</v>
      </c>
      <c r="M13" s="9">
        <v>557874352.94999993</v>
      </c>
      <c r="N13" s="9">
        <v>681447645.35000014</v>
      </c>
      <c r="O13" s="9">
        <v>937313299.18000007</v>
      </c>
      <c r="P13" s="10">
        <f t="shared" si="0"/>
        <v>8874041970.4100018</v>
      </c>
    </row>
    <row r="14" spans="1:17" x14ac:dyDescent="0.25">
      <c r="A14" s="11" t="s">
        <v>26</v>
      </c>
      <c r="B14" s="12">
        <v>0</v>
      </c>
      <c r="C14" s="12">
        <v>18674496.489999998</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4067033162</v>
      </c>
      <c r="C15" s="8">
        <v>7444510250.6399994</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45067464</v>
      </c>
      <c r="C16" s="12">
        <v>71220411.900000006</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104484479901</v>
      </c>
      <c r="C17" s="13">
        <f>SUM(C11:C16)</f>
        <v>115010164702.52</v>
      </c>
      <c r="D17" s="14">
        <f>+SUM(D11:D16)</f>
        <v>4541291366.0500002</v>
      </c>
      <c r="E17" s="14">
        <f t="shared" ref="E17:O17" si="1">+SUM(E11:E16)</f>
        <v>6411199209.0099993</v>
      </c>
      <c r="F17" s="14">
        <f t="shared" si="1"/>
        <v>6246915829.4599991</v>
      </c>
      <c r="G17" s="14">
        <f t="shared" si="1"/>
        <v>3371053780.1500001</v>
      </c>
      <c r="H17" s="14">
        <f t="shared" si="1"/>
        <v>7995346690.2400007</v>
      </c>
      <c r="I17" s="14">
        <f t="shared" si="1"/>
        <v>6493602285.3800011</v>
      </c>
      <c r="J17" s="14">
        <f t="shared" si="1"/>
        <v>6159182377.7699995</v>
      </c>
      <c r="K17" s="14">
        <f t="shared" si="1"/>
        <v>6662301702.5900002</v>
      </c>
      <c r="L17" s="14">
        <f t="shared" si="1"/>
        <v>6239917971.9399986</v>
      </c>
      <c r="M17" s="14">
        <f t="shared" si="1"/>
        <v>6043973869.7700005</v>
      </c>
      <c r="N17" s="14">
        <f t="shared" si="1"/>
        <v>6552309163.3599968</v>
      </c>
      <c r="O17" s="14">
        <f t="shared" si="1"/>
        <v>10052136426.120003</v>
      </c>
      <c r="P17" s="14">
        <f t="shared" si="0"/>
        <v>76769230671.839996</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21"/>
  <sheetViews>
    <sheetView showGridLines="0" workbookViewId="0">
      <selection activeCell="H34" sqref="H34"/>
    </sheetView>
  </sheetViews>
  <sheetFormatPr defaultColWidth="11.5703125" defaultRowHeight="15" x14ac:dyDescent="0.25"/>
  <cols>
    <col min="1" max="1" width="4.85546875" customWidth="1"/>
    <col min="2" max="2" width="52.5703125" bestFit="1" customWidth="1"/>
    <col min="3" max="4" width="17.7109375" customWidth="1"/>
    <col min="5" max="5" width="11.28515625" bestFit="1" customWidth="1"/>
    <col min="6" max="6" width="11" bestFit="1" customWidth="1"/>
    <col min="7" max="7" width="9.42578125" customWidth="1"/>
    <col min="8" max="9" width="9.42578125" bestFit="1" customWidth="1"/>
    <col min="10" max="10" width="9.5703125" bestFit="1" customWidth="1"/>
    <col min="11" max="12" width="11.42578125" customWidth="1"/>
    <col min="13" max="13" width="12.28515625" customWidth="1"/>
    <col min="14" max="14" width="11.42578125" customWidth="1"/>
    <col min="15" max="15" width="12.7109375" customWidth="1"/>
    <col min="16" max="16" width="11.42578125" customWidth="1"/>
    <col min="17" max="17" width="14.42578125" customWidth="1"/>
    <col min="18" max="18" width="20" bestFit="1" customWidth="1"/>
  </cols>
  <sheetData>
    <row r="1" spans="2:18" ht="15.75" x14ac:dyDescent="0.25">
      <c r="B1" s="1"/>
      <c r="C1" s="1"/>
      <c r="D1" s="1"/>
      <c r="E1" s="1"/>
      <c r="F1" s="1"/>
      <c r="G1" s="1"/>
      <c r="H1" s="1"/>
      <c r="I1" s="1"/>
      <c r="J1" s="1"/>
      <c r="K1" s="1"/>
      <c r="L1" s="1"/>
      <c r="M1" s="1"/>
      <c r="N1" s="1"/>
      <c r="O1" s="1"/>
      <c r="P1" s="1"/>
      <c r="Q1" s="1"/>
    </row>
    <row r="2" spans="2:18" ht="31.5" x14ac:dyDescent="0.5">
      <c r="B2" s="54" t="s">
        <v>0</v>
      </c>
      <c r="C2" s="54"/>
      <c r="D2" s="54"/>
      <c r="E2" s="54"/>
      <c r="F2" s="54"/>
      <c r="G2" s="54"/>
      <c r="H2" s="54"/>
      <c r="I2" s="54"/>
      <c r="J2" s="54"/>
      <c r="K2" s="54"/>
      <c r="L2" s="54"/>
      <c r="M2" s="54"/>
      <c r="N2" s="54"/>
      <c r="O2" s="54"/>
      <c r="P2" s="54"/>
      <c r="Q2" s="54"/>
      <c r="R2" s="24"/>
    </row>
    <row r="3" spans="2:18" ht="18.75" x14ac:dyDescent="0.25">
      <c r="B3" s="55" t="s">
        <v>1</v>
      </c>
      <c r="C3" s="55"/>
      <c r="D3" s="55"/>
      <c r="E3" s="55"/>
      <c r="F3" s="55"/>
      <c r="G3" s="55"/>
      <c r="H3" s="55"/>
      <c r="I3" s="55"/>
      <c r="J3" s="55"/>
      <c r="K3" s="55"/>
      <c r="L3" s="55"/>
      <c r="M3" s="55"/>
      <c r="N3" s="55"/>
      <c r="O3" s="55"/>
      <c r="P3" s="55"/>
      <c r="Q3" s="55"/>
      <c r="R3" s="25"/>
    </row>
    <row r="4" spans="2:18" ht="18.75" x14ac:dyDescent="0.25">
      <c r="B4" s="56" t="s">
        <v>2</v>
      </c>
      <c r="C4" s="56"/>
      <c r="D4" s="56"/>
      <c r="E4" s="56"/>
      <c r="F4" s="56"/>
      <c r="G4" s="56"/>
      <c r="H4" s="56"/>
      <c r="I4" s="56"/>
      <c r="J4" s="56"/>
      <c r="K4" s="56"/>
      <c r="L4" s="56"/>
      <c r="M4" s="56"/>
      <c r="N4" s="56"/>
      <c r="O4" s="56"/>
      <c r="P4" s="56"/>
      <c r="Q4" s="56"/>
      <c r="R4" s="25"/>
    </row>
    <row r="5" spans="2:18" ht="15.75" x14ac:dyDescent="0.25">
      <c r="B5" s="57" t="s">
        <v>3</v>
      </c>
      <c r="C5" s="57"/>
      <c r="D5" s="57"/>
      <c r="E5" s="57"/>
      <c r="F5" s="57"/>
      <c r="G5" s="57"/>
      <c r="H5" s="57"/>
      <c r="I5" s="57"/>
      <c r="J5" s="57"/>
      <c r="K5" s="57"/>
      <c r="L5" s="57"/>
      <c r="M5" s="57"/>
      <c r="N5" s="57"/>
      <c r="O5" s="57"/>
      <c r="P5" s="57"/>
      <c r="Q5" s="57"/>
    </row>
    <row r="6" spans="2:18" ht="15.75" x14ac:dyDescent="0.25">
      <c r="B6" s="58"/>
      <c r="C6" s="58"/>
      <c r="D6" s="58"/>
      <c r="E6" s="58"/>
      <c r="F6" s="31"/>
      <c r="G6" s="31"/>
      <c r="H6" s="31"/>
      <c r="I6" s="31"/>
      <c r="J6" s="31"/>
      <c r="K6" s="31"/>
      <c r="L6" s="31"/>
      <c r="M6" s="31"/>
      <c r="N6" s="31"/>
      <c r="O6" s="31"/>
      <c r="P6" s="31"/>
      <c r="Q6" s="1"/>
    </row>
    <row r="7" spans="2:18" ht="15.75" x14ac:dyDescent="0.25">
      <c r="B7" s="2" t="s">
        <v>37</v>
      </c>
      <c r="C7" s="4"/>
      <c r="D7" s="1"/>
      <c r="E7" s="1"/>
      <c r="F7" s="1"/>
      <c r="G7" s="1"/>
      <c r="H7" s="1"/>
      <c r="I7" s="1"/>
      <c r="J7" s="1"/>
      <c r="K7" s="1"/>
      <c r="L7" s="1"/>
      <c r="M7" s="1"/>
      <c r="N7" s="1"/>
      <c r="O7" s="1"/>
      <c r="P7" s="1"/>
      <c r="Q7" s="5" t="s">
        <v>5</v>
      </c>
    </row>
    <row r="8" spans="2:18" x14ac:dyDescent="0.25">
      <c r="B8" s="48" t="s">
        <v>6</v>
      </c>
      <c r="C8" s="59" t="s">
        <v>38</v>
      </c>
      <c r="D8" s="59" t="s">
        <v>8</v>
      </c>
      <c r="E8" s="52" t="s">
        <v>39</v>
      </c>
      <c r="F8" s="53"/>
      <c r="G8" s="53"/>
      <c r="H8" s="53"/>
      <c r="I8" s="53"/>
      <c r="J8" s="53"/>
      <c r="K8" s="53"/>
      <c r="L8" s="53"/>
      <c r="M8" s="53"/>
      <c r="N8" s="53"/>
      <c r="O8" s="53"/>
      <c r="P8" s="53"/>
      <c r="Q8" s="53"/>
    </row>
    <row r="9" spans="2:18" x14ac:dyDescent="0.25">
      <c r="B9" s="49"/>
      <c r="C9" s="60"/>
      <c r="D9" s="60"/>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8">
        <v>83664350379</v>
      </c>
      <c r="D10" s="8">
        <v>92987975231.240005</v>
      </c>
      <c r="E10" s="9">
        <v>6916810536.1699991</v>
      </c>
      <c r="F10" s="9">
        <v>5299149434.5200005</v>
      </c>
      <c r="G10" s="9">
        <v>5272202904.749999</v>
      </c>
      <c r="H10" s="9">
        <v>5514788536.829999</v>
      </c>
      <c r="I10" s="9">
        <v>7242809024.6899986</v>
      </c>
      <c r="J10" s="9">
        <v>5974062905.8999977</v>
      </c>
      <c r="K10" s="9">
        <v>6143614903.9400005</v>
      </c>
      <c r="L10" s="9">
        <v>8903247224.6800003</v>
      </c>
      <c r="M10" s="9">
        <v>5810620736.579999</v>
      </c>
      <c r="N10" s="9">
        <v>6969485502.9199991</v>
      </c>
      <c r="O10" s="9">
        <v>7349448099.0900011</v>
      </c>
      <c r="P10" s="9">
        <v>13736516857.950001</v>
      </c>
      <c r="Q10" s="10">
        <f>SUM(E10:P10)</f>
        <v>85132756668.019989</v>
      </c>
    </row>
    <row r="11" spans="2:18" x14ac:dyDescent="0.25">
      <c r="B11" s="11" t="s">
        <v>24</v>
      </c>
      <c r="C11" s="8">
        <v>2559227778</v>
      </c>
      <c r="D11" s="8">
        <v>2983069409.3200002</v>
      </c>
      <c r="E11" s="9">
        <v>1493754</v>
      </c>
      <c r="F11" s="9">
        <v>1493754</v>
      </c>
      <c r="G11" s="9">
        <v>1493754</v>
      </c>
      <c r="H11" s="9">
        <v>1571835.3</v>
      </c>
      <c r="I11" s="9">
        <v>47819.97</v>
      </c>
      <c r="J11" s="9">
        <v>1493754</v>
      </c>
      <c r="K11" s="9">
        <v>0</v>
      </c>
      <c r="L11" s="9">
        <v>1493754</v>
      </c>
      <c r="M11" s="9">
        <v>1493754</v>
      </c>
      <c r="N11" s="9">
        <v>0</v>
      </c>
      <c r="O11" s="9">
        <v>0</v>
      </c>
      <c r="P11" s="9">
        <v>0</v>
      </c>
      <c r="Q11" s="10">
        <f t="shared" ref="Q11" si="0">SUM(E11:P11)</f>
        <v>10582179.27</v>
      </c>
    </row>
    <row r="12" spans="2:18" x14ac:dyDescent="0.25">
      <c r="B12" s="11" t="s">
        <v>25</v>
      </c>
      <c r="C12" s="8">
        <v>28270150616</v>
      </c>
      <c r="D12" s="8">
        <v>28587844075.129997</v>
      </c>
      <c r="E12" s="9">
        <v>882763714.86999989</v>
      </c>
      <c r="F12" s="9">
        <v>680443057.95000005</v>
      </c>
      <c r="G12" s="9">
        <v>789985020.45000005</v>
      </c>
      <c r="H12" s="9">
        <v>522138684.24000013</v>
      </c>
      <c r="I12" s="9">
        <v>565525135.95000005</v>
      </c>
      <c r="J12" s="9">
        <v>535374379.56999999</v>
      </c>
      <c r="K12" s="9">
        <v>621925319.25999999</v>
      </c>
      <c r="L12" s="9">
        <v>514781264.94999993</v>
      </c>
      <c r="M12" s="9">
        <v>308169244.82000005</v>
      </c>
      <c r="N12" s="9">
        <v>801603160.87000012</v>
      </c>
      <c r="O12" s="9">
        <v>411229909.26999992</v>
      </c>
      <c r="P12" s="9">
        <v>600352765.28000009</v>
      </c>
      <c r="Q12" s="10">
        <f>SUM(E12:P12)</f>
        <v>7234291657.4799986</v>
      </c>
    </row>
    <row r="13" spans="2:18" x14ac:dyDescent="0.25">
      <c r="B13" s="11" t="s">
        <v>26</v>
      </c>
      <c r="C13" s="8">
        <v>0</v>
      </c>
      <c r="D13" s="8">
        <v>339463907.32999998</v>
      </c>
      <c r="E13" s="9">
        <v>0</v>
      </c>
      <c r="F13" s="9">
        <v>0</v>
      </c>
      <c r="G13" s="9">
        <v>0</v>
      </c>
      <c r="H13" s="9">
        <v>0</v>
      </c>
      <c r="I13" s="9">
        <v>0</v>
      </c>
      <c r="J13" s="9">
        <v>80000000</v>
      </c>
      <c r="K13" s="9">
        <v>0</v>
      </c>
      <c r="L13" s="9">
        <v>0</v>
      </c>
      <c r="M13" s="9">
        <v>0</v>
      </c>
      <c r="N13" s="9">
        <v>0</v>
      </c>
      <c r="O13" s="9">
        <v>0</v>
      </c>
      <c r="P13" s="9">
        <v>0</v>
      </c>
      <c r="Q13" s="10">
        <f t="shared" ref="Q13:Q15" si="1">SUM(E13:P13)</f>
        <v>80000000</v>
      </c>
    </row>
    <row r="14" spans="2:18" x14ac:dyDescent="0.25">
      <c r="B14" s="11" t="s">
        <v>27</v>
      </c>
      <c r="C14" s="8">
        <v>5864830404</v>
      </c>
      <c r="D14" s="8">
        <v>13449482688</v>
      </c>
      <c r="E14" s="9">
        <v>0</v>
      </c>
      <c r="F14" s="9">
        <v>0</v>
      </c>
      <c r="G14" s="9">
        <v>0</v>
      </c>
      <c r="H14" s="9">
        <v>0</v>
      </c>
      <c r="I14" s="9">
        <v>0</v>
      </c>
      <c r="J14" s="9">
        <v>0</v>
      </c>
      <c r="K14" s="9">
        <v>0</v>
      </c>
      <c r="L14" s="9">
        <v>0</v>
      </c>
      <c r="M14" s="9">
        <v>0</v>
      </c>
      <c r="N14" s="9">
        <v>0</v>
      </c>
      <c r="O14" s="9">
        <v>0</v>
      </c>
      <c r="P14" s="9">
        <v>0</v>
      </c>
      <c r="Q14" s="10">
        <f t="shared" si="1"/>
        <v>0</v>
      </c>
    </row>
    <row r="15" spans="2:18" x14ac:dyDescent="0.25">
      <c r="B15" s="11" t="s">
        <v>28</v>
      </c>
      <c r="C15" s="8">
        <v>0</v>
      </c>
      <c r="D15" s="8">
        <v>15381656.970000001</v>
      </c>
      <c r="E15" s="9">
        <v>0</v>
      </c>
      <c r="F15" s="9">
        <v>0</v>
      </c>
      <c r="G15" s="9">
        <v>0</v>
      </c>
      <c r="H15" s="9">
        <v>0</v>
      </c>
      <c r="I15" s="9">
        <v>0</v>
      </c>
      <c r="J15" s="9">
        <v>0</v>
      </c>
      <c r="K15" s="9">
        <v>0</v>
      </c>
      <c r="L15" s="9">
        <v>0</v>
      </c>
      <c r="M15" s="9">
        <v>0</v>
      </c>
      <c r="N15" s="9">
        <v>0</v>
      </c>
      <c r="O15" s="9">
        <v>0</v>
      </c>
      <c r="P15" s="9">
        <v>0</v>
      </c>
      <c r="Q15" s="10">
        <f t="shared" si="1"/>
        <v>0</v>
      </c>
    </row>
    <row r="16" spans="2:18" x14ac:dyDescent="0.25">
      <c r="B16" s="23" t="s">
        <v>29</v>
      </c>
      <c r="C16" s="13">
        <f>SUM(C10:C15)</f>
        <v>120358559177</v>
      </c>
      <c r="D16" s="13">
        <f>SUM(D10:D15)</f>
        <v>138363216967.99002</v>
      </c>
      <c r="E16" s="14">
        <f t="shared" ref="E16:P16" si="2">+SUM(E10:E15)</f>
        <v>7801068005.039999</v>
      </c>
      <c r="F16" s="14">
        <f t="shared" si="2"/>
        <v>5981086246.4700003</v>
      </c>
      <c r="G16" s="14">
        <f t="shared" si="2"/>
        <v>6063681679.1999989</v>
      </c>
      <c r="H16" s="14">
        <f t="shared" si="2"/>
        <v>6038499056.3699989</v>
      </c>
      <c r="I16" s="14">
        <f t="shared" si="2"/>
        <v>7808381980.6099987</v>
      </c>
      <c r="J16" s="14">
        <f t="shared" si="2"/>
        <v>6590931039.4699974</v>
      </c>
      <c r="K16" s="14">
        <f t="shared" si="2"/>
        <v>6765540223.2000008</v>
      </c>
      <c r="L16" s="14">
        <f t="shared" si="2"/>
        <v>9419522243.6300011</v>
      </c>
      <c r="M16" s="14">
        <f t="shared" si="2"/>
        <v>6120283735.3999987</v>
      </c>
      <c r="N16" s="14">
        <f t="shared" si="2"/>
        <v>7771088663.789999</v>
      </c>
      <c r="O16" s="14">
        <f t="shared" si="2"/>
        <v>7760678008.3600006</v>
      </c>
      <c r="P16" s="14">
        <f t="shared" si="2"/>
        <v>14336869623.230001</v>
      </c>
      <c r="Q16" s="14">
        <f>SUM(E16:P16)</f>
        <v>92457630504.769989</v>
      </c>
    </row>
    <row r="17" spans="2:18" ht="15.75" x14ac:dyDescent="0.25">
      <c r="B17" s="15" t="s">
        <v>40</v>
      </c>
      <c r="C17" s="1"/>
      <c r="D17" s="1"/>
      <c r="E17" s="16"/>
      <c r="F17" s="16"/>
      <c r="G17" s="16"/>
      <c r="H17" s="16"/>
      <c r="I17" s="16"/>
      <c r="J17" s="16"/>
      <c r="K17" s="16"/>
      <c r="L17" s="16"/>
      <c r="M17" s="16"/>
      <c r="N17" s="16"/>
      <c r="O17" s="16"/>
      <c r="P17" s="16"/>
      <c r="Q17" s="1"/>
    </row>
    <row r="18" spans="2:18" ht="15.75" x14ac:dyDescent="0.25">
      <c r="B18" s="17" t="s">
        <v>30</v>
      </c>
      <c r="C18" s="1"/>
      <c r="D18" s="1"/>
      <c r="E18" s="18"/>
      <c r="F18" s="18"/>
      <c r="G18" s="18"/>
      <c r="H18" s="18"/>
      <c r="I18" s="18"/>
      <c r="J18" s="18"/>
      <c r="K18" s="18"/>
      <c r="L18" s="18"/>
      <c r="M18" s="18"/>
      <c r="N18" s="18"/>
      <c r="O18" s="18"/>
      <c r="P18" s="18"/>
      <c r="Q18" s="18"/>
    </row>
    <row r="19" spans="2:18" ht="15.75" x14ac:dyDescent="0.25">
      <c r="B19" s="27" t="s">
        <v>31</v>
      </c>
      <c r="C19" s="1"/>
      <c r="D19" s="1"/>
      <c r="E19" s="18"/>
      <c r="F19" s="18"/>
      <c r="G19" s="18"/>
      <c r="H19" s="18"/>
      <c r="I19" s="18"/>
      <c r="J19" s="18"/>
      <c r="K19" s="18"/>
      <c r="L19" s="18"/>
      <c r="M19" s="18"/>
      <c r="N19" s="18"/>
      <c r="O19" s="18"/>
      <c r="P19" s="18"/>
      <c r="Q19" s="18"/>
    </row>
    <row r="20" spans="2:18" ht="15.75" x14ac:dyDescent="0.25">
      <c r="B20" s="17" t="s">
        <v>41</v>
      </c>
      <c r="C20" s="19"/>
      <c r="D20" s="19"/>
      <c r="E20" s="20"/>
      <c r="F20" s="20"/>
      <c r="G20" s="20"/>
      <c r="H20" s="20"/>
      <c r="I20" s="20"/>
      <c r="J20" s="20"/>
      <c r="K20" s="20"/>
      <c r="L20" s="20"/>
      <c r="M20" s="20"/>
      <c r="N20" s="20"/>
      <c r="O20" s="20"/>
      <c r="P20" s="20"/>
      <c r="Q20" s="20"/>
      <c r="R20" s="21"/>
    </row>
    <row r="21" spans="2:18" ht="15.75" x14ac:dyDescent="0.25">
      <c r="B21" s="17"/>
      <c r="C21" s="19"/>
      <c r="D21" s="19"/>
      <c r="E21" s="22"/>
      <c r="F21" s="22"/>
      <c r="G21" s="22"/>
      <c r="H21" s="22"/>
      <c r="I21" s="22"/>
      <c r="J21" s="22"/>
      <c r="K21" s="22"/>
      <c r="L21" s="22"/>
      <c r="M21" s="22"/>
      <c r="N21" s="22"/>
      <c r="O21" s="22"/>
      <c r="P21" s="22"/>
      <c r="Q21" s="22"/>
      <c r="R21" s="21"/>
    </row>
  </sheetData>
  <mergeCells count="9">
    <mergeCell ref="B8:B9"/>
    <mergeCell ref="B2:Q2"/>
    <mergeCell ref="B3:Q3"/>
    <mergeCell ref="B5:Q5"/>
    <mergeCell ref="B6:E6"/>
    <mergeCell ref="C8:C9"/>
    <mergeCell ref="E8:Q8"/>
    <mergeCell ref="B4:Q4"/>
    <mergeCell ref="D8:D9"/>
  </mergeCells>
  <pageMargins left="0.7" right="0.7" top="0.75" bottom="0.75" header="0.3" footer="0.3"/>
  <ignoredErrors>
    <ignoredError sqref="Q10:Q12 Q13:Q15"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5629-EDCB-4DB1-B4DD-CE6E75906760}">
  <dimension ref="B1:R21"/>
  <sheetViews>
    <sheetView showGridLines="0" workbookViewId="0">
      <selection activeCell="E21" sqref="E20:Q21"/>
    </sheetView>
  </sheetViews>
  <sheetFormatPr defaultColWidth="11.5703125" defaultRowHeight="15" x14ac:dyDescent="0.25"/>
  <cols>
    <col min="1" max="1" width="18.5703125" customWidth="1"/>
    <col min="2" max="2" width="52.5703125" bestFit="1" customWidth="1"/>
    <col min="3" max="3" width="15.28515625" customWidth="1"/>
    <col min="4" max="4" width="19.7109375" bestFit="1" customWidth="1"/>
    <col min="5" max="5" width="11.85546875" bestFit="1" customWidth="1"/>
    <col min="6" max="6" width="10.140625" customWidth="1"/>
    <col min="7" max="8" width="9.42578125" customWidth="1"/>
    <col min="9" max="9" width="9.5703125" customWidth="1"/>
    <col min="10" max="11" width="11.42578125" customWidth="1"/>
    <col min="12" max="12" width="12.28515625" customWidth="1"/>
    <col min="13" max="13" width="11.42578125" customWidth="1"/>
    <col min="14" max="14" width="12.7109375" customWidth="1"/>
    <col min="15" max="15" width="11.42578125" customWidth="1"/>
    <col min="16" max="16" width="12.7109375" customWidth="1"/>
    <col min="17" max="17" width="20" bestFit="1" customWidth="1"/>
  </cols>
  <sheetData>
    <row r="1" spans="2:18" ht="15.75" x14ac:dyDescent="0.25">
      <c r="B1" s="1"/>
      <c r="C1" s="1"/>
      <c r="D1" s="1"/>
      <c r="E1" s="1"/>
      <c r="F1" s="1"/>
      <c r="G1" s="1"/>
      <c r="H1" s="1"/>
      <c r="I1" s="1"/>
      <c r="J1" s="1"/>
      <c r="K1" s="1"/>
      <c r="L1" s="1"/>
      <c r="M1" s="1"/>
      <c r="N1" s="1"/>
      <c r="O1" s="1"/>
      <c r="P1" s="1"/>
    </row>
    <row r="2" spans="2:18" ht="31.5" x14ac:dyDescent="0.5">
      <c r="B2" s="54" t="s">
        <v>0</v>
      </c>
      <c r="C2" s="54"/>
      <c r="D2" s="54"/>
      <c r="E2" s="54"/>
      <c r="F2" s="54"/>
      <c r="G2" s="54"/>
      <c r="H2" s="54"/>
      <c r="I2" s="54"/>
      <c r="J2" s="54"/>
      <c r="K2" s="54"/>
      <c r="L2" s="54"/>
      <c r="M2" s="54"/>
      <c r="N2" s="54"/>
      <c r="O2" s="54"/>
      <c r="P2" s="54"/>
      <c r="Q2" s="24"/>
    </row>
    <row r="3" spans="2:18" ht="18.75" x14ac:dyDescent="0.25">
      <c r="B3" s="55" t="s">
        <v>1</v>
      </c>
      <c r="C3" s="55"/>
      <c r="D3" s="55"/>
      <c r="E3" s="55"/>
      <c r="F3" s="55"/>
      <c r="G3" s="55"/>
      <c r="H3" s="55"/>
      <c r="I3" s="55"/>
      <c r="J3" s="55"/>
      <c r="K3" s="55"/>
      <c r="L3" s="55"/>
      <c r="M3" s="55"/>
      <c r="N3" s="55"/>
      <c r="O3" s="55"/>
      <c r="P3" s="55"/>
      <c r="Q3" s="25"/>
    </row>
    <row r="4" spans="2:18" ht="18.75" x14ac:dyDescent="0.25">
      <c r="B4" s="56" t="s">
        <v>2</v>
      </c>
      <c r="C4" s="56"/>
      <c r="D4" s="56"/>
      <c r="E4" s="56"/>
      <c r="F4" s="56"/>
      <c r="G4" s="56"/>
      <c r="H4" s="56"/>
      <c r="I4" s="56"/>
      <c r="J4" s="56"/>
      <c r="K4" s="56"/>
      <c r="L4" s="56"/>
      <c r="M4" s="56"/>
      <c r="N4" s="56"/>
      <c r="O4" s="56"/>
      <c r="P4" s="56"/>
      <c r="Q4" s="25"/>
    </row>
    <row r="5" spans="2:18" ht="15.75" x14ac:dyDescent="0.25">
      <c r="B5" s="57" t="s">
        <v>3</v>
      </c>
      <c r="C5" s="57"/>
      <c r="D5" s="57"/>
      <c r="E5" s="57"/>
      <c r="F5" s="57"/>
      <c r="G5" s="57"/>
      <c r="H5" s="57"/>
      <c r="I5" s="57"/>
      <c r="J5" s="57"/>
      <c r="K5" s="57"/>
      <c r="L5" s="57"/>
      <c r="M5" s="57"/>
      <c r="N5" s="57"/>
      <c r="O5" s="57"/>
      <c r="P5" s="57"/>
    </row>
    <row r="6" spans="2:18" ht="15.75" x14ac:dyDescent="0.25">
      <c r="B6" s="58"/>
      <c r="C6" s="58"/>
      <c r="D6" s="58"/>
      <c r="E6" s="31"/>
      <c r="F6" s="31"/>
      <c r="G6" s="31"/>
      <c r="H6" s="31"/>
      <c r="I6" s="31"/>
      <c r="J6" s="31"/>
      <c r="K6" s="31"/>
      <c r="L6" s="31"/>
      <c r="M6" s="31"/>
      <c r="N6" s="31"/>
      <c r="O6" s="31"/>
      <c r="P6" s="1"/>
    </row>
    <row r="7" spans="2:18" ht="15.75" x14ac:dyDescent="0.25">
      <c r="B7" s="2" t="s">
        <v>42</v>
      </c>
      <c r="C7" s="4"/>
      <c r="D7" s="1"/>
      <c r="E7" s="1"/>
      <c r="F7" s="1"/>
      <c r="G7" s="1"/>
      <c r="H7" s="1"/>
      <c r="I7" s="1"/>
      <c r="J7" s="1"/>
      <c r="K7" s="1"/>
      <c r="L7" s="1"/>
      <c r="M7" s="1"/>
      <c r="N7" s="1"/>
      <c r="O7" s="1"/>
      <c r="P7" s="5" t="s">
        <v>5</v>
      </c>
    </row>
    <row r="8" spans="2:18" ht="15" customHeight="1" x14ac:dyDescent="0.25">
      <c r="B8" s="48" t="s">
        <v>6</v>
      </c>
      <c r="C8" s="32" t="s">
        <v>43</v>
      </c>
      <c r="D8" s="39" t="s">
        <v>44</v>
      </c>
      <c r="E8" s="52" t="s">
        <v>39</v>
      </c>
      <c r="F8" s="53"/>
      <c r="G8" s="53"/>
      <c r="H8" s="53"/>
      <c r="I8" s="53"/>
      <c r="J8" s="53"/>
      <c r="K8" s="53"/>
      <c r="L8" s="53"/>
      <c r="M8" s="53"/>
      <c r="N8" s="53"/>
      <c r="O8" s="53"/>
      <c r="P8" s="53"/>
      <c r="Q8" s="53"/>
    </row>
    <row r="9" spans="2:18" ht="18" customHeight="1" x14ac:dyDescent="0.25">
      <c r="B9" s="49"/>
      <c r="C9" s="33" t="s">
        <v>45</v>
      </c>
      <c r="D9" s="40" t="s">
        <v>46</v>
      </c>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30">
        <v>90612266520</v>
      </c>
      <c r="D10" s="30">
        <v>108736843447</v>
      </c>
      <c r="E10" s="28">
        <v>9615982164.4699936</v>
      </c>
      <c r="F10" s="28">
        <v>5868237307.0300007</v>
      </c>
      <c r="G10" s="28">
        <v>7390035872.9700012</v>
      </c>
      <c r="H10" s="28">
        <v>6500900362.1699982</v>
      </c>
      <c r="I10" s="28">
        <v>2753643150.269999</v>
      </c>
      <c r="J10" s="28">
        <v>9133290911.1300011</v>
      </c>
      <c r="K10" s="28">
        <v>4554816939.1699991</v>
      </c>
      <c r="L10" s="28">
        <v>6939331587.6699982</v>
      </c>
      <c r="M10" s="28">
        <v>11838368007.409998</v>
      </c>
      <c r="N10" s="28">
        <v>8696763943.0700016</v>
      </c>
      <c r="O10" s="28">
        <v>9126347174.6000042</v>
      </c>
      <c r="P10" s="28">
        <v>10273285068.580006</v>
      </c>
      <c r="Q10" s="29">
        <f>SUM(E10:P10)</f>
        <v>92691002488.539993</v>
      </c>
    </row>
    <row r="11" spans="2:18" x14ac:dyDescent="0.25">
      <c r="B11" s="11" t="s">
        <v>24</v>
      </c>
      <c r="C11" s="30">
        <v>2677600879</v>
      </c>
      <c r="D11" s="30">
        <v>3396963670</v>
      </c>
      <c r="E11" s="28">
        <v>6077084</v>
      </c>
      <c r="F11" s="28">
        <v>53307840</v>
      </c>
      <c r="G11" s="28">
        <v>26653920</v>
      </c>
      <c r="H11" s="28">
        <v>26653920</v>
      </c>
      <c r="I11" s="28">
        <v>10552.24</v>
      </c>
      <c r="J11" s="28">
        <v>53307840</v>
      </c>
      <c r="K11" s="28">
        <v>28987253</v>
      </c>
      <c r="L11" s="28">
        <v>26653920</v>
      </c>
      <c r="M11" s="28">
        <v>0</v>
      </c>
      <c r="N11" s="28">
        <v>49499651</v>
      </c>
      <c r="O11" s="28">
        <v>40490252</v>
      </c>
      <c r="P11" s="28">
        <v>29351669.579999998</v>
      </c>
      <c r="Q11" s="29">
        <f t="shared" ref="Q11:Q15" si="0">SUM(E11:P11)</f>
        <v>340993901.81999999</v>
      </c>
    </row>
    <row r="12" spans="2:18" x14ac:dyDescent="0.25">
      <c r="B12" s="11" t="s">
        <v>25</v>
      </c>
      <c r="C12" s="30">
        <v>26621592737</v>
      </c>
      <c r="D12" s="30">
        <v>27120932245</v>
      </c>
      <c r="E12" s="28">
        <v>530857904.58000004</v>
      </c>
      <c r="F12" s="28">
        <v>542473520.23000014</v>
      </c>
      <c r="G12" s="28">
        <v>558761905.25</v>
      </c>
      <c r="H12" s="28">
        <v>519210383.76000011</v>
      </c>
      <c r="I12" s="28">
        <v>510084340.61000013</v>
      </c>
      <c r="J12" s="28">
        <v>693838074.1500001</v>
      </c>
      <c r="K12" s="28">
        <v>699255151.07999992</v>
      </c>
      <c r="L12" s="28">
        <v>605289270.46999991</v>
      </c>
      <c r="M12" s="28">
        <v>632273030.18000007</v>
      </c>
      <c r="N12" s="28">
        <v>598017456.79999995</v>
      </c>
      <c r="O12" s="28">
        <v>553501182.04999995</v>
      </c>
      <c r="P12" s="28">
        <v>757226785.19999993</v>
      </c>
      <c r="Q12" s="29">
        <f t="shared" si="0"/>
        <v>7200789004.3600006</v>
      </c>
    </row>
    <row r="13" spans="2:18" x14ac:dyDescent="0.25">
      <c r="B13" s="11" t="s">
        <v>26</v>
      </c>
      <c r="C13" s="30">
        <v>0</v>
      </c>
      <c r="D13" s="30">
        <v>44679485</v>
      </c>
      <c r="E13" s="34">
        <v>0</v>
      </c>
      <c r="F13" s="34">
        <v>0</v>
      </c>
      <c r="G13" s="34">
        <v>0</v>
      </c>
      <c r="H13" s="34">
        <v>0</v>
      </c>
      <c r="I13" s="34">
        <v>0</v>
      </c>
      <c r="J13" s="34">
        <v>0</v>
      </c>
      <c r="K13" s="34">
        <v>0</v>
      </c>
      <c r="L13" s="34">
        <v>0</v>
      </c>
      <c r="M13" s="34">
        <v>0</v>
      </c>
      <c r="N13" s="34">
        <v>0</v>
      </c>
      <c r="O13" s="34">
        <v>0</v>
      </c>
      <c r="P13" s="34">
        <v>0</v>
      </c>
      <c r="Q13" s="29">
        <f t="shared" si="0"/>
        <v>0</v>
      </c>
    </row>
    <row r="14" spans="2:18" x14ac:dyDescent="0.25">
      <c r="B14" s="11" t="s">
        <v>27</v>
      </c>
      <c r="C14" s="30">
        <v>4791690658</v>
      </c>
      <c r="D14" s="30">
        <v>9383802837</v>
      </c>
      <c r="E14" s="28">
        <v>0</v>
      </c>
      <c r="F14" s="28">
        <v>0</v>
      </c>
      <c r="G14" s="28">
        <v>180657.07</v>
      </c>
      <c r="H14" s="28">
        <v>0</v>
      </c>
      <c r="I14" s="28">
        <v>0</v>
      </c>
      <c r="J14" s="28">
        <v>0</v>
      </c>
      <c r="K14" s="28">
        <v>0</v>
      </c>
      <c r="L14" s="28">
        <v>0</v>
      </c>
      <c r="M14" s="28">
        <v>0</v>
      </c>
      <c r="N14" s="28">
        <v>0</v>
      </c>
      <c r="O14" s="28">
        <v>0</v>
      </c>
      <c r="P14" s="28">
        <v>0</v>
      </c>
      <c r="Q14" s="29">
        <f t="shared" si="0"/>
        <v>180657.07</v>
      </c>
    </row>
    <row r="15" spans="2:18" x14ac:dyDescent="0.25">
      <c r="B15" s="11" t="s">
        <v>28</v>
      </c>
      <c r="C15" s="30">
        <v>39369568</v>
      </c>
      <c r="D15" s="30">
        <v>106482415</v>
      </c>
      <c r="E15" s="28">
        <v>0</v>
      </c>
      <c r="F15" s="28">
        <v>0</v>
      </c>
      <c r="G15" s="28">
        <v>0</v>
      </c>
      <c r="H15" s="28">
        <v>0</v>
      </c>
      <c r="I15" s="28">
        <v>0</v>
      </c>
      <c r="J15" s="28">
        <v>0</v>
      </c>
      <c r="K15" s="28">
        <v>0</v>
      </c>
      <c r="L15" s="28">
        <v>66959400</v>
      </c>
      <c r="M15" s="28">
        <v>0</v>
      </c>
      <c r="N15" s="28">
        <v>0</v>
      </c>
      <c r="O15" s="28">
        <v>0</v>
      </c>
      <c r="P15" s="28">
        <v>0</v>
      </c>
      <c r="Q15" s="29">
        <f t="shared" si="0"/>
        <v>66959400</v>
      </c>
    </row>
    <row r="16" spans="2:18" x14ac:dyDescent="0.25">
      <c r="B16" s="23" t="s">
        <v>29</v>
      </c>
      <c r="C16" s="13">
        <f>SUM(C10:C15)</f>
        <v>124742520362</v>
      </c>
      <c r="D16" s="13">
        <f>SUM(D10:D15)</f>
        <v>148789704099</v>
      </c>
      <c r="E16" s="14">
        <f t="shared" ref="E16:P16" si="1">+SUM(E10:E15)</f>
        <v>10152917153.049994</v>
      </c>
      <c r="F16" s="14">
        <f t="shared" si="1"/>
        <v>6464018667.2600012</v>
      </c>
      <c r="G16" s="14">
        <f t="shared" si="1"/>
        <v>7975632355.2900009</v>
      </c>
      <c r="H16" s="14">
        <f t="shared" si="1"/>
        <v>7046764665.9299984</v>
      </c>
      <c r="I16" s="14">
        <f t="shared" si="1"/>
        <v>3263738043.1199989</v>
      </c>
      <c r="J16" s="14">
        <f t="shared" si="1"/>
        <v>9880436825.2800007</v>
      </c>
      <c r="K16" s="14">
        <f t="shared" si="1"/>
        <v>5283059343.249999</v>
      </c>
      <c r="L16" s="14">
        <f t="shared" si="1"/>
        <v>7638234178.1399984</v>
      </c>
      <c r="M16" s="14">
        <f t="shared" si="1"/>
        <v>12470641037.589998</v>
      </c>
      <c r="N16" s="14">
        <f t="shared" si="1"/>
        <v>9344281050.8700008</v>
      </c>
      <c r="O16" s="14">
        <f t="shared" si="1"/>
        <v>9720338608.6500034</v>
      </c>
      <c r="P16" s="14">
        <f t="shared" si="1"/>
        <v>11059863523.360006</v>
      </c>
      <c r="Q16" s="14">
        <f>SUM(E16:P16)</f>
        <v>100299925451.78999</v>
      </c>
      <c r="R16" s="21"/>
    </row>
    <row r="17" spans="2:17" ht="15.75" x14ac:dyDescent="0.25">
      <c r="B17" s="41" t="s">
        <v>47</v>
      </c>
      <c r="C17" s="1"/>
      <c r="D17" s="18"/>
      <c r="E17" s="18"/>
      <c r="F17" s="18"/>
      <c r="G17" s="18"/>
      <c r="H17" s="18"/>
      <c r="I17" s="18"/>
      <c r="J17" s="18"/>
      <c r="K17" s="18"/>
      <c r="L17" s="18"/>
      <c r="M17" s="18"/>
      <c r="N17" s="18"/>
      <c r="O17" s="18"/>
      <c r="P17" s="18"/>
    </row>
    <row r="18" spans="2:17" ht="15.75" x14ac:dyDescent="0.25">
      <c r="B18" s="41" t="s">
        <v>48</v>
      </c>
      <c r="C18" s="1"/>
      <c r="D18" s="18"/>
      <c r="E18" s="18"/>
      <c r="F18" s="18"/>
      <c r="G18" s="18"/>
      <c r="H18" s="18"/>
      <c r="I18" s="18"/>
      <c r="J18" s="18"/>
      <c r="K18" s="18"/>
      <c r="L18" s="18"/>
      <c r="M18" s="18"/>
      <c r="N18" s="18"/>
      <c r="O18" s="18"/>
      <c r="P18" s="18"/>
    </row>
    <row r="19" spans="2:17" ht="15.75" x14ac:dyDescent="0.25">
      <c r="B19" s="27" t="s">
        <v>31</v>
      </c>
      <c r="C19" s="19"/>
      <c r="D19" s="20"/>
      <c r="E19" s="20"/>
      <c r="F19" s="20"/>
      <c r="G19" s="20"/>
      <c r="H19" s="20"/>
      <c r="I19" s="20"/>
      <c r="J19" s="20"/>
      <c r="K19" s="20"/>
      <c r="L19" s="20"/>
      <c r="M19" s="20"/>
      <c r="N19" s="20"/>
      <c r="O19" s="20"/>
      <c r="P19" s="20"/>
      <c r="Q19" s="20"/>
    </row>
    <row r="20" spans="2:17" ht="15.75" x14ac:dyDescent="0.25">
      <c r="B20" s="17" t="s">
        <v>30</v>
      </c>
      <c r="C20" s="35"/>
      <c r="D20" s="35"/>
      <c r="E20" s="35"/>
      <c r="F20" s="35"/>
      <c r="G20" s="35"/>
      <c r="H20" s="35"/>
      <c r="I20" s="35"/>
      <c r="J20" s="35"/>
      <c r="K20" s="35"/>
      <c r="L20" s="35"/>
      <c r="M20" s="35"/>
      <c r="N20" s="35"/>
      <c r="O20" s="35"/>
      <c r="P20" s="35"/>
      <c r="Q20" s="35"/>
    </row>
    <row r="21" spans="2:17" x14ac:dyDescent="0.25">
      <c r="B21" s="17"/>
    </row>
  </sheetData>
  <mergeCells count="7">
    <mergeCell ref="B8:B9"/>
    <mergeCell ref="E8:Q8"/>
    <mergeCell ref="B2:P2"/>
    <mergeCell ref="B3:P3"/>
    <mergeCell ref="B4:P4"/>
    <mergeCell ref="B5:P5"/>
    <mergeCell ref="B6:D6"/>
  </mergeCells>
  <pageMargins left="0.7" right="0.7" top="0.75" bottom="0.75" header="0.3" footer="0.3"/>
  <ignoredErrors>
    <ignoredError sqref="Q10:Q15"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19A80-53C7-4C86-986D-78E0A8969634}">
  <dimension ref="B1:S21"/>
  <sheetViews>
    <sheetView showGridLines="0" workbookViewId="0">
      <selection activeCell="B12" sqref="B12"/>
    </sheetView>
  </sheetViews>
  <sheetFormatPr defaultColWidth="11.5703125" defaultRowHeight="15" x14ac:dyDescent="0.25"/>
  <cols>
    <col min="1" max="1" width="18.5703125" customWidth="1"/>
    <col min="2" max="2" width="69.140625" customWidth="1"/>
    <col min="3" max="4" width="15.28515625" customWidth="1"/>
    <col min="5" max="5" width="15.7109375" bestFit="1" customWidth="1"/>
    <col min="6" max="6" width="16.85546875" bestFit="1" customWidth="1"/>
    <col min="7" max="14" width="15.7109375" bestFit="1" customWidth="1"/>
    <col min="15" max="16" width="16.85546875" bestFit="1" customWidth="1"/>
    <col min="17" max="17" width="17.85546875" bestFit="1" customWidth="1"/>
    <col min="18" max="18" width="20" bestFit="1" customWidth="1"/>
    <col min="19" max="19" width="17.85546875" bestFit="1" customWidth="1"/>
  </cols>
  <sheetData>
    <row r="1" spans="2:19" ht="15.75" x14ac:dyDescent="0.25">
      <c r="B1" s="1"/>
      <c r="C1" s="1"/>
      <c r="D1" s="1"/>
      <c r="E1" s="1"/>
      <c r="F1" s="1"/>
      <c r="G1" s="1"/>
      <c r="H1" s="1"/>
      <c r="I1" s="1"/>
      <c r="J1" s="1"/>
      <c r="K1" s="1"/>
      <c r="L1" s="1"/>
      <c r="M1" s="1"/>
      <c r="N1" s="1"/>
      <c r="O1" s="1"/>
      <c r="P1" s="1"/>
      <c r="Q1" s="1"/>
    </row>
    <row r="2" spans="2:19" ht="31.5" x14ac:dyDescent="0.5">
      <c r="B2" s="54" t="s">
        <v>0</v>
      </c>
      <c r="C2" s="54"/>
      <c r="D2" s="54"/>
      <c r="E2" s="54"/>
      <c r="F2" s="54"/>
      <c r="G2" s="54"/>
      <c r="H2" s="54"/>
      <c r="I2" s="54"/>
      <c r="J2" s="54"/>
      <c r="K2" s="54"/>
      <c r="L2" s="54"/>
      <c r="M2" s="54"/>
      <c r="N2" s="54"/>
      <c r="O2" s="54"/>
      <c r="P2" s="54"/>
      <c r="Q2" s="54"/>
      <c r="R2" s="24"/>
    </row>
    <row r="3" spans="2:19" ht="18.75" x14ac:dyDescent="0.25">
      <c r="B3" s="55" t="s">
        <v>1</v>
      </c>
      <c r="C3" s="55"/>
      <c r="D3" s="55"/>
      <c r="E3" s="55"/>
      <c r="F3" s="55"/>
      <c r="G3" s="55"/>
      <c r="H3" s="55"/>
      <c r="I3" s="55"/>
      <c r="J3" s="55"/>
      <c r="K3" s="55"/>
      <c r="L3" s="55"/>
      <c r="M3" s="55"/>
      <c r="N3" s="55"/>
      <c r="O3" s="55"/>
      <c r="P3" s="55"/>
      <c r="Q3" s="55"/>
      <c r="R3" s="25"/>
    </row>
    <row r="4" spans="2:19" ht="18.75" x14ac:dyDescent="0.25">
      <c r="B4" s="56" t="s">
        <v>2</v>
      </c>
      <c r="C4" s="56"/>
      <c r="D4" s="56"/>
      <c r="E4" s="56"/>
      <c r="F4" s="56"/>
      <c r="G4" s="56"/>
      <c r="H4" s="56"/>
      <c r="I4" s="56"/>
      <c r="J4" s="56"/>
      <c r="K4" s="56"/>
      <c r="L4" s="56"/>
      <c r="M4" s="56"/>
      <c r="N4" s="56"/>
      <c r="O4" s="56"/>
      <c r="P4" s="56"/>
      <c r="Q4" s="56"/>
      <c r="R4" s="25"/>
    </row>
    <row r="5" spans="2:19" ht="15.75" x14ac:dyDescent="0.25">
      <c r="B5" s="57" t="s">
        <v>3</v>
      </c>
      <c r="C5" s="57"/>
      <c r="D5" s="57"/>
      <c r="E5" s="57"/>
      <c r="F5" s="57"/>
      <c r="G5" s="57"/>
      <c r="H5" s="57"/>
      <c r="I5" s="57"/>
      <c r="J5" s="57"/>
      <c r="K5" s="57"/>
      <c r="L5" s="57"/>
      <c r="M5" s="57"/>
      <c r="N5" s="57"/>
      <c r="O5" s="57"/>
      <c r="P5" s="57"/>
      <c r="Q5" s="57"/>
    </row>
    <row r="6" spans="2:19" ht="15.75" x14ac:dyDescent="0.25">
      <c r="B6" s="58"/>
      <c r="C6" s="58"/>
      <c r="D6" s="58"/>
      <c r="E6" s="58"/>
      <c r="F6" s="31"/>
      <c r="G6" s="31"/>
      <c r="H6" s="31"/>
      <c r="I6" s="31"/>
      <c r="J6" s="31"/>
      <c r="K6" s="31"/>
      <c r="L6" s="31"/>
      <c r="M6" s="31"/>
      <c r="N6" s="31"/>
      <c r="O6" s="31"/>
      <c r="P6" s="31"/>
      <c r="Q6" s="1"/>
    </row>
    <row r="7" spans="2:19" ht="15.75" x14ac:dyDescent="0.25">
      <c r="B7" s="2" t="s">
        <v>49</v>
      </c>
      <c r="C7" s="4"/>
      <c r="D7" s="1"/>
      <c r="E7" s="1"/>
      <c r="F7" s="1"/>
      <c r="G7" s="1"/>
      <c r="H7" s="1"/>
      <c r="I7" s="1"/>
      <c r="J7" s="1"/>
      <c r="K7" s="1"/>
      <c r="L7" s="1"/>
      <c r="M7" s="1"/>
      <c r="N7" s="1"/>
      <c r="O7" s="1"/>
      <c r="P7" s="1"/>
      <c r="Q7" s="5" t="s">
        <v>5</v>
      </c>
    </row>
    <row r="8" spans="2:19" ht="15" customHeight="1" x14ac:dyDescent="0.25">
      <c r="B8" s="48" t="s">
        <v>6</v>
      </c>
      <c r="C8" s="32" t="s">
        <v>43</v>
      </c>
      <c r="D8" s="50" t="s">
        <v>50</v>
      </c>
      <c r="E8" s="52" t="s">
        <v>39</v>
      </c>
      <c r="F8" s="53"/>
      <c r="G8" s="53"/>
      <c r="H8" s="53"/>
      <c r="I8" s="53"/>
      <c r="J8" s="53"/>
      <c r="K8" s="53"/>
      <c r="L8" s="53"/>
      <c r="M8" s="53"/>
      <c r="N8" s="53"/>
      <c r="O8" s="53"/>
      <c r="P8" s="53"/>
      <c r="Q8" s="53"/>
    </row>
    <row r="9" spans="2:19" ht="18" customHeight="1" x14ac:dyDescent="0.25">
      <c r="B9" s="49"/>
      <c r="C9" s="33" t="s">
        <v>51</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9" x14ac:dyDescent="0.25">
      <c r="B10" s="7" t="s">
        <v>23</v>
      </c>
      <c r="C10" s="30">
        <v>104018124071</v>
      </c>
      <c r="D10" s="30">
        <v>117568040030.60001</v>
      </c>
      <c r="E10" s="28">
        <v>7790182820.1199999</v>
      </c>
      <c r="F10" s="28">
        <v>11658095860.769999</v>
      </c>
      <c r="G10" s="28">
        <v>6752547689.5599995</v>
      </c>
      <c r="H10" s="28">
        <v>8093773843.0300007</v>
      </c>
      <c r="I10" s="28">
        <v>7523622887.5500002</v>
      </c>
      <c r="J10" s="28">
        <v>7469220259.3200006</v>
      </c>
      <c r="K10" s="28">
        <v>6754397250.9800014</v>
      </c>
      <c r="L10" s="28">
        <v>8157263520.3199987</v>
      </c>
      <c r="M10" s="28">
        <v>8179323906.3599997</v>
      </c>
      <c r="N10" s="28">
        <v>7900611116.9499989</v>
      </c>
      <c r="O10" s="28">
        <v>9041795648.2599983</v>
      </c>
      <c r="P10" s="28">
        <v>8691501104.5099964</v>
      </c>
      <c r="Q10" s="29">
        <f>SUM(E10:P10)</f>
        <v>98012335907.72998</v>
      </c>
    </row>
    <row r="11" spans="2:19" x14ac:dyDescent="0.25">
      <c r="B11" s="11" t="s">
        <v>24</v>
      </c>
      <c r="C11" s="30">
        <v>3227952499</v>
      </c>
      <c r="D11" s="30">
        <v>4522790218.3599997</v>
      </c>
      <c r="E11" s="28">
        <v>20106901.739999998</v>
      </c>
      <c r="F11" s="28">
        <v>27754108.129999999</v>
      </c>
      <c r="G11" s="28">
        <v>27754108.09</v>
      </c>
      <c r="H11" s="28">
        <v>27754108.09</v>
      </c>
      <c r="I11" s="28">
        <v>27754108.09</v>
      </c>
      <c r="J11" s="28">
        <v>20106901.760000002</v>
      </c>
      <c r="K11" s="28">
        <v>20106901.759999998</v>
      </c>
      <c r="L11" s="28">
        <v>20106901.760000002</v>
      </c>
      <c r="M11" s="28">
        <v>18613147.759999998</v>
      </c>
      <c r="N11" s="28">
        <v>18619747.760000002</v>
      </c>
      <c r="O11" s="28">
        <v>18613147.760000002</v>
      </c>
      <c r="P11" s="28">
        <v>29613147.760000002</v>
      </c>
      <c r="Q11" s="29">
        <f t="shared" ref="Q11:Q15" si="0">SUM(E11:P11)</f>
        <v>276903230.45999998</v>
      </c>
    </row>
    <row r="12" spans="2:19" x14ac:dyDescent="0.25">
      <c r="B12" s="11" t="s">
        <v>25</v>
      </c>
      <c r="C12" s="30">
        <v>33206800314</v>
      </c>
      <c r="D12" s="30">
        <v>34263868706.73</v>
      </c>
      <c r="E12" s="28">
        <v>699348520.24000013</v>
      </c>
      <c r="F12" s="28">
        <v>780126599.98000026</v>
      </c>
      <c r="G12" s="28">
        <v>790106520.07000017</v>
      </c>
      <c r="H12" s="28">
        <v>718967376.95000005</v>
      </c>
      <c r="I12" s="28">
        <v>697975535.90999997</v>
      </c>
      <c r="J12" s="28">
        <v>1117008792.8099999</v>
      </c>
      <c r="K12" s="28">
        <v>867322587.87000012</v>
      </c>
      <c r="L12" s="28">
        <v>813461528.64999986</v>
      </c>
      <c r="M12" s="28">
        <v>854280370.87999988</v>
      </c>
      <c r="N12" s="28">
        <v>819521828.47000015</v>
      </c>
      <c r="O12" s="28">
        <v>749182796.18000019</v>
      </c>
      <c r="P12" s="28">
        <v>1139882181.3699996</v>
      </c>
      <c r="Q12" s="29">
        <f t="shared" si="0"/>
        <v>10047184639.379999</v>
      </c>
    </row>
    <row r="13" spans="2:19" x14ac:dyDescent="0.25">
      <c r="B13" s="11" t="s">
        <v>26</v>
      </c>
      <c r="C13" s="30">
        <v>0</v>
      </c>
      <c r="D13" s="30">
        <v>3744967939.6199999</v>
      </c>
      <c r="E13" s="34">
        <v>0</v>
      </c>
      <c r="F13" s="34">
        <v>0</v>
      </c>
      <c r="G13" s="34">
        <v>0</v>
      </c>
      <c r="H13" s="34">
        <v>0</v>
      </c>
      <c r="I13" s="34">
        <v>0</v>
      </c>
      <c r="J13" s="34">
        <v>0</v>
      </c>
      <c r="K13" s="34">
        <v>0</v>
      </c>
      <c r="L13" s="34">
        <v>0</v>
      </c>
      <c r="M13" s="34">
        <v>0</v>
      </c>
      <c r="N13" s="34">
        <v>1155500000</v>
      </c>
      <c r="O13" s="34">
        <v>2797877.2</v>
      </c>
      <c r="P13" s="34">
        <v>340000000</v>
      </c>
      <c r="Q13" s="29">
        <f t="shared" si="0"/>
        <v>1498297877.2</v>
      </c>
    </row>
    <row r="14" spans="2:19" x14ac:dyDescent="0.25">
      <c r="B14" s="11" t="s">
        <v>27</v>
      </c>
      <c r="C14" s="30">
        <v>4669618299</v>
      </c>
      <c r="D14" s="30">
        <v>5597434089.8600006</v>
      </c>
      <c r="E14" s="28">
        <v>0</v>
      </c>
      <c r="F14" s="28">
        <v>0</v>
      </c>
      <c r="G14" s="28">
        <v>409577950.69</v>
      </c>
      <c r="H14" s="28">
        <v>270640871.77999997</v>
      </c>
      <c r="I14" s="28">
        <v>0</v>
      </c>
      <c r="J14" s="28">
        <v>251504653.50999999</v>
      </c>
      <c r="K14" s="28">
        <v>32684008.41</v>
      </c>
      <c r="L14" s="28">
        <v>32412489.539999999</v>
      </c>
      <c r="M14" s="28">
        <v>83337934.030000001</v>
      </c>
      <c r="N14" s="28">
        <v>0</v>
      </c>
      <c r="O14" s="28">
        <v>355761747.69999999</v>
      </c>
      <c r="P14" s="28">
        <v>1517011755.52</v>
      </c>
      <c r="Q14" s="29">
        <f t="shared" si="0"/>
        <v>2952931411.1800003</v>
      </c>
    </row>
    <row r="15" spans="2:19" x14ac:dyDescent="0.25">
      <c r="B15" s="11" t="s">
        <v>52</v>
      </c>
      <c r="C15" s="30">
        <v>0</v>
      </c>
      <c r="D15" s="30">
        <v>39160310.619999997</v>
      </c>
      <c r="E15" s="28">
        <v>0</v>
      </c>
      <c r="F15" s="28">
        <v>0</v>
      </c>
      <c r="G15" s="28">
        <v>0</v>
      </c>
      <c r="H15" s="28">
        <v>0</v>
      </c>
      <c r="I15" s="28">
        <v>0</v>
      </c>
      <c r="J15" s="28">
        <v>0</v>
      </c>
      <c r="K15" s="28">
        <v>0</v>
      </c>
      <c r="L15" s="28">
        <v>0</v>
      </c>
      <c r="M15" s="28">
        <v>0</v>
      </c>
      <c r="N15" s="28">
        <v>0</v>
      </c>
      <c r="O15" s="28">
        <v>0</v>
      </c>
      <c r="P15" s="28">
        <v>0</v>
      </c>
      <c r="Q15" s="29">
        <f t="shared" si="0"/>
        <v>0</v>
      </c>
    </row>
    <row r="16" spans="2:19" x14ac:dyDescent="0.25">
      <c r="B16" s="23" t="s">
        <v>29</v>
      </c>
      <c r="C16" s="13">
        <f>SUM(C10:C15)</f>
        <v>145122495183</v>
      </c>
      <c r="D16" s="13">
        <f>SUM(D10:D15)</f>
        <v>165736261295.78998</v>
      </c>
      <c r="E16" s="14">
        <f>+SUM(E10:E15)</f>
        <v>8509638242.0999994</v>
      </c>
      <c r="F16" s="14">
        <f t="shared" ref="F16:P16" si="1">+SUM(F10:F15)</f>
        <v>12465976568.879997</v>
      </c>
      <c r="G16" s="14">
        <f t="shared" si="1"/>
        <v>7979986268.4099989</v>
      </c>
      <c r="H16" s="14">
        <f t="shared" si="1"/>
        <v>9111136199.8500023</v>
      </c>
      <c r="I16" s="14">
        <f t="shared" si="1"/>
        <v>8249352531.5500002</v>
      </c>
      <c r="J16" s="14">
        <f t="shared" si="1"/>
        <v>8857840607.4000015</v>
      </c>
      <c r="K16" s="14">
        <f t="shared" si="1"/>
        <v>7674510749.0200014</v>
      </c>
      <c r="L16" s="14">
        <f t="shared" si="1"/>
        <v>9023244440.2700005</v>
      </c>
      <c r="M16" s="14">
        <f t="shared" si="1"/>
        <v>9135555359.0300007</v>
      </c>
      <c r="N16" s="14">
        <f t="shared" si="1"/>
        <v>9894252693.1799984</v>
      </c>
      <c r="O16" s="14">
        <f t="shared" si="1"/>
        <v>10168151217.1</v>
      </c>
      <c r="P16" s="14">
        <f t="shared" si="1"/>
        <v>11718008189.159996</v>
      </c>
      <c r="Q16" s="14">
        <f>SUM(E16:P16)</f>
        <v>112787653065.95001</v>
      </c>
      <c r="R16" s="21"/>
      <c r="S16" s="42"/>
    </row>
    <row r="17" spans="2:18" ht="15.75" x14ac:dyDescent="0.25">
      <c r="B17" s="37" t="s">
        <v>53</v>
      </c>
      <c r="C17" s="1"/>
      <c r="D17" s="1"/>
      <c r="E17" s="18"/>
      <c r="F17" s="18"/>
      <c r="G17" s="18"/>
      <c r="H17" s="18"/>
      <c r="I17" s="18"/>
      <c r="J17" s="18"/>
      <c r="K17" s="18"/>
      <c r="L17" s="18"/>
      <c r="M17" s="18"/>
      <c r="N17" s="18"/>
      <c r="O17" s="18"/>
      <c r="P17" s="18"/>
      <c r="Q17" s="18"/>
    </row>
    <row r="18" spans="2:18" ht="15.75" x14ac:dyDescent="0.25">
      <c r="B18" s="37" t="s">
        <v>54</v>
      </c>
      <c r="C18" s="36"/>
      <c r="D18" s="36"/>
      <c r="E18" s="18"/>
      <c r="F18" s="18"/>
      <c r="G18" s="18"/>
      <c r="H18" s="18"/>
      <c r="I18" s="18"/>
      <c r="J18" s="18"/>
      <c r="K18" s="18"/>
      <c r="L18" s="18"/>
      <c r="M18" s="18"/>
      <c r="N18" s="18"/>
      <c r="O18" s="18"/>
      <c r="P18" s="18"/>
      <c r="Q18" s="18"/>
    </row>
    <row r="19" spans="2:18" ht="36.75" x14ac:dyDescent="0.25">
      <c r="B19" s="43" t="s">
        <v>55</v>
      </c>
      <c r="C19" s="19"/>
      <c r="D19" s="19"/>
      <c r="E19" s="20"/>
      <c r="F19" s="20"/>
      <c r="G19" s="20"/>
      <c r="H19" s="20"/>
      <c r="I19" s="20"/>
      <c r="J19" s="20"/>
      <c r="K19" s="20"/>
      <c r="L19" s="20"/>
      <c r="M19" s="20"/>
      <c r="N19" s="20"/>
      <c r="O19" s="20"/>
      <c r="P19" s="20"/>
      <c r="Q19" s="20"/>
      <c r="R19" s="20"/>
    </row>
    <row r="20" spans="2:18" ht="24" x14ac:dyDescent="0.25">
      <c r="B20" s="38" t="s">
        <v>56</v>
      </c>
      <c r="C20" s="35"/>
      <c r="D20" s="35"/>
      <c r="E20" s="35"/>
      <c r="F20" s="35"/>
      <c r="G20" s="35"/>
      <c r="H20" s="35"/>
      <c r="I20" s="35"/>
      <c r="J20" s="35"/>
      <c r="K20" s="35"/>
      <c r="L20" s="35"/>
      <c r="M20" s="35"/>
      <c r="N20" s="35"/>
      <c r="O20" s="35"/>
      <c r="P20" s="35"/>
      <c r="Q20" s="35"/>
      <c r="R20" s="35"/>
    </row>
    <row r="21" spans="2:18" x14ac:dyDescent="0.25">
      <c r="B21" s="38" t="s">
        <v>30</v>
      </c>
    </row>
  </sheetData>
  <mergeCells count="8">
    <mergeCell ref="B8:B9"/>
    <mergeCell ref="E8:Q8"/>
    <mergeCell ref="B2:Q2"/>
    <mergeCell ref="B3:Q3"/>
    <mergeCell ref="B4:Q4"/>
    <mergeCell ref="B5:Q5"/>
    <mergeCell ref="B6:E6"/>
    <mergeCell ref="D8:D9"/>
  </mergeCells>
  <pageMargins left="0.7" right="0.7" top="0.75" bottom="0.75" header="0.3" footer="0.3"/>
  <ignoredErrors>
    <ignoredError sqref="Q10:Q15"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F2E83D-2015-4930-8E09-BDF1498FDF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390FAA-F5A7-4082-944F-6EA4976A556E}">
  <ds:schemaRefs>
    <ds:schemaRef ds:uri="http://schemas.microsoft.com/sharepoint/v3/contenttype/forms"/>
  </ds:schemaRefs>
</ds:datastoreItem>
</file>

<file path=customXml/itemProps3.xml><?xml version="1.0" encoding="utf-8"?>
<ds:datastoreItem xmlns:ds="http://schemas.openxmlformats.org/officeDocument/2006/customXml" ds:itemID="{472E6625-5225-47B4-BE6A-2083AD6FC066}">
  <ds:schemaRefs>
    <ds:schemaRef ds:uri="http://purl.org/dc/elements/1.1/"/>
    <ds:schemaRef ds:uri="09100588-ee89-45b2-81d6-a67d223ce91b"/>
    <ds:schemaRef ds:uri="http://purl.org/dc/terms/"/>
    <ds:schemaRef ds:uri="http://www.w3.org/XML/1998/namespace"/>
    <ds:schemaRef ds:uri="http://schemas.microsoft.com/office/infopath/2007/PartnerControl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f7c7372e-77c9-4c4a-9e9a-3e04be05905d"/>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2020-08-10T15:09:08Z</dcterms:created>
  <dcterms:modified xsi:type="dcterms:W3CDTF">2026-04-23T13:27:41Z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