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Gastos/Descentralizadas/"/>
    </mc:Choice>
  </mc:AlternateContent>
  <xr:revisionPtr revIDLastSave="464" documentId="13_ncr:1_{63485C44-26FC-4C95-A983-6EF387832013}" xr6:coauthVersionLast="47" xr6:coauthVersionMax="47" xr10:uidLastSave="{AA393644-633E-41E1-B6D1-6C75D583D7EA}"/>
  <bookViews>
    <workbookView xWindow="-120" yWindow="-120" windowWidth="29040" windowHeight="15720" tabRatio="594" firstSheet="11" activeTab="12"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96" i="41" l="1"/>
  <c r="Q536" i="41"/>
  <c r="Q535" i="41"/>
  <c r="Q534" i="41"/>
  <c r="Q533" i="41"/>
  <c r="Q532" i="41"/>
  <c r="Q531" i="41"/>
  <c r="Q530" i="41"/>
  <c r="Q529" i="41"/>
  <c r="Q528" i="41"/>
  <c r="Q527" i="41"/>
  <c r="Q526" i="41"/>
  <c r="Q525" i="41"/>
  <c r="Q524" i="41"/>
  <c r="Q523" i="41"/>
  <c r="Q522" i="41"/>
  <c r="Q521" i="41"/>
  <c r="Q520" i="41"/>
  <c r="Q519" i="41"/>
  <c r="Q518" i="41"/>
  <c r="Q517" i="41"/>
  <c r="Q516" i="41"/>
  <c r="Q515" i="41"/>
  <c r="Q514" i="41"/>
  <c r="Q513" i="41"/>
  <c r="Q512" i="41"/>
  <c r="Q511" i="41"/>
  <c r="Q510" i="41"/>
  <c r="Q509" i="41"/>
  <c r="Q508" i="41"/>
  <c r="Q507" i="41"/>
  <c r="Q506" i="41"/>
  <c r="Q505" i="41"/>
  <c r="Q504" i="41"/>
  <c r="Q503" i="41"/>
  <c r="Q502" i="41"/>
  <c r="Q501" i="41"/>
  <c r="Q500" i="41"/>
  <c r="Q499" i="41"/>
  <c r="Q498" i="41"/>
  <c r="Q497" i="41"/>
  <c r="Q495" i="41"/>
  <c r="Q494" i="41"/>
  <c r="Q493" i="41"/>
  <c r="Q492" i="41"/>
  <c r="Q491" i="41"/>
  <c r="Q490" i="41"/>
  <c r="Q489" i="41"/>
  <c r="Q488" i="41"/>
  <c r="Q487" i="41"/>
  <c r="Q486" i="41"/>
  <c r="Q485" i="41"/>
  <c r="Q484" i="41"/>
  <c r="Q483" i="41"/>
  <c r="Q482" i="41"/>
  <c r="Q481" i="41"/>
  <c r="Q480" i="41"/>
  <c r="Q479" i="41"/>
  <c r="Q478" i="41"/>
  <c r="Q477" i="41"/>
  <c r="Q476" i="41"/>
  <c r="Q475" i="41"/>
  <c r="Q474" i="41"/>
  <c r="Q473" i="41"/>
  <c r="Q472" i="41"/>
  <c r="Q471" i="41"/>
  <c r="Q470" i="41"/>
  <c r="Q469" i="41"/>
  <c r="Q468" i="41"/>
  <c r="Q467" i="41"/>
  <c r="Q466" i="41"/>
  <c r="Q465" i="41"/>
  <c r="Q464" i="41"/>
  <c r="Q463" i="41"/>
  <c r="Q462" i="41"/>
  <c r="Q461" i="41"/>
  <c r="Q460" i="41"/>
  <c r="Q459" i="41"/>
  <c r="Q458" i="41"/>
  <c r="Q457" i="41"/>
  <c r="Q456" i="41"/>
  <c r="Q455" i="41"/>
  <c r="Q454" i="41"/>
  <c r="Q453" i="41"/>
  <c r="Q452" i="41"/>
  <c r="Q451" i="41"/>
  <c r="Q450" i="41"/>
  <c r="Q449" i="41"/>
  <c r="Q448" i="41"/>
  <c r="Q447" i="41"/>
  <c r="Q446" i="41"/>
  <c r="Q445" i="41"/>
  <c r="Q444" i="41"/>
  <c r="Q443" i="41"/>
  <c r="Q442" i="41"/>
  <c r="Q441" i="41"/>
  <c r="Q440" i="41"/>
  <c r="Q439" i="41"/>
  <c r="Q438" i="41"/>
  <c r="Q437" i="41"/>
  <c r="Q436" i="41"/>
  <c r="Q435" i="41"/>
  <c r="Q434" i="41"/>
  <c r="Q433" i="41"/>
  <c r="Q432" i="41"/>
  <c r="Q431" i="41"/>
  <c r="Q430" i="41"/>
  <c r="Q429" i="41"/>
  <c r="Q428" i="41"/>
  <c r="Q427" i="41"/>
  <c r="Q426" i="41"/>
  <c r="Q425" i="41"/>
  <c r="Q424" i="41"/>
  <c r="Q423" i="41"/>
  <c r="Q422" i="41"/>
  <c r="Q421" i="41"/>
  <c r="Q420" i="41"/>
  <c r="Q419" i="41"/>
  <c r="Q418" i="41"/>
  <c r="Q417" i="41"/>
  <c r="Q416" i="41"/>
  <c r="Q415" i="41"/>
  <c r="Q414" i="41"/>
  <c r="Q413" i="41"/>
  <c r="Q412" i="41"/>
  <c r="Q411" i="41"/>
  <c r="Q410" i="41"/>
  <c r="Q409" i="41"/>
  <c r="Q408" i="41"/>
  <c r="Q407" i="41"/>
  <c r="Q406" i="41"/>
  <c r="Q405" i="41"/>
  <c r="Q404" i="41"/>
  <c r="Q403" i="41"/>
  <c r="Q402" i="41"/>
  <c r="Q401" i="41"/>
  <c r="Q400" i="41"/>
  <c r="Q399" i="41"/>
  <c r="Q398" i="41"/>
  <c r="Q397" i="41"/>
  <c r="Q396" i="41"/>
  <c r="Q395" i="41"/>
  <c r="Q394" i="41"/>
  <c r="Q393" i="41"/>
  <c r="Q392" i="41"/>
  <c r="Q391" i="41"/>
  <c r="Q390" i="41"/>
  <c r="Q389" i="41"/>
  <c r="Q388" i="41"/>
  <c r="Q387" i="41"/>
  <c r="Q386" i="41"/>
  <c r="Q385" i="41"/>
  <c r="Q384" i="41"/>
  <c r="Q383" i="41"/>
  <c r="Q382" i="41"/>
  <c r="Q381" i="41"/>
  <c r="Q380" i="41"/>
  <c r="Q379" i="41"/>
  <c r="Q378" i="41"/>
  <c r="Q377" i="41"/>
  <c r="Q376" i="41"/>
  <c r="Q375" i="41"/>
  <c r="Q374"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43" i="41"/>
  <c r="Q342" i="41"/>
  <c r="Q341" i="41"/>
  <c r="Q340" i="41"/>
  <c r="Q339" i="41"/>
  <c r="Q338" i="41"/>
  <c r="Q337" i="41"/>
  <c r="Q336" i="41"/>
  <c r="Q335" i="41"/>
  <c r="Q334" i="41"/>
  <c r="Q333" i="41"/>
  <c r="Q332" i="41"/>
  <c r="Q331" i="41"/>
  <c r="Q330" i="41"/>
  <c r="Q329" i="41"/>
  <c r="Q328" i="41"/>
  <c r="Q327" i="41"/>
  <c r="Q326" i="41"/>
  <c r="Q325" i="41"/>
  <c r="Q324" i="41"/>
  <c r="Q323" i="41"/>
  <c r="Q322" i="41"/>
  <c r="Q321" i="41"/>
  <c r="Q320" i="41"/>
  <c r="Q319"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284" i="41"/>
  <c r="Q283" i="41"/>
  <c r="Q282" i="41"/>
  <c r="Q281" i="41"/>
  <c r="Q280" i="41"/>
  <c r="Q279" i="41"/>
  <c r="Q278" i="41"/>
  <c r="Q277" i="41"/>
  <c r="Q276" i="41"/>
  <c r="Q275" i="41"/>
  <c r="Q274" i="41"/>
  <c r="Q273" i="41"/>
  <c r="Q272" i="41"/>
  <c r="Q271" i="41"/>
  <c r="Q270" i="41"/>
  <c r="Q269" i="41"/>
  <c r="Q268" i="41"/>
  <c r="Q267" i="41"/>
  <c r="Q266" i="41"/>
  <c r="Q265" i="41"/>
  <c r="Q264" i="41"/>
  <c r="Q263" i="41"/>
  <c r="Q262" i="41"/>
  <c r="Q261" i="41"/>
  <c r="Q260" i="41"/>
  <c r="Q259" i="41"/>
  <c r="Q258" i="41"/>
  <c r="Q257" i="41"/>
  <c r="Q256" i="41"/>
  <c r="Q255" i="41"/>
  <c r="Q254" i="41"/>
  <c r="Q253" i="41"/>
  <c r="Q252" i="41"/>
  <c r="Q251" i="41"/>
  <c r="Q250" i="41"/>
  <c r="Q249" i="41"/>
  <c r="Q248" i="41"/>
  <c r="Q247" i="41"/>
  <c r="Q246" i="41"/>
  <c r="Q245" i="41"/>
  <c r="Q244" i="41"/>
  <c r="Q243" i="41"/>
  <c r="Q242" i="41"/>
  <c r="Q241" i="41"/>
  <c r="Q240" i="41"/>
  <c r="Q239" i="41"/>
  <c r="Q238" i="41"/>
  <c r="Q237" i="41"/>
  <c r="Q236" i="41"/>
  <c r="Q235" i="41"/>
  <c r="Q234" i="41"/>
  <c r="Q233" i="41"/>
  <c r="Q232" i="41"/>
  <c r="Q231" i="41"/>
  <c r="Q230" i="41"/>
  <c r="Q229" i="41"/>
  <c r="Q228" i="41"/>
  <c r="Q227" i="41"/>
  <c r="Q226" i="41"/>
  <c r="Q225" i="41"/>
  <c r="Q224" i="41"/>
  <c r="Q223" i="41"/>
  <c r="Q222" i="41"/>
  <c r="Q221" i="41"/>
  <c r="Q220" i="41"/>
  <c r="Q219" i="41"/>
  <c r="Q218" i="41"/>
  <c r="Q217" i="41"/>
  <c r="Q216" i="41"/>
  <c r="Q215" i="41"/>
  <c r="Q214" i="41"/>
  <c r="Q213" i="41"/>
  <c r="Q212" i="41"/>
  <c r="Q211" i="41"/>
  <c r="Q210" i="41"/>
  <c r="Q209" i="41"/>
  <c r="Q208" i="41"/>
  <c r="Q207" i="41"/>
  <c r="Q206" i="41"/>
  <c r="Q205" i="41"/>
  <c r="Q204" i="41"/>
  <c r="Q203" i="41"/>
  <c r="Q202" i="41"/>
  <c r="Q201" i="41"/>
  <c r="Q200" i="41"/>
  <c r="Q199" i="41"/>
  <c r="Q198" i="41"/>
  <c r="Q197" i="41"/>
  <c r="Q196" i="41"/>
  <c r="Q195" i="41"/>
  <c r="Q194" i="41"/>
  <c r="Q193" i="41"/>
  <c r="Q192" i="41"/>
  <c r="Q191" i="41"/>
  <c r="Q190" i="41"/>
  <c r="Q189" i="41"/>
  <c r="Q188" i="41"/>
  <c r="Q187" i="41"/>
  <c r="Q186" i="41"/>
  <c r="Q185" i="41"/>
  <c r="Q184" i="41"/>
  <c r="Q183" i="41"/>
  <c r="Q182" i="41"/>
  <c r="Q181" i="41"/>
  <c r="Q180" i="41"/>
  <c r="Q179" i="41"/>
  <c r="Q178" i="41"/>
  <c r="Q177" i="41"/>
  <c r="Q176" i="41"/>
  <c r="Q175" i="41"/>
  <c r="Q174" i="41"/>
  <c r="Q173" i="41"/>
  <c r="Q172" i="41"/>
  <c r="Q171" i="41"/>
  <c r="Q170" i="41"/>
  <c r="Q169" i="41"/>
  <c r="Q168" i="41"/>
  <c r="Q167" i="41"/>
  <c r="Q166" i="41"/>
  <c r="Q165" i="41"/>
  <c r="Q164" i="41"/>
  <c r="Q163" i="41"/>
  <c r="Q162" i="41"/>
  <c r="Q161" i="41"/>
  <c r="Q160" i="41"/>
  <c r="Q159" i="41"/>
  <c r="Q158" i="41"/>
  <c r="Q157" i="41"/>
  <c r="Q156" i="41"/>
  <c r="Q155" i="41"/>
  <c r="Q154" i="41"/>
  <c r="Q153" i="41"/>
  <c r="Q152" i="41"/>
  <c r="Q151" i="41"/>
  <c r="Q150" i="41"/>
  <c r="Q149" i="41"/>
  <c r="Q148" i="41"/>
  <c r="Q147" i="41"/>
  <c r="Q146" i="41"/>
  <c r="Q145" i="41"/>
  <c r="Q144" i="41"/>
  <c r="Q143" i="41"/>
  <c r="Q142" i="41"/>
  <c r="Q141" i="41"/>
  <c r="Q140" i="41"/>
  <c r="Q139" i="41"/>
  <c r="Q138" i="41"/>
  <c r="Q137" i="41"/>
  <c r="Q136" i="41"/>
  <c r="Q135" i="41"/>
  <c r="Q134" i="41"/>
  <c r="Q133" i="41"/>
  <c r="Q132" i="41"/>
  <c r="Q131" i="41"/>
  <c r="Q130" i="41"/>
  <c r="Q129" i="41"/>
  <c r="Q128" i="41"/>
  <c r="Q127" i="41"/>
  <c r="Q126" i="41"/>
  <c r="Q125" i="41"/>
  <c r="Q124" i="41"/>
  <c r="Q123" i="41"/>
  <c r="Q122" i="41"/>
  <c r="Q121" i="41"/>
  <c r="Q120" i="41"/>
  <c r="Q119" i="41"/>
  <c r="Q118" i="41"/>
  <c r="Q117" i="41"/>
  <c r="Q116" i="41"/>
  <c r="Q115" i="41"/>
  <c r="Q114" i="41"/>
  <c r="Q113" i="41"/>
  <c r="Q112" i="41"/>
  <c r="Q111" i="41"/>
  <c r="Q110" i="41"/>
  <c r="Q109" i="41"/>
  <c r="Q108" i="41"/>
  <c r="Q107" i="41"/>
  <c r="Q106" i="41"/>
  <c r="Q105" i="41"/>
  <c r="Q104" i="41"/>
  <c r="Q103" i="41"/>
  <c r="Q102" i="41"/>
  <c r="Q101" i="41"/>
  <c r="Q100" i="41"/>
  <c r="Q99" i="41"/>
  <c r="Q98" i="41"/>
  <c r="Q97" i="41"/>
  <c r="Q96" i="41"/>
  <c r="Q95" i="41"/>
  <c r="Q94" i="41"/>
  <c r="Q93" i="41"/>
  <c r="Q92" i="41"/>
  <c r="Q91" i="41"/>
  <c r="Q90" i="41"/>
  <c r="Q89" i="41"/>
  <c r="Q88" i="41"/>
  <c r="Q87" i="41"/>
  <c r="Q86" i="41"/>
  <c r="Q85" i="41"/>
  <c r="Q84" i="41"/>
  <c r="Q83" i="41"/>
  <c r="Q82" i="41"/>
  <c r="Q81" i="41"/>
  <c r="Q80" i="41"/>
  <c r="Q79" i="41"/>
  <c r="Q78" i="41"/>
  <c r="Q77" i="41"/>
  <c r="Q76" i="41"/>
  <c r="Q75" i="41"/>
  <c r="Q74" i="41"/>
  <c r="Q73" i="41"/>
  <c r="Q72" i="41"/>
  <c r="Q71" i="41"/>
  <c r="Q70" i="41"/>
  <c r="Q69" i="41"/>
  <c r="Q68" i="41"/>
  <c r="Q67" i="41"/>
  <c r="Q66" i="41"/>
  <c r="Q65" i="41"/>
  <c r="Q64" i="41"/>
  <c r="Q63" i="41"/>
  <c r="Q62" i="41"/>
  <c r="Q61"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377" i="40"/>
  <c r="Q376" i="40"/>
  <c r="Q375" i="40"/>
  <c r="Q558" i="40"/>
  <c r="P558" i="40"/>
  <c r="O558" i="40"/>
  <c r="N558" i="40"/>
  <c r="M558" i="40"/>
  <c r="L558" i="40"/>
  <c r="K558" i="40"/>
  <c r="J558" i="40"/>
  <c r="I558" i="40"/>
  <c r="H558" i="40"/>
  <c r="G558" i="40"/>
  <c r="F558" i="40"/>
  <c r="E558" i="40"/>
  <c r="D558" i="40"/>
  <c r="Q557" i="40"/>
  <c r="Q556" i="40"/>
  <c r="Q555" i="40"/>
  <c r="D537" i="41"/>
  <c r="E537" i="41"/>
  <c r="E550" i="41" s="1"/>
  <c r="F537" i="41"/>
  <c r="F550" i="41" s="1"/>
  <c r="G537" i="41"/>
  <c r="H537" i="41"/>
  <c r="I537" i="41"/>
  <c r="J537" i="41"/>
  <c r="K537" i="41"/>
  <c r="L537" i="41"/>
  <c r="M537" i="41"/>
  <c r="M550" i="41" s="1"/>
  <c r="N537" i="41"/>
  <c r="N550" i="41" s="1"/>
  <c r="O537" i="41"/>
  <c r="O550" i="41" s="1"/>
  <c r="P537" i="41"/>
  <c r="C537" i="41"/>
  <c r="P548" i="41"/>
  <c r="O548" i="41"/>
  <c r="N548" i="41"/>
  <c r="M548" i="41"/>
  <c r="L548" i="41"/>
  <c r="L550" i="41" s="1"/>
  <c r="K548" i="41"/>
  <c r="J548" i="41"/>
  <c r="I548" i="41"/>
  <c r="H548" i="41"/>
  <c r="G548" i="41"/>
  <c r="F548" i="41"/>
  <c r="E548" i="41"/>
  <c r="D548" i="41"/>
  <c r="D550" i="41" s="1"/>
  <c r="C548" i="41"/>
  <c r="Q547" i="41"/>
  <c r="Q546" i="41"/>
  <c r="Q545" i="41"/>
  <c r="Q544" i="41"/>
  <c r="Q543" i="41"/>
  <c r="Q542" i="41"/>
  <c r="Q541" i="41"/>
  <c r="Q540" i="41"/>
  <c r="Q548" i="41" s="1"/>
  <c r="P550" i="41"/>
  <c r="K550" i="41"/>
  <c r="J550" i="41"/>
  <c r="I550" i="41"/>
  <c r="C550" i="41"/>
  <c r="Q10" i="41"/>
  <c r="D571" i="40"/>
  <c r="G550" i="41" l="1"/>
  <c r="Q537" i="41"/>
  <c r="Q550" i="41" s="1"/>
  <c r="H550"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8" i="40"/>
  <c r="Q561" i="40"/>
  <c r="Q571" i="40" s="1"/>
  <c r="Q562" i="40"/>
  <c r="Q563" i="40"/>
  <c r="Q564" i="40"/>
  <c r="Q565" i="40"/>
  <c r="Q566" i="40"/>
  <c r="Q567" i="40"/>
  <c r="Q568" i="40"/>
  <c r="Q569" i="40"/>
  <c r="Q570" i="40"/>
  <c r="C571" i="40"/>
  <c r="E571" i="40"/>
  <c r="F571" i="40"/>
  <c r="G571" i="40"/>
  <c r="H571" i="40"/>
  <c r="I571" i="40"/>
  <c r="J571" i="40"/>
  <c r="K571" i="40"/>
  <c r="L571" i="40"/>
  <c r="M571" i="40"/>
  <c r="N571" i="40"/>
  <c r="O571" i="40"/>
  <c r="P571"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3" i="40" l="1"/>
  <c r="Q43" i="40"/>
  <c r="Q62" i="40"/>
  <c r="Q80" i="40"/>
  <c r="Q89" i="40"/>
  <c r="Q98" i="40"/>
  <c r="Q16" i="40"/>
  <c r="Q54" i="40"/>
  <c r="Q27" i="40"/>
  <c r="Q32" i="40"/>
  <c r="Q48" i="40"/>
  <c r="Q57" i="40"/>
  <c r="Q75" i="40"/>
  <c r="Q94" i="40"/>
  <c r="Q21" i="40"/>
  <c r="Q70" i="40"/>
  <c r="Q79" i="40"/>
  <c r="Q64" i="40"/>
  <c r="Q73" i="40"/>
  <c r="Q91" i="40"/>
  <c r="K573" i="40"/>
  <c r="Q37" i="40"/>
  <c r="Q138" i="40"/>
  <c r="Q102" i="40"/>
  <c r="Q132" i="40"/>
  <c r="Q20" i="40"/>
  <c r="Q44" i="40"/>
  <c r="Q52" i="40"/>
  <c r="Q110" i="40"/>
  <c r="Q124" i="40"/>
  <c r="Q130" i="40"/>
  <c r="Q31" i="40"/>
  <c r="Q120" i="40"/>
  <c r="Q122" i="40"/>
  <c r="Q14" i="40"/>
  <c r="Q22" i="40"/>
  <c r="Q140" i="40"/>
  <c r="Q63" i="40"/>
  <c r="Q136" i="40"/>
  <c r="J573" i="40"/>
  <c r="F573" i="40"/>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73" i="40"/>
  <c r="Q60" i="40"/>
  <c r="Q36" i="40"/>
  <c r="Q84" i="40"/>
  <c r="O573" i="40"/>
  <c r="D573" i="40"/>
  <c r="M573" i="40"/>
  <c r="C573" i="40"/>
  <c r="L573"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73" i="40"/>
  <c r="H573" i="40"/>
  <c r="E573" i="40"/>
  <c r="Q10" i="40"/>
  <c r="N573"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73" i="40" l="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<sst xmlns="http://schemas.openxmlformats.org/spreadsheetml/2006/main" count="4634" uniqueCount="761">
  <si>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</si>
  <si>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</si>
  <si>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</si>
  <si>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</si>
  <si>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</si>
  <si>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</si>
  <si>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</si>
  <si>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</si>
  <si>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</si>
  <si>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</si>
  <si>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</si>
  <si>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</si>
  <si>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</si>
  <si>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</si>
  <si>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</si>
  <si>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</si>
  <si>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</si>
  <si>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</si>
  <si>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</si>
  <si>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</si>
  <si>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</si>
  <si>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</si>
  <si>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</si>
  <si>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</si>
  <si>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</si>
  <si>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</si>
  <si>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</si>
  <si>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</si>
  <si>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</si>
  <si>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</si>
  <si>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</si>
  <si>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</si>
  <si>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</si>
  <si>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</si>
  <si>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</si>
  <si>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</si>
  <si>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</si>
  <si>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</si>
  <si>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</si>
  <si>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</si>
  <si>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</si>
  <si>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</si>
  <si>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</si>
  <si>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</si>
  <si>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</si>
  <si>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</si>
  <si>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</si>
  <si>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</si>
  <si>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</si>
  <si>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</si>
  <si>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</si>
  <si>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</si>
  <si>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</si>
  <si>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</si>
  <si>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</si>
  <si>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</si>
  <si>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</si>
  <si>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</si>
  <si>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</si>
  <si>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</si>
  <si>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</si>
  <si>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</si>
  <si>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</si>
  <si>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</si>
  <si>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</si>
  <si>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</si>
  <si>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</si>
  <si>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</si>
  <si>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</si>
  <si>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</si>
  <si>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</si>
  <si>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</si>
  <si>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</si>
  <si>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</si>
  <si>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</si>
  <si>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</si>
  <si>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</si>
  <si>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</si>
  <si>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</si>
  <si>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</si>
  <si>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</si>
  <si>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</si>
  <si>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</si>
  <si>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</si>
  <si>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</si>
  <si>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</si>
  <si>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</si>
  <si>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</si>
  <si>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</si>
  <si>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</si>
  <si>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</si>
  <si>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</si>
  <si>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</si>
  <si>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</si>
  <si>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</si>
  <si>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</si>
  <si>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</si>
  <si>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</si>
  <si>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</si>
  <si>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</si>
  <si>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</si>
  <si>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</si>
  <si>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</si>
  <si>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</si>
  <si>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</si>
  <si>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</si>
  <si>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</si>
  <si>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</si>
  <si>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</si>
  <si>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</si>
  <si>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</si>
  <si>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</si>
  <si>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</si>
  <si>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</si>
  <si>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</si>
  <si>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</si>
  <si>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</si>
  <si>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</si>
  <si>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</si>
  <si>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</si>
  <si>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</si>
  <si>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</si>
  <si>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</si>
  <si>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</si>
  <si>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</si>
  <si>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</si>
  <si>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</si>
  <si>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</si>
  <si>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</si>
  <si>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</si>
  <si>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</si>
  <si>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</si>
  <si>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</si>
  <si>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</si>
  <si>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</si>
  <si>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</si>
  <si>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</si>
  <si>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</si>
  <si>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</si>
  <si>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</si>
  <si>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</si>
  <si>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</si>
  <si>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</si>
  <si>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</si>
  <si>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</si>
  <si>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</si>
  <si>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</si>
  <si>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</si>
  <si>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</si>
  <si>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</si>
  <si>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</si>
  <si>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</si>
  <si>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</si>
  <si>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</si>
  <si>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</si>
  <si>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</si>
  <si>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</si>
  <si>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</si>
  <si>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</si>
  <si>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</si>
  <si>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</si>
  <si>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</si>
  <si>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</si>
  <si>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</si>
  <si>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</si>
  <si>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</si>
  <si>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</si>
  <si>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</si>
  <si>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</si>
  <si>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</si>
  <si>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</si>
  <si>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</si>
  <si>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</si>
  <si>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</si>
  <si>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</si>
  <si>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</si>
  <si>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</si>
  <si>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</si>
  <si>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</si>
  <si>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</si>
  <si>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</si>
  <si>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</si>
  <si>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</si>
  <si>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</si>
  <si>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</si>
  <si>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</si>
  <si>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</si>
  <si>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</si>
  <si>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</si>
  <si>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</si>
  <si>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</si>
  <si>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</si>
  <si>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</si>
  <si>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</si>
  <si>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</si>
  <si>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</si>
  <si>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</si>
  <si>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</si>
  <si>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</si>
  <si>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</si>
  <si>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</si>
  <si>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</si>
  <si>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</si>
  <si>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</si>
  <si>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</si>
  <si>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</si>
  <si>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</si>
  <si>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</si>
  <si>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</si>
  <si>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</si>
  <si>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</si>
  <si>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</si>
  <si>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</si>
  <si>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</si>
  <si>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</si>
  <si>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</si>
  <si>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</si>
  <si>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</si>
  <si>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</si>
  <si>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</si>
  <si>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</si>
  <si>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</si>
  <si>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</si>
  <si>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</si>
  <si>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</si>
  <si>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</si>
  <si>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</si>
  <si>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</si>
  <si>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</si>
  <si>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</si>
  <si>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</si>
  <si>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</si>
  <si>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</si>
  <si>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</si>
  <si>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</si>
  <si>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</si>
  <si>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</si>
  <si>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</si>
  <si>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</si>
  <si>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</si>
  <si>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</si>
  <si>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</si>
  <si>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</si>
  <si>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</si>
  <si>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</si>
  <si>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</si>
  <si>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</si>
  <si>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</si>
  <si>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</si>
  <si>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</si>
  <si>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</si>
  <si>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</si>
  <si>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</si>
  <si>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</si>
  <si>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</si>
  <si>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</si>
  <si>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</si>
  <si>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</si>
  <si>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</si>
  <si>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</si>
  <si>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</si>
  <si>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</si>
  <si>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</si>
  <si>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</si>
  <si>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</si>
  <si>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</si>
  <si>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</si>
  <si>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</si>
  <si>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</si>
  <si>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</si>
  <si>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</si>
  <si>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</si>
  <si>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</si>
  <si>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</si>
  <si>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</si>
  <si>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</si>
  <si>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</si>
  <si>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</si>
  <si>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</si>
  <si>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</si>
  <si>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</si>
  <si>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</si>
  <si>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</si>
  <si>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</si>
  <si>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</si>
  <si>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</si>
  <si>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</si>
  <si>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</si>
  <si>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</si>
  <si>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</si>
  <si>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</si>
  <si>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</si>
  <si>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</si>
  <si>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</si>
  <si>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</si>
  <si>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</si>
  <si>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</si>
  <si>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</si>
  <si>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</si>
  <si>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</si>
  <si>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</si>
  <si>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</si>
  <si>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</si>
  <si>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</si>
  <si>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</si>
  <si>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</si>
  <si>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</si>
  <si>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</si>
  <si>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</si>
  <si>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</si>
  <si>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</si>
  <si>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</si>
  <si>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</si>
  <si>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</si>
  <si>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</si>
  <si>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</si>
  <si>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</si>
  <si>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</si>
  <si>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</si>
  <si>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</si>
  <si>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</si>
  <si>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</si>
  <si>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</si>
  <si>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</si>
  <si>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</si>
  <si>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</si>
  <si>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</si>
  <si>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</si>
  <si>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</si>
  <si>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</si>
  <si>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</si>
  <si>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</si>
  <si>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</si>
  <si>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</si>
  <si>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</si>
  <si>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</si>
  <si>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</si>
  <si>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</si>
  <si>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</si>
  <si>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</si>
  <si>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</si>
  <si>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</si>
  <si>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</si>
  <si>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</si>
  <si>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</si>
  <si>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</si>
  <si>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</si>
  <si>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</si>
  <si>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</si>
  <si>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</si>
  <si>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</si>
  <si>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</si>
  <si>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</si>
  <si>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</si>
  <si>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</si>
  <si>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</si>
  <si>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</si>
  <si>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</si>
  <si>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</si>
  <si>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</si>
  <si>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</si>
  <si>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</si>
  <si>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</si>
  <si>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</si>
  <si>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</si>
  <si>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</si>
  <si>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</si>
  <si>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</si>
  <si>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</si>
  <si>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</si>
  <si>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</si>
  <si>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</si>
  <si>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</si>
  <si>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</si>
  <si>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</si>
  <si>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</si>
  <si>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</si>
  <si>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</si>
  <si>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</si>
  <si>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</si>
  <si>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</si>
  <si>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</si>
  <si>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</si>
  <si>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</si>
  <si>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</si>
  <si>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</si>
  <si>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</si>
  <si>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</si>
  <si>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</si>
  <si>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</si>
  <si>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</si>
  <si>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</si>
  <si>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</si>
  <si>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</si>
  <si>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</si>
  <si>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</si>
  <si>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</si>
  <si>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</si>
  <si>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</si>
  <si>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</si>
  <si>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</si>
  <si>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</si>
  <si>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</si>
  <si>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</si>
  <si>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</si>
  <si>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</si>
  <si>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</si>
  <si>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</si>
  <si>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</si>
  <si>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</si>
  <si>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</si>
  <si>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</si>
  <si>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</si>
  <si>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</si>
  <si>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</si>
  <si>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</si>
  <si>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</si>
  <si>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</si>
  <si>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</si>
  <si>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</si>
  <si>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</si>
  <si>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</si>
  <si>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</si>
  <si>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</si>
  <si>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</si>
  <si>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</si>
  <si>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</si>
  <si>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</si>
  <si>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</si>
  <si>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</si>
  <si>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</si>
  <si>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</si>
  <si>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</si>
  <si>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</si>
  <si>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</si>
  <si>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</si>
  <si>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</si>
  <si>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</si>
  <si>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</si>
  <si>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</si>
  <si>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</si>
  <si>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</si>
  <si>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</si>
  <si>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</si>
  <si>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</si>
  <si>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</si>
  <si>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</si>
  <si>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</si>
  <si>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</si>
  <si>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</si>
  <si>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</si>
  <si>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</si>
  <si>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</si>
  <si>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</si>
  <si>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</si>
  <si>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</si>
  <si>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</si>
  <si>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</si>
  <si>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</si>
  <si>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</si>
  <si>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</si>
  <si>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</si>
  <si>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</si>
  <si>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</si>
  <si>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</si>
  <si>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</si>
  <si>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</si>
  <si>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</si>
  <si>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</si>
  <si>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</si>
  <si>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</si>
  <si>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</si>
  <si>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</si>
  <si>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</si>
  <si>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</si>
  <si>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</si>
  <si>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</si>
  <si>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</si>
  <si>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</si>
  <si>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</si>
  <si>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</si>
  <si>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</si>
  <si>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</si>
  <si>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</si>
  <si>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</si>
  <si>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</si>
  <si>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</si>
  <si>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</si>
  <si>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</si>
  <si>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</si>
  <si>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</si>
  <si>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</si>
  <si>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</si>
  <si>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</si>
  <si>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</si>
  <si>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</si>
  <si>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</si>
  <si>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</si>
  <si>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</si>
  <si>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</si>
  <si>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</si>
  <si>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</si>
  <si>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</si>
  <si>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</si>
  <si>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</si>
  <si>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</si>
  <si>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</si>
  <si>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</si>
  <si>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</si>
  <si>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</si>
  <si>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</si>
  <si>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</si>
  <si>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</si>
  <si>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</si>
  <si>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</si>
  <si>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</si>
  <si>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</si>
  <si>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</si>
  <si>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</si>
  <si>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</si>
  <si>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</si>
  <si>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</si>
  <si>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</si>
  <si>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</si>
  <si>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</si>
  <si>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</si>
  <si>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</si>
  <si>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</si>
  <si>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</si>
  <si>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</si>
  <si>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</si>
  <si>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</si>
  <si>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</si>
  <si>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</si>
  <si>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</si>
  <si>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</si>
  <si>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</si>
  <si>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</si>
  <si>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</si>
  <si>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</si>
  <si>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</si>
  <si>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</si>
  <si>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</si>
  <si>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</si>
  <si>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</si>
  <si>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</si>
  <si>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</si>
  <si>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</si>
  <si>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</si>
  <si>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</si>
  <si>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</si>
  <si>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</si>
  <si>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</si>
  <si>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</si>
  <si>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</si>
  <si>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</si>
  <si>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</si>
  <si>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</si>
  <si>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</si>
  <si>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</si>
  <si>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</si>
  <si>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</si>
  <si>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</si>
  <si>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</si>
  <si>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</si>
  <si>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</si>
  <si>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</si>
  <si>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</si>
  <si>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</si>
  <si>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</si>
  <si>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</si>
  <si>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</si>
  <si>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</si>
  <si>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</si>
  <si>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</si>
  <si>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</si>
  <si>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</si>
  <si>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</si>
  <si>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</si>
  <si>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</si>
  <si>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</si>
  <si>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</si>
  <si>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</si>
  <si>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</si>
  <si>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</si>
  <si>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</si>
  <si>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</si>
  <si>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</si>
  <si>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</si>
  <si>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</si>
  <si>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</si>
  <si>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</si>
  <si>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</si>
  <si>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</si>
  <si>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</si>
  <si>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</si>
  <si>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</si>
  <si>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</si>
  <si>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</si>
  <si>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</si>
  <si>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</si>
  <si>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</si>
  <si>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</si>
  <si>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</si>
  <si>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</si>
  <si>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</si>
  <si>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</si>
  <si>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</si>
  <si>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</si>
  <si>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</si>
  <si>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</si>
  <si>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</si>
  <si>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</si>
  <si>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</si>
  <si>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</si>
  <si>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</si>
  <si>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</si>
  <si>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</si>
  <si>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</si>
  <si>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</si>
  <si>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</si>
  <si>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</si>
  <si>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</si>
  <si>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</si>
  <si>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</si>
  <si>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</si>
  <si>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</si>
  <si>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</si>
  <si>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</si>
  <si>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</si>
  <si>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</si>
  <si>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</si>
  <si>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</si>
  <si>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</si>
  <si>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</si>
  <si>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</si>
  <si>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</si>
  <si>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</si>
  <si>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</si>
  <si>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</si>
  <si>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</si>
  <si>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</si>
  <si>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</si>
  <si>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</si>
  <si>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</si>
  <si>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</si>
  <si>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</si>
  <si>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</si>
  <si>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</si>
  <si>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</si>
  <si>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</si>
  <si>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</si>
  <si>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</si>
  <si>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</si>
  <si>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</si>
  <si>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</si>
  <si>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</si>
  <si>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</si>
  <si>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</si>
  <si>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</si>
  <si>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</si>
  <si>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</si>
  <si>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</si>
  <si>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</si>
  <si>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</si>
  <si>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</si>
  <si>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</si>
  <si>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</si>
  <si>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</si>
  <si>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</si>
  <si>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</si>
  <si>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</si>
  <si>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</si>
  <si>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</si>
  <si>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</si>
  <si>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</si>
  <si>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</si>
  <si>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</si>
  <si>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</si>
  <si>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</si>
  <si>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</si>
  <si>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</si>
  <si>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</si>
  <si>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</si>
  <si>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</si>
  <si>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</si>
  <si>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</si>
  <si>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</si>
  <si>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</si>
  <si>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</si>
  <si>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</si>
  <si>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</si>
  <si>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</si>
  <si>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</si>
  <si>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</si>
  <si>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</si>
  <si>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</si>
  <si>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</si>
  <si>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</si>
  <si>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</si>
  <si>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</si>
  <si>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</si>
  <si>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</si>
  <si>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</si>
  <si>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</si>
  <si>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</si>
  <si>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</si>
  <si>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</si>
  <si>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</si>
  <si>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</si>
  <si>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</si>
  <si>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</si>
  <si>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</si>
  <si>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</si>
  <si>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</si>
  <si>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</si>
  <si>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</si>
  <si>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</si>
  <si>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</si>
  <si>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</si>
  <si>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</si>
  <si>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</si>
  <si>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</si>
  <si>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</si>
  <si>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</si>
  <si>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</si>
  <si>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</si>
  <si>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</si>
  <si>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</si>
  <si>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</si>
  <si>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</si>
  <si>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</si>
  <si>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</si>
  <si>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</si>
  <si>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</si>
  <si>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</si>
  <si>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</si>
  <si>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</si>
  <si>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Diciembre 2025</t>
  </si>
  <si>
    <t>Ley No. 80-24</t>
  </si>
  <si>
    <t>2.4.1.2.05 - Subsidios para viviendas económicas</t>
  </si>
  <si>
    <t>2.4.1.6.07 - Transferencias corrientes por acuerdos de gestión a asociaciones sin fines de lucro</t>
  </si>
  <si>
    <t>2.4.4 - TRANSFERENCIAS CORRIENTES A SOCIEDADES PÚBLICAS NO FINANCIERAS</t>
  </si>
  <si>
    <t>2.4.4.2 - Transferencias corrientes a empresas públicas no financieras municipales</t>
  </si>
  <si>
    <t>2.4.4.2.02 - Otras transferencias corrientes a empresas públicas no financieras municipales</t>
  </si>
  <si>
    <t>2.5.4 - TRANSFERENCIAS DE CAPITAL A SOCIEDADES PÚBLICAS NO FINANCIERAS</t>
  </si>
  <si>
    <t>2.5.9.3 - Transferencia de capital para inversión en proyectos</t>
  </si>
  <si>
    <t>2.5.9.3.01 - Transferencia de Capital para Inversión en proyectos</t>
  </si>
  <si>
    <t>2.7.2.4.02 - Supervisión de infraestructura terrestre y obras anexas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</si>
  <si>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</si>
  <si>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</si>
  <si>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</si>
  <si>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</si>
  <si>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</si>
  <si>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</si>
  <si>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</si>
  <si>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</si>
  <si>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</si>
  <si>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*Cifras Preliminares.</t>
  </si>
  <si>
    <t>Fecha de registro: 15/04/2026.</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</si>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</sst>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3" fillId="0" borderId="0"/>
    <xf numFmtId="0" fontId="1" fillId="0" borderId="0"/>
  </cellStyleXfs>
  <cellXfs count="32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164" fontId="0" fillId="0" borderId="0" xfId="0" applyNumberFormat="1"/>
    <xf numFmtId="0" fontId="0" fillId="0" borderId="0" xfId="0" applyAlignment="1">
      <alignment horizontal="left"/>
    </xf>
    <xf numFmtId="0" fontId="10" fillId="0" borderId="5" xfId="0" applyFont="1" applyBorder="1" applyAlignment="1">
      <alignment horizontal="left"/>
    </xf>
    <xf numFmtId="164"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43"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164"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164" fontId="0" fillId="0" borderId="0" xfId="1" applyFont="1" applyFill="1"/>
    <xf numFmtId="164" fontId="0" fillId="0" borderId="0" xfId="1" applyFont="1" applyAlignment="1">
      <alignment horizontal="left"/>
    </xf>
    <xf numFmtId="164" fontId="3" fillId="0" borderId="0" xfId="1" applyFont="1" applyAlignment="1">
      <alignment horizontal="left"/>
    </xf>
    <xf numFmtId="164" fontId="0" fillId="0" borderId="0" xfId="1" applyFont="1" applyAlignment="1">
      <alignment horizontal="left" vertical="center"/>
    </xf>
    <xf numFmtId="164" fontId="3" fillId="5" borderId="0" xfId="1" applyFont="1" applyFill="1" applyAlignment="1">
      <alignment horizontal="left"/>
    </xf>
    <xf numFmtId="164"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64"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43" fontId="3" fillId="0" borderId="0" xfId="1" applyNumberFormat="1" applyFont="1"/>
    <xf numFmtId="179" fontId="0" fillId="0" borderId="0" xfId="0" applyNumberFormat="1" applyAlignment="1">
      <alignment horizontal="right" vertical="center"/>
    </xf>
    <xf numFmtId="43" fontId="0" fillId="0" borderId="0" xfId="0" applyNumberFormat="1" applyAlignment="1">
      <alignment horizontal="right" vertical="center"/>
    </xf>
    <xf numFmtId="164"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164"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164"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164" fontId="24" fillId="0" borderId="0" xfId="1" applyFont="1" applyAlignment="1">
      <alignment horizontal="center" vertical="center"/>
    </xf>
    <xf numFmtId="0" fontId="25" fillId="0" borderId="0" xfId="8" applyFont="1" applyAlignment="1">
      <alignment vertical="top" wrapText="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2" fillId="2" borderId="11" xfId="0" applyFont="1" applyFill="1" applyBorder="1" applyAlignment="1">
      <alignment horizontal="left" vertical="center"/>
    </xf>
    <xf numFmtId="0" fontId="2" fillId="4" borderId="9" xfId="0" applyFont="1" applyFill="1" applyBorder="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0" xfId="0" applyFont="1" applyAlignment="1">
      <alignment horizontal="center" vertical="center" wrapText="1" readingOrder="1"/>
    </xf>
    <xf numFmtId="0" fontId="7" fillId="0" borderId="0" xfId="0" applyFont="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64" fontId="2" fillId="3" borderId="2" xfId="6" applyFont="1" applyFill="1" applyBorder="1" applyAlignment="1">
      <alignment horizontal="center" vertical="center" wrapText="1"/>
    </xf>
    <xf numFmtId="43" fontId="2" fillId="4" borderId="2" xfId="3" applyFont="1" applyFill="1" applyBorder="1" applyAlignment="1">
      <alignment horizontal="center"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10" xfId="0" applyFont="1" applyFill="1" applyBorder="1" applyAlignment="1">
      <alignment horizontal="center" vertical="center"/>
    </xf>
  </cellXfs>
  <cellStyles count="9">
    <cellStyle name="Comma"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4</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1"/>
      <c r="C8" s="302"/>
      <c r="D8" s="302"/>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x14ac:dyDescent="0.25">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x14ac:dyDescent="0.25">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x14ac:dyDescent="0.25">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x14ac:dyDescent="0.25">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x14ac:dyDescent="0.25">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x14ac:dyDescent="0.25">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x14ac:dyDescent="0.25">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x14ac:dyDescent="0.25">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x14ac:dyDescent="0.25">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x14ac:dyDescent="0.25">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x14ac:dyDescent="0.25">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x14ac:dyDescent="0.25">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x14ac:dyDescent="0.25">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x14ac:dyDescent="0.25">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x14ac:dyDescent="0.25">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x14ac:dyDescent="0.25">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x14ac:dyDescent="0.25">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x14ac:dyDescent="0.25">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x14ac:dyDescent="0.25">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x14ac:dyDescent="0.25">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x14ac:dyDescent="0.25">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x14ac:dyDescent="0.25">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x14ac:dyDescent="0.25">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x14ac:dyDescent="0.25">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x14ac:dyDescent="0.25">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x14ac:dyDescent="0.25">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x14ac:dyDescent="0.25">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x14ac:dyDescent="0.25">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x14ac:dyDescent="0.25">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x14ac:dyDescent="0.25">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x14ac:dyDescent="0.25">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x14ac:dyDescent="0.25">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x14ac:dyDescent="0.25">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x14ac:dyDescent="0.25">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x14ac:dyDescent="0.25">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x14ac:dyDescent="0.25">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x14ac:dyDescent="0.25">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x14ac:dyDescent="0.25">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x14ac:dyDescent="0.25">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x14ac:dyDescent="0.25">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x14ac:dyDescent="0.25">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x14ac:dyDescent="0.25">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x14ac:dyDescent="0.25">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x14ac:dyDescent="0.25">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x14ac:dyDescent="0.25">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x14ac:dyDescent="0.25">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x14ac:dyDescent="0.25">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x14ac:dyDescent="0.25">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x14ac:dyDescent="0.25">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x14ac:dyDescent="0.25">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x14ac:dyDescent="0.25">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x14ac:dyDescent="0.25">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x14ac:dyDescent="0.25">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x14ac:dyDescent="0.25">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x14ac:dyDescent="0.25">
      <c r="C65" s="32"/>
      <c r="D65" s="32"/>
      <c r="E65" s="32"/>
      <c r="F65" s="32"/>
      <c r="G65" s="32"/>
      <c r="H65" s="32"/>
      <c r="I65" s="32"/>
      <c r="J65" s="32"/>
      <c r="K65" s="32"/>
      <c r="L65" s="32"/>
      <c r="M65" s="32"/>
      <c r="N65" s="32"/>
      <c r="O65" s="32"/>
      <c r="P65" s="32"/>
      <c r="Q65" s="32"/>
    </row>
    <row r="66" spans="2:19" x14ac:dyDescent="0.25">
      <c r="B66" s="77" t="s">
        <v>79</v>
      </c>
      <c r="C66" s="190"/>
      <c r="D66" s="191"/>
      <c r="E66" s="192"/>
      <c r="F66" s="193"/>
      <c r="G66" s="194"/>
      <c r="H66" s="192"/>
      <c r="I66" s="193"/>
      <c r="J66" s="194"/>
      <c r="K66" s="192"/>
      <c r="L66" s="193"/>
      <c r="M66" s="194"/>
      <c r="N66" s="192"/>
      <c r="O66" s="193"/>
      <c r="P66" s="194"/>
      <c r="Q66" s="195"/>
      <c r="S66" s="6"/>
    </row>
    <row r="67" spans="2:19" x14ac:dyDescent="0.25">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x14ac:dyDescent="0.25">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x14ac:dyDescent="0.25">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x14ac:dyDescent="0.25">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x14ac:dyDescent="0.25">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x14ac:dyDescent="0.25">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x14ac:dyDescent="0.25">
      <c r="C73" s="32"/>
      <c r="D73" s="32"/>
      <c r="E73" s="32"/>
      <c r="F73" s="32"/>
      <c r="G73" s="32"/>
      <c r="H73" s="32"/>
      <c r="I73" s="32"/>
      <c r="J73" s="32"/>
      <c r="K73" s="32"/>
      <c r="L73" s="32"/>
      <c r="M73" s="32"/>
      <c r="N73" s="32"/>
      <c r="O73" s="32"/>
      <c r="P73" s="32"/>
      <c r="Q73" s="32"/>
    </row>
    <row r="74" spans="2:19" x14ac:dyDescent="0.25">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x14ac:dyDescent="0.25">
      <c r="B75" s="30" t="s">
        <v>87</v>
      </c>
    </row>
    <row r="76" spans="2:19" ht="25.5" x14ac:dyDescent="0.2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x14ac:dyDescent="0.2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x14ac:dyDescent="0.25">
      <c r="B2" s="296" t="s">
        <v>0</v>
      </c>
      <c r="C2" s="304"/>
      <c r="D2" s="304"/>
      <c r="E2" s="304"/>
      <c r="F2" s="304"/>
      <c r="G2" s="304"/>
      <c r="H2" s="304"/>
      <c r="I2" s="304"/>
      <c r="J2" s="304"/>
      <c r="K2" s="304"/>
      <c r="L2" s="304"/>
      <c r="M2" s="304"/>
      <c r="N2" s="304"/>
      <c r="O2" s="304"/>
      <c r="P2" s="304"/>
      <c r="Q2" s="304"/>
      <c r="T2" s="286"/>
      <c r="U2" s="286"/>
      <c r="V2" s="286"/>
      <c r="W2" s="286"/>
    </row>
    <row r="3" spans="1:23" s="31" customFormat="1" ht="21" x14ac:dyDescent="0.25">
      <c r="B3" s="297" t="s">
        <v>1</v>
      </c>
      <c r="C3" s="306"/>
      <c r="D3" s="306"/>
      <c r="E3" s="306"/>
      <c r="F3" s="306"/>
      <c r="G3" s="306"/>
      <c r="H3" s="306"/>
      <c r="I3" s="306"/>
      <c r="J3" s="306"/>
      <c r="K3" s="306"/>
      <c r="L3" s="306"/>
      <c r="M3" s="306"/>
      <c r="N3" s="306"/>
      <c r="O3" s="306"/>
      <c r="P3" s="306"/>
      <c r="Q3" s="306"/>
      <c r="T3" s="286"/>
      <c r="U3" s="286"/>
      <c r="V3" s="286"/>
      <c r="W3" s="286"/>
    </row>
    <row r="4" spans="1:23" s="31" customFormat="1" ht="15.75" x14ac:dyDescent="0.25">
      <c r="B4" s="298" t="s">
        <v>2</v>
      </c>
      <c r="C4" s="305"/>
      <c r="D4" s="305"/>
      <c r="E4" s="305"/>
      <c r="F4" s="305"/>
      <c r="G4" s="305"/>
      <c r="H4" s="305"/>
      <c r="I4" s="305"/>
      <c r="J4" s="305"/>
      <c r="K4" s="305"/>
      <c r="L4" s="305"/>
      <c r="M4" s="305"/>
      <c r="N4" s="305"/>
      <c r="O4" s="305"/>
      <c r="P4" s="305"/>
      <c r="Q4" s="305"/>
      <c r="T4" s="286"/>
      <c r="U4" s="286"/>
      <c r="V4" s="286"/>
      <c r="W4" s="286"/>
    </row>
    <row r="5" spans="1:23" s="31" customFormat="1" ht="15.75" x14ac:dyDescent="0.25">
      <c r="B5" s="298" t="s">
        <v>3</v>
      </c>
      <c r="C5" s="305"/>
      <c r="D5" s="305"/>
      <c r="E5" s="305"/>
      <c r="F5" s="305"/>
      <c r="G5" s="305"/>
      <c r="H5" s="305"/>
      <c r="I5" s="305"/>
      <c r="J5" s="305"/>
      <c r="K5" s="305"/>
      <c r="L5" s="305"/>
      <c r="M5" s="305"/>
      <c r="N5" s="305"/>
      <c r="O5" s="305"/>
      <c r="P5" s="305"/>
      <c r="Q5" s="305"/>
      <c r="T5" s="286"/>
      <c r="U5" s="286"/>
      <c r="V5" s="286"/>
      <c r="W5" s="286"/>
    </row>
    <row r="6" spans="1:23" s="31" customFormat="1" ht="15.75" x14ac:dyDescent="0.25">
      <c r="B6" s="91"/>
      <c r="C6" s="92"/>
      <c r="D6" s="92"/>
      <c r="E6" s="141"/>
      <c r="F6" s="141"/>
      <c r="G6" s="141"/>
      <c r="H6" s="141"/>
      <c r="I6" s="141"/>
      <c r="J6" s="141"/>
      <c r="K6" s="141"/>
      <c r="L6" s="141"/>
      <c r="M6" s="141"/>
      <c r="N6" s="141"/>
      <c r="O6" s="141"/>
      <c r="P6" s="141"/>
      <c r="Q6" s="141"/>
      <c r="T6" s="286"/>
      <c r="U6" s="286"/>
      <c r="V6" s="286"/>
      <c r="W6" s="286"/>
    </row>
    <row r="7" spans="1:23" s="31" customFormat="1" x14ac:dyDescent="0.25">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x14ac:dyDescent="0.25">
      <c r="B8" s="299" t="s">
        <v>6</v>
      </c>
      <c r="C8" s="97" t="s">
        <v>155</v>
      </c>
      <c r="D8" s="326" t="s">
        <v>156</v>
      </c>
      <c r="E8" s="300" t="s">
        <v>9</v>
      </c>
      <c r="F8" s="327"/>
      <c r="G8" s="327"/>
      <c r="H8" s="327"/>
      <c r="I8" s="327"/>
      <c r="J8" s="327"/>
      <c r="K8" s="327"/>
      <c r="L8" s="327"/>
      <c r="M8" s="327"/>
      <c r="N8" s="327"/>
      <c r="O8" s="327"/>
      <c r="P8" s="327"/>
      <c r="Q8" s="327"/>
      <c r="T8" s="286"/>
      <c r="U8" s="286"/>
      <c r="V8" s="286"/>
      <c r="W8" s="286"/>
    </row>
    <row r="9" spans="1:23" s="31" customFormat="1" ht="27.6" customHeight="1" x14ac:dyDescent="0.25">
      <c r="B9" s="324"/>
      <c r="C9" s="82" t="s">
        <v>704</v>
      </c>
      <c r="D9" s="326"/>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x14ac:dyDescent="0.25">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x14ac:dyDescent="0.25">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x14ac:dyDescent="0.25">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x14ac:dyDescent="0.25">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x14ac:dyDescent="0.25">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x14ac:dyDescent="0.25">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x14ac:dyDescent="0.25">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x14ac:dyDescent="0.25">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x14ac:dyDescent="0.25">
      <c r="B18" s="50" t="s">
        <v>166</v>
      </c>
      <c r="C18" s="54">
        <v>13800000</v>
      </c>
      <c r="D18" s="54">
        <v>0</v>
      </c>
      <c r="E18" s="54">
        <v>0</v>
      </c>
      <c r="F18" s="120"/>
      <c r="G18" s="120"/>
      <c r="H18" s="120"/>
      <c r="I18" s="54"/>
      <c r="J18" s="54"/>
      <c r="K18" s="54"/>
      <c r="L18" s="54"/>
      <c r="M18" s="54"/>
      <c r="N18" s="54"/>
      <c r="O18" s="148"/>
      <c r="P18" s="148"/>
      <c r="Q18" s="148">
        <f t="shared" si="2"/>
        <v>0</v>
      </c>
      <c r="S18" s="6"/>
    </row>
    <row r="19" spans="1:23" x14ac:dyDescent="0.25">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x14ac:dyDescent="0.25">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x14ac:dyDescent="0.25">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x14ac:dyDescent="0.25">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x14ac:dyDescent="0.25">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x14ac:dyDescent="0.25">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x14ac:dyDescent="0.25">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x14ac:dyDescent="0.25">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x14ac:dyDescent="0.25">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x14ac:dyDescent="0.25">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x14ac:dyDescent="0.25">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x14ac:dyDescent="0.25">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x14ac:dyDescent="0.25">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x14ac:dyDescent="0.25">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x14ac:dyDescent="0.25">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x14ac:dyDescent="0.25">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x14ac:dyDescent="0.25">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x14ac:dyDescent="0.25">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x14ac:dyDescent="0.25">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x14ac:dyDescent="0.25">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x14ac:dyDescent="0.25">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x14ac:dyDescent="0.25">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x14ac:dyDescent="0.25">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x14ac:dyDescent="0.25">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x14ac:dyDescent="0.25">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x14ac:dyDescent="0.25">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x14ac:dyDescent="0.25">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x14ac:dyDescent="0.25">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x14ac:dyDescent="0.25">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x14ac:dyDescent="0.25">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x14ac:dyDescent="0.25">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x14ac:dyDescent="0.25">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x14ac:dyDescent="0.25">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x14ac:dyDescent="0.25">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x14ac:dyDescent="0.25">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x14ac:dyDescent="0.25">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x14ac:dyDescent="0.25">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x14ac:dyDescent="0.25">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x14ac:dyDescent="0.25">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x14ac:dyDescent="0.25">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x14ac:dyDescent="0.25">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x14ac:dyDescent="0.25">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x14ac:dyDescent="0.25">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x14ac:dyDescent="0.25">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x14ac:dyDescent="0.25">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x14ac:dyDescent="0.25">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x14ac:dyDescent="0.25">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x14ac:dyDescent="0.25">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x14ac:dyDescent="0.25">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x14ac:dyDescent="0.25">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x14ac:dyDescent="0.25">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x14ac:dyDescent="0.25">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x14ac:dyDescent="0.25">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x14ac:dyDescent="0.25">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x14ac:dyDescent="0.25">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x14ac:dyDescent="0.25">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x14ac:dyDescent="0.25">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x14ac:dyDescent="0.25">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x14ac:dyDescent="0.25">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x14ac:dyDescent="0.25">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x14ac:dyDescent="0.25">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x14ac:dyDescent="0.25">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x14ac:dyDescent="0.25">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x14ac:dyDescent="0.25">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x14ac:dyDescent="0.25">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x14ac:dyDescent="0.25">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x14ac:dyDescent="0.25">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x14ac:dyDescent="0.25">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x14ac:dyDescent="0.25">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x14ac:dyDescent="0.25">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x14ac:dyDescent="0.25">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x14ac:dyDescent="0.25">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x14ac:dyDescent="0.25">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x14ac:dyDescent="0.25">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x14ac:dyDescent="0.25">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x14ac:dyDescent="0.25">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x14ac:dyDescent="0.25">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x14ac:dyDescent="0.25">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x14ac:dyDescent="0.25">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x14ac:dyDescent="0.25">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x14ac:dyDescent="0.25">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x14ac:dyDescent="0.25">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x14ac:dyDescent="0.25">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x14ac:dyDescent="0.25">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x14ac:dyDescent="0.25">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x14ac:dyDescent="0.25">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x14ac:dyDescent="0.25">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x14ac:dyDescent="0.25">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x14ac:dyDescent="0.25">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x14ac:dyDescent="0.25">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x14ac:dyDescent="0.25">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x14ac:dyDescent="0.25">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x14ac:dyDescent="0.25">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x14ac:dyDescent="0.25">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x14ac:dyDescent="0.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x14ac:dyDescent="0.25">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x14ac:dyDescent="0.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x14ac:dyDescent="0.25">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x14ac:dyDescent="0.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x14ac:dyDescent="0.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x14ac:dyDescent="0.25">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x14ac:dyDescent="0.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x14ac:dyDescent="0.25">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x14ac:dyDescent="0.25">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x14ac:dyDescent="0.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x14ac:dyDescent="0.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x14ac:dyDescent="0.25">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x14ac:dyDescent="0.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x14ac:dyDescent="0.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x14ac:dyDescent="0.25">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x14ac:dyDescent="0.25">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x14ac:dyDescent="0.25">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x14ac:dyDescent="0.25">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x14ac:dyDescent="0.25">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x14ac:dyDescent="0.25">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x14ac:dyDescent="0.25">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x14ac:dyDescent="0.25">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x14ac:dyDescent="0.25">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x14ac:dyDescent="0.25">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x14ac:dyDescent="0.25">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x14ac:dyDescent="0.25">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x14ac:dyDescent="0.25">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x14ac:dyDescent="0.25">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x14ac:dyDescent="0.25">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x14ac:dyDescent="0.25">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x14ac:dyDescent="0.25">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x14ac:dyDescent="0.25">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x14ac:dyDescent="0.25">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x14ac:dyDescent="0.25">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x14ac:dyDescent="0.25">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x14ac:dyDescent="0.25">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x14ac:dyDescent="0.25">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x14ac:dyDescent="0.25">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x14ac:dyDescent="0.25">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x14ac:dyDescent="0.25">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x14ac:dyDescent="0.25">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x14ac:dyDescent="0.25">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x14ac:dyDescent="0.25">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x14ac:dyDescent="0.25">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x14ac:dyDescent="0.25">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x14ac:dyDescent="0.25">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x14ac:dyDescent="0.25">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x14ac:dyDescent="0.25">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x14ac:dyDescent="0.25">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x14ac:dyDescent="0.25">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x14ac:dyDescent="0.25">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x14ac:dyDescent="0.25">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x14ac:dyDescent="0.25">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x14ac:dyDescent="0.25">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x14ac:dyDescent="0.25">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x14ac:dyDescent="0.25">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x14ac:dyDescent="0.25">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x14ac:dyDescent="0.25">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x14ac:dyDescent="0.25">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x14ac:dyDescent="0.25">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x14ac:dyDescent="0.25">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x14ac:dyDescent="0.25">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x14ac:dyDescent="0.25">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x14ac:dyDescent="0.25">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x14ac:dyDescent="0.25">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x14ac:dyDescent="0.25">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x14ac:dyDescent="0.25">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x14ac:dyDescent="0.25">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x14ac:dyDescent="0.25">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x14ac:dyDescent="0.25">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x14ac:dyDescent="0.25">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x14ac:dyDescent="0.25">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x14ac:dyDescent="0.25">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x14ac:dyDescent="0.25">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x14ac:dyDescent="0.25">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x14ac:dyDescent="0.25">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x14ac:dyDescent="0.25">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x14ac:dyDescent="0.25">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x14ac:dyDescent="0.25">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x14ac:dyDescent="0.25">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x14ac:dyDescent="0.25">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x14ac:dyDescent="0.25">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x14ac:dyDescent="0.25">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x14ac:dyDescent="0.25">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x14ac:dyDescent="0.25">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x14ac:dyDescent="0.25">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x14ac:dyDescent="0.25">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x14ac:dyDescent="0.25">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x14ac:dyDescent="0.25">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x14ac:dyDescent="0.25">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x14ac:dyDescent="0.25">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x14ac:dyDescent="0.25">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x14ac:dyDescent="0.25">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x14ac:dyDescent="0.25">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x14ac:dyDescent="0.25">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x14ac:dyDescent="0.25">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x14ac:dyDescent="0.25">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x14ac:dyDescent="0.25">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x14ac:dyDescent="0.25">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x14ac:dyDescent="0.25">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x14ac:dyDescent="0.25">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x14ac:dyDescent="0.25">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x14ac:dyDescent="0.25">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x14ac:dyDescent="0.25">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x14ac:dyDescent="0.25">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x14ac:dyDescent="0.25">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x14ac:dyDescent="0.25">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x14ac:dyDescent="0.25">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x14ac:dyDescent="0.25">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x14ac:dyDescent="0.25">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x14ac:dyDescent="0.25">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x14ac:dyDescent="0.2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x14ac:dyDescent="0.2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x14ac:dyDescent="0.2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x14ac:dyDescent="0.2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x14ac:dyDescent="0.25">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x14ac:dyDescent="0.2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x14ac:dyDescent="0.2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x14ac:dyDescent="0.2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x14ac:dyDescent="0.2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x14ac:dyDescent="0.2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x14ac:dyDescent="0.2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x14ac:dyDescent="0.2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x14ac:dyDescent="0.2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x14ac:dyDescent="0.2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x14ac:dyDescent="0.2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x14ac:dyDescent="0.2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x14ac:dyDescent="0.25">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x14ac:dyDescent="0.25">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x14ac:dyDescent="0.25">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x14ac:dyDescent="0.25">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x14ac:dyDescent="0.25">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x14ac:dyDescent="0.25">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x14ac:dyDescent="0.25">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x14ac:dyDescent="0.25">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x14ac:dyDescent="0.25">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x14ac:dyDescent="0.25">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x14ac:dyDescent="0.25">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x14ac:dyDescent="0.25">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x14ac:dyDescent="0.25">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x14ac:dyDescent="0.25">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x14ac:dyDescent="0.25">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x14ac:dyDescent="0.25">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x14ac:dyDescent="0.25">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x14ac:dyDescent="0.25">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x14ac:dyDescent="0.25">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x14ac:dyDescent="0.25">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x14ac:dyDescent="0.25">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x14ac:dyDescent="0.25">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x14ac:dyDescent="0.25">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x14ac:dyDescent="0.25">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x14ac:dyDescent="0.25">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x14ac:dyDescent="0.25">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x14ac:dyDescent="0.25">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x14ac:dyDescent="0.25">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x14ac:dyDescent="0.25">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x14ac:dyDescent="0.25">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x14ac:dyDescent="0.25">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x14ac:dyDescent="0.25">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x14ac:dyDescent="0.25">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x14ac:dyDescent="0.25">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x14ac:dyDescent="0.25">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x14ac:dyDescent="0.25">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x14ac:dyDescent="0.25">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x14ac:dyDescent="0.25">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x14ac:dyDescent="0.25">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x14ac:dyDescent="0.25">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x14ac:dyDescent="0.25">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x14ac:dyDescent="0.25">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x14ac:dyDescent="0.25">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x14ac:dyDescent="0.25">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x14ac:dyDescent="0.25">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x14ac:dyDescent="0.25">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x14ac:dyDescent="0.25">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x14ac:dyDescent="0.25">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x14ac:dyDescent="0.25">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x14ac:dyDescent="0.25">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x14ac:dyDescent="0.25">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x14ac:dyDescent="0.25">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x14ac:dyDescent="0.25">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x14ac:dyDescent="0.25">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x14ac:dyDescent="0.25">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x14ac:dyDescent="0.25">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x14ac:dyDescent="0.25">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x14ac:dyDescent="0.25">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x14ac:dyDescent="0.25">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x14ac:dyDescent="0.25">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x14ac:dyDescent="0.25">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x14ac:dyDescent="0.25">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x14ac:dyDescent="0.25">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x14ac:dyDescent="0.25">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x14ac:dyDescent="0.25">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x14ac:dyDescent="0.25">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x14ac:dyDescent="0.25">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x14ac:dyDescent="0.25">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x14ac:dyDescent="0.25">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x14ac:dyDescent="0.25">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x14ac:dyDescent="0.25">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x14ac:dyDescent="0.25">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x14ac:dyDescent="0.25">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x14ac:dyDescent="0.25">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x14ac:dyDescent="0.25">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x14ac:dyDescent="0.25">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x14ac:dyDescent="0.25">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x14ac:dyDescent="0.25">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x14ac:dyDescent="0.25">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x14ac:dyDescent="0.25">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x14ac:dyDescent="0.25">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x14ac:dyDescent="0.25">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x14ac:dyDescent="0.25">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x14ac:dyDescent="0.25">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x14ac:dyDescent="0.25">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x14ac:dyDescent="0.25">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x14ac:dyDescent="0.25">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x14ac:dyDescent="0.25">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x14ac:dyDescent="0.25">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x14ac:dyDescent="0.25">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x14ac:dyDescent="0.25">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x14ac:dyDescent="0.25">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x14ac:dyDescent="0.25">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x14ac:dyDescent="0.25">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x14ac:dyDescent="0.25">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x14ac:dyDescent="0.25">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x14ac:dyDescent="0.25">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x14ac:dyDescent="0.25">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x14ac:dyDescent="0.25">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x14ac:dyDescent="0.25">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x14ac:dyDescent="0.25">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x14ac:dyDescent="0.25">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x14ac:dyDescent="0.25">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x14ac:dyDescent="0.25">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x14ac:dyDescent="0.25">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x14ac:dyDescent="0.25">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x14ac:dyDescent="0.25">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x14ac:dyDescent="0.25">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x14ac:dyDescent="0.25">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x14ac:dyDescent="0.25">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x14ac:dyDescent="0.25">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x14ac:dyDescent="0.25">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x14ac:dyDescent="0.25">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x14ac:dyDescent="0.25">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x14ac:dyDescent="0.25">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x14ac:dyDescent="0.2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x14ac:dyDescent="0.2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x14ac:dyDescent="0.2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x14ac:dyDescent="0.25">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x14ac:dyDescent="0.2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x14ac:dyDescent="0.2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x14ac:dyDescent="0.25">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x14ac:dyDescent="0.2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x14ac:dyDescent="0.25">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x14ac:dyDescent="0.2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x14ac:dyDescent="0.2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x14ac:dyDescent="0.25">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x14ac:dyDescent="0.2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x14ac:dyDescent="0.25">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x14ac:dyDescent="0.25">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x14ac:dyDescent="0.25">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x14ac:dyDescent="0.25">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x14ac:dyDescent="0.25">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x14ac:dyDescent="0.25">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x14ac:dyDescent="0.25">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x14ac:dyDescent="0.25">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x14ac:dyDescent="0.25">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x14ac:dyDescent="0.25">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x14ac:dyDescent="0.25">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x14ac:dyDescent="0.25">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x14ac:dyDescent="0.25">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x14ac:dyDescent="0.25">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x14ac:dyDescent="0.25">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x14ac:dyDescent="0.25">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x14ac:dyDescent="0.25">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x14ac:dyDescent="0.2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x14ac:dyDescent="0.25">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x14ac:dyDescent="0.25">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x14ac:dyDescent="0.2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x14ac:dyDescent="0.25">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x14ac:dyDescent="0.25">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x14ac:dyDescent="0.2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x14ac:dyDescent="0.2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x14ac:dyDescent="0.2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x14ac:dyDescent="0.25">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x14ac:dyDescent="0.25">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x14ac:dyDescent="0.2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x14ac:dyDescent="0.2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x14ac:dyDescent="0.2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x14ac:dyDescent="0.25">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x14ac:dyDescent="0.25">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x14ac:dyDescent="0.25">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x14ac:dyDescent="0.25">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x14ac:dyDescent="0.25">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x14ac:dyDescent="0.25">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x14ac:dyDescent="0.25">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x14ac:dyDescent="0.25">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x14ac:dyDescent="0.25">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x14ac:dyDescent="0.25">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x14ac:dyDescent="0.25">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x14ac:dyDescent="0.25">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x14ac:dyDescent="0.25">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x14ac:dyDescent="0.25">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x14ac:dyDescent="0.25">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x14ac:dyDescent="0.25">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x14ac:dyDescent="0.25">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x14ac:dyDescent="0.25">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x14ac:dyDescent="0.25">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x14ac:dyDescent="0.25">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x14ac:dyDescent="0.25">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x14ac:dyDescent="0.25">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x14ac:dyDescent="0.25">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x14ac:dyDescent="0.25">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x14ac:dyDescent="0.25">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x14ac:dyDescent="0.25">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x14ac:dyDescent="0.25">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x14ac:dyDescent="0.25">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x14ac:dyDescent="0.25">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x14ac:dyDescent="0.25">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x14ac:dyDescent="0.25">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x14ac:dyDescent="0.25">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x14ac:dyDescent="0.25">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x14ac:dyDescent="0.25">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x14ac:dyDescent="0.25">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x14ac:dyDescent="0.25">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x14ac:dyDescent="0.25">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x14ac:dyDescent="0.25">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x14ac:dyDescent="0.25">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x14ac:dyDescent="0.25">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x14ac:dyDescent="0.25">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x14ac:dyDescent="0.25">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x14ac:dyDescent="0.25">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x14ac:dyDescent="0.25">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x14ac:dyDescent="0.25">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x14ac:dyDescent="0.25">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x14ac:dyDescent="0.25">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x14ac:dyDescent="0.25">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x14ac:dyDescent="0.25">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x14ac:dyDescent="0.25">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x14ac:dyDescent="0.25">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x14ac:dyDescent="0.25">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x14ac:dyDescent="0.25">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x14ac:dyDescent="0.25">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x14ac:dyDescent="0.25">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x14ac:dyDescent="0.25">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x14ac:dyDescent="0.25">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x14ac:dyDescent="0.25">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x14ac:dyDescent="0.25">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x14ac:dyDescent="0.25">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x14ac:dyDescent="0.25">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x14ac:dyDescent="0.25">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x14ac:dyDescent="0.25">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x14ac:dyDescent="0.25">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x14ac:dyDescent="0.25">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x14ac:dyDescent="0.25">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x14ac:dyDescent="0.25">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x14ac:dyDescent="0.25">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x14ac:dyDescent="0.25">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x14ac:dyDescent="0.25">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x14ac:dyDescent="0.25">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x14ac:dyDescent="0.25">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x14ac:dyDescent="0.25">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x14ac:dyDescent="0.25">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x14ac:dyDescent="0.25">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x14ac:dyDescent="0.25">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x14ac:dyDescent="0.25">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x14ac:dyDescent="0.25">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x14ac:dyDescent="0.25">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x14ac:dyDescent="0.25">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x14ac:dyDescent="0.25">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x14ac:dyDescent="0.25">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x14ac:dyDescent="0.25">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x14ac:dyDescent="0.25">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x14ac:dyDescent="0.25">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x14ac:dyDescent="0.25">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x14ac:dyDescent="0.25">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x14ac:dyDescent="0.25">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x14ac:dyDescent="0.25">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x14ac:dyDescent="0.25">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x14ac:dyDescent="0.25">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x14ac:dyDescent="0.25">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x14ac:dyDescent="0.25">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x14ac:dyDescent="0.25">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x14ac:dyDescent="0.25">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x14ac:dyDescent="0.25">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x14ac:dyDescent="0.25">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x14ac:dyDescent="0.25">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x14ac:dyDescent="0.25">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x14ac:dyDescent="0.25">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x14ac:dyDescent="0.25">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x14ac:dyDescent="0.25">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x14ac:dyDescent="0.25">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x14ac:dyDescent="0.25">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x14ac:dyDescent="0.25">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x14ac:dyDescent="0.25">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x14ac:dyDescent="0.25">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x14ac:dyDescent="0.25">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x14ac:dyDescent="0.25">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x14ac:dyDescent="0.25">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x14ac:dyDescent="0.25">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x14ac:dyDescent="0.25">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x14ac:dyDescent="0.25">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x14ac:dyDescent="0.25">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x14ac:dyDescent="0.25">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x14ac:dyDescent="0.25">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x14ac:dyDescent="0.25">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x14ac:dyDescent="0.25">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x14ac:dyDescent="0.25">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x14ac:dyDescent="0.25">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x14ac:dyDescent="0.25">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x14ac:dyDescent="0.25">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x14ac:dyDescent="0.25">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x14ac:dyDescent="0.25">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x14ac:dyDescent="0.25">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x14ac:dyDescent="0.25">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x14ac:dyDescent="0.25">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x14ac:dyDescent="0.25">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x14ac:dyDescent="0.25">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x14ac:dyDescent="0.25">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x14ac:dyDescent="0.25">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x14ac:dyDescent="0.25">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x14ac:dyDescent="0.25">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x14ac:dyDescent="0.25">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x14ac:dyDescent="0.25">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x14ac:dyDescent="0.25">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x14ac:dyDescent="0.25">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x14ac:dyDescent="0.25">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x14ac:dyDescent="0.25">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x14ac:dyDescent="0.25">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x14ac:dyDescent="0.25">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x14ac:dyDescent="0.25">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x14ac:dyDescent="0.25">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x14ac:dyDescent="0.25">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x14ac:dyDescent="0.25">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x14ac:dyDescent="0.25">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x14ac:dyDescent="0.25">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x14ac:dyDescent="0.25">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x14ac:dyDescent="0.25">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x14ac:dyDescent="0.25">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x14ac:dyDescent="0.25">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x14ac:dyDescent="0.25">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x14ac:dyDescent="0.25">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x14ac:dyDescent="0.25">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x14ac:dyDescent="0.25">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x14ac:dyDescent="0.25">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x14ac:dyDescent="0.25">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x14ac:dyDescent="0.25">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x14ac:dyDescent="0.25">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x14ac:dyDescent="0.25">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x14ac:dyDescent="0.25">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x14ac:dyDescent="0.25">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x14ac:dyDescent="0.25">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x14ac:dyDescent="0.25">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x14ac:dyDescent="0.25">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x14ac:dyDescent="0.25">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x14ac:dyDescent="0.25">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x14ac:dyDescent="0.25">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x14ac:dyDescent="0.25">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x14ac:dyDescent="0.25">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x14ac:dyDescent="0.25">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x14ac:dyDescent="0.25">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x14ac:dyDescent="0.25">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x14ac:dyDescent="0.25">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x14ac:dyDescent="0.25">
      <c r="E574" s="148"/>
      <c r="F574" s="148"/>
      <c r="G574" s="148"/>
      <c r="H574" s="148"/>
      <c r="I574" s="148"/>
      <c r="J574" s="159"/>
      <c r="K574" s="159"/>
      <c r="L574" s="148"/>
      <c r="M574" s="148"/>
      <c r="N574" s="148"/>
      <c r="O574" s="148"/>
      <c r="P574" s="148"/>
      <c r="Q574" s="148"/>
      <c r="R574" s="174"/>
      <c r="S574" s="6"/>
    </row>
    <row r="575" spans="2:23" x14ac:dyDescent="0.25">
      <c r="B575" s="77"/>
      <c r="C575" s="25"/>
      <c r="D575" s="24"/>
      <c r="E575" s="11"/>
      <c r="F575" s="11"/>
      <c r="G575" s="11"/>
      <c r="H575" s="11"/>
      <c r="I575" s="11"/>
      <c r="J575" s="160"/>
      <c r="K575" s="160"/>
      <c r="L575" s="161"/>
      <c r="M575" s="11"/>
      <c r="N575" s="11"/>
      <c r="O575" s="11"/>
      <c r="P575" s="11"/>
      <c r="Q575" s="162" t="s">
        <v>22</v>
      </c>
      <c r="R575" s="277"/>
      <c r="S575" s="6"/>
    </row>
    <row r="576" spans="2:23" x14ac:dyDescent="0.25">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x14ac:dyDescent="0.25">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x14ac:dyDescent="0.25">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x14ac:dyDescent="0.25">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x14ac:dyDescent="0.25">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x14ac:dyDescent="0.25">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x14ac:dyDescent="0.25">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x14ac:dyDescent="0.25">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x14ac:dyDescent="0.25">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x14ac:dyDescent="0.25">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x14ac:dyDescent="0.25">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x14ac:dyDescent="0.25">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x14ac:dyDescent="0.25">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x14ac:dyDescent="0.25">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x14ac:dyDescent="0.25">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x14ac:dyDescent="0.25">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x14ac:dyDescent="0.25">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x14ac:dyDescent="0.25">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x14ac:dyDescent="0.25">
      <c r="B594" s="27" t="s">
        <v>110</v>
      </c>
      <c r="C594" s="61"/>
      <c r="D594" s="61"/>
      <c r="E594" s="163"/>
      <c r="F594" s="163"/>
      <c r="G594" s="163"/>
      <c r="H594" s="163"/>
      <c r="I594" s="163"/>
      <c r="J594" s="163"/>
      <c r="K594" s="163"/>
      <c r="L594" s="163"/>
      <c r="M594" s="163"/>
      <c r="N594" s="163"/>
      <c r="O594" s="163"/>
      <c r="P594" s="163"/>
      <c r="Q594" s="148">
        <f t="shared" si="266"/>
        <v>0</v>
      </c>
      <c r="R594" s="174"/>
    </row>
    <row r="595" spans="2:18" x14ac:dyDescent="0.25">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x14ac:dyDescent="0.25">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x14ac:dyDescent="0.25">
      <c r="B598" s="70" t="s">
        <v>717</v>
      </c>
      <c r="C598" s="137"/>
      <c r="D598" s="137"/>
      <c r="E598" s="280"/>
      <c r="F598" s="280"/>
      <c r="G598" s="280"/>
      <c r="H598" s="280"/>
      <c r="I598" s="280"/>
      <c r="J598" s="280"/>
      <c r="K598" s="280"/>
      <c r="L598" s="280"/>
      <c r="M598" s="280"/>
      <c r="N598" s="280"/>
      <c r="Q598" s="280"/>
      <c r="R598" s="275"/>
    </row>
    <row r="599" spans="2:18" x14ac:dyDescent="0.25">
      <c r="B599" s="70" t="s">
        <v>113</v>
      </c>
      <c r="E599" s="281"/>
      <c r="F599" s="281"/>
      <c r="G599" s="281"/>
      <c r="H599" s="281"/>
      <c r="I599" s="281"/>
      <c r="J599" s="281"/>
      <c r="K599" s="281"/>
      <c r="L599" s="281"/>
      <c r="M599" s="281"/>
      <c r="N599" s="281"/>
      <c r="O599" s="281"/>
      <c r="P599" s="281"/>
      <c r="Q599" s="281"/>
      <c r="R599" s="174"/>
    </row>
    <row r="600" spans="2:18" x14ac:dyDescent="0.25">
      <c r="R600" s="174"/>
    </row>
    <row r="601" spans="2:18" x14ac:dyDescent="0.25">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x14ac:dyDescent="0.2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x14ac:dyDescent="0.25">
      <c r="A2" s="31"/>
      <c r="B2" s="296" t="s">
        <v>0</v>
      </c>
      <c r="C2" s="304"/>
      <c r="D2" s="304"/>
      <c r="E2" s="304"/>
      <c r="F2" s="304"/>
      <c r="G2" s="304"/>
      <c r="H2" s="304"/>
      <c r="I2" s="304"/>
      <c r="J2" s="304"/>
      <c r="K2" s="304"/>
      <c r="L2" s="304"/>
      <c r="M2" s="304"/>
      <c r="N2" s="304"/>
      <c r="O2" s="304"/>
      <c r="P2" s="304"/>
      <c r="Q2" s="304"/>
      <c r="R2" s="31"/>
      <c r="S2" s="31"/>
      <c r="T2" s="286"/>
      <c r="U2" s="286"/>
      <c r="V2" s="286"/>
      <c r="W2" s="286"/>
      <c r="X2" s="31"/>
      <c r="Y2" s="31"/>
      <c r="Z2" s="31"/>
      <c r="AA2" s="31"/>
      <c r="AB2" s="31"/>
      <c r="AC2" s="31"/>
      <c r="AD2" s="31"/>
      <c r="AE2" s="31"/>
      <c r="AF2" s="31"/>
      <c r="AG2" s="31"/>
      <c r="AH2" s="31"/>
      <c r="AI2" s="31"/>
      <c r="AJ2" s="31"/>
      <c r="AK2" s="31"/>
    </row>
    <row r="3" spans="1:37" s="117" customFormat="1" ht="21" x14ac:dyDescent="0.25">
      <c r="A3" s="31"/>
      <c r="B3" s="297" t="s">
        <v>1</v>
      </c>
      <c r="C3" s="306"/>
      <c r="D3" s="306"/>
      <c r="E3" s="306"/>
      <c r="F3" s="306"/>
      <c r="G3" s="306"/>
      <c r="H3" s="306"/>
      <c r="I3" s="306"/>
      <c r="J3" s="306"/>
      <c r="K3" s="306"/>
      <c r="L3" s="306"/>
      <c r="M3" s="306"/>
      <c r="N3" s="306"/>
      <c r="O3" s="306"/>
      <c r="P3" s="306"/>
      <c r="Q3" s="306"/>
      <c r="R3" s="31"/>
      <c r="S3" s="31"/>
      <c r="T3" s="286"/>
      <c r="U3" s="286"/>
      <c r="V3" s="286"/>
      <c r="W3" s="286"/>
      <c r="X3" s="31"/>
      <c r="Y3" s="31"/>
      <c r="Z3" s="31"/>
      <c r="AA3" s="31"/>
      <c r="AB3" s="31"/>
      <c r="AC3" s="31"/>
      <c r="AD3" s="31"/>
      <c r="AE3" s="31"/>
      <c r="AF3" s="31"/>
      <c r="AG3" s="31"/>
      <c r="AH3" s="31"/>
      <c r="AI3" s="31"/>
      <c r="AJ3" s="31"/>
      <c r="AK3" s="31"/>
    </row>
    <row r="4" spans="1:37" s="117" customFormat="1" ht="15.75" x14ac:dyDescent="0.25">
      <c r="A4" s="31"/>
      <c r="B4" s="298" t="s">
        <v>2</v>
      </c>
      <c r="C4" s="305"/>
      <c r="D4" s="305"/>
      <c r="E4" s="305"/>
      <c r="F4" s="305"/>
      <c r="G4" s="305"/>
      <c r="H4" s="305"/>
      <c r="I4" s="305"/>
      <c r="J4" s="305"/>
      <c r="K4" s="305"/>
      <c r="L4" s="305"/>
      <c r="M4" s="305"/>
      <c r="N4" s="305"/>
      <c r="O4" s="305"/>
      <c r="P4" s="305"/>
      <c r="Q4" s="305"/>
      <c r="R4" s="31"/>
      <c r="S4" s="31"/>
      <c r="T4" s="286"/>
      <c r="U4" s="286"/>
      <c r="V4" s="286"/>
      <c r="W4" s="286"/>
      <c r="X4" s="31"/>
      <c r="Y4" s="31"/>
      <c r="Z4" s="31"/>
      <c r="AA4" s="31"/>
      <c r="AB4" s="31"/>
      <c r="AC4" s="31"/>
      <c r="AD4" s="31"/>
      <c r="AE4" s="31"/>
      <c r="AF4" s="31"/>
      <c r="AG4" s="31"/>
      <c r="AH4" s="31"/>
      <c r="AI4" s="31"/>
      <c r="AJ4" s="31"/>
      <c r="AK4" s="31"/>
    </row>
    <row r="5" spans="1:37" s="117" customFormat="1" ht="15.75" x14ac:dyDescent="0.25">
      <c r="A5" s="31"/>
      <c r="B5" s="298" t="s">
        <v>3</v>
      </c>
      <c r="C5" s="305"/>
      <c r="D5" s="305"/>
      <c r="E5" s="305"/>
      <c r="F5" s="305"/>
      <c r="G5" s="305"/>
      <c r="H5" s="305"/>
      <c r="I5" s="305"/>
      <c r="J5" s="305"/>
      <c r="K5" s="305"/>
      <c r="L5" s="305"/>
      <c r="M5" s="305"/>
      <c r="N5" s="305"/>
      <c r="O5" s="305"/>
      <c r="P5" s="305"/>
      <c r="Q5" s="305"/>
      <c r="R5" s="31"/>
      <c r="S5" s="31"/>
      <c r="T5" s="286"/>
      <c r="U5" s="286"/>
      <c r="V5" s="286"/>
      <c r="W5" s="286"/>
      <c r="X5"/>
      <c r="Y5"/>
      <c r="Z5"/>
      <c r="AA5" s="31"/>
      <c r="AB5" s="31"/>
      <c r="AC5" s="31"/>
      <c r="AD5" s="31"/>
      <c r="AE5" s="31"/>
      <c r="AF5" s="31"/>
      <c r="AG5" s="31"/>
      <c r="AH5" s="31"/>
      <c r="AI5" s="31"/>
      <c r="AJ5" s="31"/>
      <c r="AK5" s="31"/>
    </row>
    <row r="6" spans="1:37" s="117" customFormat="1" ht="15.75" x14ac:dyDescent="0.2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x14ac:dyDescent="0.25">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x14ac:dyDescent="0.25">
      <c r="A8" s="31"/>
      <c r="B8" s="299" t="s">
        <v>6</v>
      </c>
      <c r="C8" s="97" t="s">
        <v>155</v>
      </c>
      <c r="D8" s="290" t="s">
        <v>719</v>
      </c>
      <c r="E8" s="300" t="s">
        <v>9</v>
      </c>
      <c r="F8" s="327"/>
      <c r="G8" s="327"/>
      <c r="H8" s="327"/>
      <c r="I8" s="327"/>
      <c r="J8" s="327"/>
      <c r="K8" s="327"/>
      <c r="L8" s="327"/>
      <c r="M8" s="327"/>
      <c r="N8" s="327"/>
      <c r="O8" s="327"/>
      <c r="P8" s="327"/>
      <c r="Q8" s="327"/>
      <c r="R8" s="31"/>
      <c r="S8" s="31"/>
      <c r="T8" s="286"/>
      <c r="U8" s="286"/>
      <c r="V8" s="286"/>
      <c r="W8" s="286"/>
      <c r="X8" s="31"/>
      <c r="Y8" s="31"/>
      <c r="Z8" s="31"/>
      <c r="AA8" s="31"/>
      <c r="AB8" s="31"/>
      <c r="AC8" s="31"/>
      <c r="AD8" s="31"/>
      <c r="AE8" s="31"/>
      <c r="AF8" s="31"/>
      <c r="AG8" s="31"/>
      <c r="AH8" s="31"/>
      <c r="AI8" s="31"/>
      <c r="AJ8" s="31"/>
      <c r="AK8" s="31"/>
    </row>
    <row r="9" spans="1:37" s="117" customFormat="1" ht="27.6" customHeight="1" x14ac:dyDescent="0.25">
      <c r="A9" s="31"/>
      <c r="B9" s="324"/>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x14ac:dyDescent="0.25">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x14ac:dyDescent="0.25">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x14ac:dyDescent="0.25">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x14ac:dyDescent="0.25">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x14ac:dyDescent="0.25">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x14ac:dyDescent="0.25">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x14ac:dyDescent="0.25">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x14ac:dyDescent="0.25">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x14ac:dyDescent="0.25">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x14ac:dyDescent="0.25">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x14ac:dyDescent="0.25">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x14ac:dyDescent="0.25">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x14ac:dyDescent="0.25">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x14ac:dyDescent="0.25">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x14ac:dyDescent="0.25">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x14ac:dyDescent="0.25">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x14ac:dyDescent="0.25">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x14ac:dyDescent="0.25">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x14ac:dyDescent="0.25">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x14ac:dyDescent="0.25">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x14ac:dyDescent="0.25">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x14ac:dyDescent="0.25">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x14ac:dyDescent="0.25">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x14ac:dyDescent="0.25">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x14ac:dyDescent="0.25">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x14ac:dyDescent="0.25">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x14ac:dyDescent="0.25">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x14ac:dyDescent="0.25">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x14ac:dyDescent="0.25">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x14ac:dyDescent="0.25">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x14ac:dyDescent="0.25">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x14ac:dyDescent="0.25">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x14ac:dyDescent="0.25">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x14ac:dyDescent="0.25">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x14ac:dyDescent="0.25">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x14ac:dyDescent="0.25">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x14ac:dyDescent="0.25">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x14ac:dyDescent="0.25">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x14ac:dyDescent="0.25">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x14ac:dyDescent="0.25">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x14ac:dyDescent="0.25">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x14ac:dyDescent="0.25">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x14ac:dyDescent="0.25">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x14ac:dyDescent="0.25">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x14ac:dyDescent="0.25">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x14ac:dyDescent="0.25">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x14ac:dyDescent="0.25">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x14ac:dyDescent="0.25">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x14ac:dyDescent="0.25">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x14ac:dyDescent="0.25">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x14ac:dyDescent="0.25">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x14ac:dyDescent="0.25">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x14ac:dyDescent="0.25">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x14ac:dyDescent="0.25">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x14ac:dyDescent="0.25">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x14ac:dyDescent="0.25">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x14ac:dyDescent="0.25">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x14ac:dyDescent="0.25">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x14ac:dyDescent="0.25">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x14ac:dyDescent="0.25">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x14ac:dyDescent="0.25">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x14ac:dyDescent="0.25">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x14ac:dyDescent="0.25">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x14ac:dyDescent="0.25">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x14ac:dyDescent="0.25">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x14ac:dyDescent="0.25">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x14ac:dyDescent="0.25">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x14ac:dyDescent="0.25">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x14ac:dyDescent="0.25">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x14ac:dyDescent="0.25">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x14ac:dyDescent="0.25">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x14ac:dyDescent="0.25">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x14ac:dyDescent="0.25">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x14ac:dyDescent="0.25">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x14ac:dyDescent="0.25">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x14ac:dyDescent="0.25">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x14ac:dyDescent="0.25">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x14ac:dyDescent="0.25">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x14ac:dyDescent="0.25">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x14ac:dyDescent="0.25">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x14ac:dyDescent="0.25">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x14ac:dyDescent="0.25">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x14ac:dyDescent="0.25">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x14ac:dyDescent="0.25">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x14ac:dyDescent="0.25">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x14ac:dyDescent="0.25">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x14ac:dyDescent="0.25">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x14ac:dyDescent="0.25">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x14ac:dyDescent="0.25">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x14ac:dyDescent="0.25">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x14ac:dyDescent="0.25">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x14ac:dyDescent="0.25">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x14ac:dyDescent="0.25">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x14ac:dyDescent="0.25">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x14ac:dyDescent="0.25">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x14ac:dyDescent="0.25">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x14ac:dyDescent="0.25">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x14ac:dyDescent="0.25">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x14ac:dyDescent="0.25">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x14ac:dyDescent="0.25">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x14ac:dyDescent="0.25">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x14ac:dyDescent="0.25">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x14ac:dyDescent="0.25">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x14ac:dyDescent="0.25">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x14ac:dyDescent="0.25">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x14ac:dyDescent="0.25">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x14ac:dyDescent="0.25">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x14ac:dyDescent="0.25">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x14ac:dyDescent="0.25">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x14ac:dyDescent="0.25">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x14ac:dyDescent="0.25">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x14ac:dyDescent="0.25">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x14ac:dyDescent="0.25">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x14ac:dyDescent="0.25">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x14ac:dyDescent="0.25">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x14ac:dyDescent="0.25">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x14ac:dyDescent="0.25">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x14ac:dyDescent="0.25">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x14ac:dyDescent="0.25">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x14ac:dyDescent="0.25">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x14ac:dyDescent="0.25">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x14ac:dyDescent="0.25">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x14ac:dyDescent="0.25">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x14ac:dyDescent="0.25">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x14ac:dyDescent="0.25">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x14ac:dyDescent="0.25">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x14ac:dyDescent="0.25">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x14ac:dyDescent="0.25">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x14ac:dyDescent="0.25">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x14ac:dyDescent="0.25">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x14ac:dyDescent="0.25">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x14ac:dyDescent="0.25">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x14ac:dyDescent="0.25">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x14ac:dyDescent="0.25">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x14ac:dyDescent="0.25">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x14ac:dyDescent="0.25">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x14ac:dyDescent="0.25">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x14ac:dyDescent="0.25">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x14ac:dyDescent="0.25">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x14ac:dyDescent="0.25">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x14ac:dyDescent="0.25">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x14ac:dyDescent="0.25">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x14ac:dyDescent="0.25">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x14ac:dyDescent="0.25">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x14ac:dyDescent="0.25">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x14ac:dyDescent="0.25">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x14ac:dyDescent="0.25">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x14ac:dyDescent="0.25">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x14ac:dyDescent="0.25">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x14ac:dyDescent="0.25">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x14ac:dyDescent="0.25">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x14ac:dyDescent="0.25">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x14ac:dyDescent="0.25">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x14ac:dyDescent="0.25">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x14ac:dyDescent="0.25">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x14ac:dyDescent="0.25">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x14ac:dyDescent="0.25">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x14ac:dyDescent="0.25">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x14ac:dyDescent="0.25">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x14ac:dyDescent="0.25">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x14ac:dyDescent="0.25">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x14ac:dyDescent="0.25">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x14ac:dyDescent="0.25">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x14ac:dyDescent="0.25">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x14ac:dyDescent="0.25">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x14ac:dyDescent="0.25">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x14ac:dyDescent="0.25">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x14ac:dyDescent="0.25">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x14ac:dyDescent="0.25">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x14ac:dyDescent="0.25">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x14ac:dyDescent="0.25">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x14ac:dyDescent="0.25">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x14ac:dyDescent="0.25">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x14ac:dyDescent="0.25">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x14ac:dyDescent="0.25">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x14ac:dyDescent="0.25">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x14ac:dyDescent="0.25">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x14ac:dyDescent="0.25">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x14ac:dyDescent="0.25">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x14ac:dyDescent="0.25">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x14ac:dyDescent="0.25">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x14ac:dyDescent="0.25">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x14ac:dyDescent="0.25">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x14ac:dyDescent="0.25">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x14ac:dyDescent="0.25">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x14ac:dyDescent="0.25">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x14ac:dyDescent="0.25">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x14ac:dyDescent="0.25">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x14ac:dyDescent="0.25">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x14ac:dyDescent="0.25">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x14ac:dyDescent="0.25">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x14ac:dyDescent="0.25">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x14ac:dyDescent="0.25">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x14ac:dyDescent="0.25">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x14ac:dyDescent="0.25">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x14ac:dyDescent="0.25">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x14ac:dyDescent="0.25">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x14ac:dyDescent="0.25">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x14ac:dyDescent="0.25">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x14ac:dyDescent="0.25">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x14ac:dyDescent="0.25">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x14ac:dyDescent="0.25">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x14ac:dyDescent="0.25">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x14ac:dyDescent="0.25">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x14ac:dyDescent="0.25">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x14ac:dyDescent="0.25">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x14ac:dyDescent="0.25">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x14ac:dyDescent="0.25">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x14ac:dyDescent="0.25">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x14ac:dyDescent="0.25">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x14ac:dyDescent="0.25">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x14ac:dyDescent="0.25">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x14ac:dyDescent="0.25">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x14ac:dyDescent="0.25">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x14ac:dyDescent="0.25">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x14ac:dyDescent="0.25">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x14ac:dyDescent="0.25">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x14ac:dyDescent="0.25">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x14ac:dyDescent="0.25">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x14ac:dyDescent="0.25">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x14ac:dyDescent="0.25">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x14ac:dyDescent="0.25">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x14ac:dyDescent="0.25">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x14ac:dyDescent="0.25">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x14ac:dyDescent="0.25">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x14ac:dyDescent="0.25">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x14ac:dyDescent="0.25">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x14ac:dyDescent="0.25">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x14ac:dyDescent="0.25">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x14ac:dyDescent="0.25">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x14ac:dyDescent="0.25">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x14ac:dyDescent="0.25">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x14ac:dyDescent="0.25">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x14ac:dyDescent="0.25">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x14ac:dyDescent="0.25">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x14ac:dyDescent="0.25">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x14ac:dyDescent="0.25">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x14ac:dyDescent="0.25">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x14ac:dyDescent="0.25">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x14ac:dyDescent="0.25">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x14ac:dyDescent="0.25">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x14ac:dyDescent="0.25">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x14ac:dyDescent="0.25">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x14ac:dyDescent="0.25">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x14ac:dyDescent="0.25">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x14ac:dyDescent="0.25">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x14ac:dyDescent="0.25">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x14ac:dyDescent="0.25">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x14ac:dyDescent="0.25">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x14ac:dyDescent="0.25">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x14ac:dyDescent="0.25">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x14ac:dyDescent="0.25">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x14ac:dyDescent="0.25">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x14ac:dyDescent="0.25">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x14ac:dyDescent="0.25">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x14ac:dyDescent="0.25">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x14ac:dyDescent="0.25">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x14ac:dyDescent="0.25">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x14ac:dyDescent="0.25">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x14ac:dyDescent="0.25">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x14ac:dyDescent="0.25">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x14ac:dyDescent="0.25">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x14ac:dyDescent="0.25">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x14ac:dyDescent="0.25">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x14ac:dyDescent="0.25">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x14ac:dyDescent="0.25">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x14ac:dyDescent="0.25">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x14ac:dyDescent="0.25">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x14ac:dyDescent="0.25">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x14ac:dyDescent="0.25">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x14ac:dyDescent="0.25">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x14ac:dyDescent="0.25">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x14ac:dyDescent="0.25">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x14ac:dyDescent="0.25">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x14ac:dyDescent="0.25">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x14ac:dyDescent="0.25">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x14ac:dyDescent="0.25">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x14ac:dyDescent="0.25">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x14ac:dyDescent="0.25">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x14ac:dyDescent="0.25">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x14ac:dyDescent="0.25">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x14ac:dyDescent="0.25">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x14ac:dyDescent="0.25">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x14ac:dyDescent="0.25">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x14ac:dyDescent="0.25">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x14ac:dyDescent="0.25">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x14ac:dyDescent="0.25">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x14ac:dyDescent="0.25">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x14ac:dyDescent="0.25">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x14ac:dyDescent="0.25">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x14ac:dyDescent="0.25">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x14ac:dyDescent="0.25">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x14ac:dyDescent="0.25">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x14ac:dyDescent="0.25">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x14ac:dyDescent="0.25">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x14ac:dyDescent="0.25">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x14ac:dyDescent="0.25">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x14ac:dyDescent="0.25">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x14ac:dyDescent="0.25">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x14ac:dyDescent="0.25">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x14ac:dyDescent="0.25">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x14ac:dyDescent="0.25">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x14ac:dyDescent="0.25">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x14ac:dyDescent="0.25">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x14ac:dyDescent="0.25">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x14ac:dyDescent="0.25">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x14ac:dyDescent="0.25">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x14ac:dyDescent="0.25">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x14ac:dyDescent="0.25">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x14ac:dyDescent="0.25">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x14ac:dyDescent="0.25">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x14ac:dyDescent="0.25">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x14ac:dyDescent="0.25">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x14ac:dyDescent="0.25">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x14ac:dyDescent="0.25">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x14ac:dyDescent="0.25">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x14ac:dyDescent="0.25">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x14ac:dyDescent="0.25">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x14ac:dyDescent="0.25">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x14ac:dyDescent="0.25">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x14ac:dyDescent="0.25">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x14ac:dyDescent="0.25">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x14ac:dyDescent="0.25">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x14ac:dyDescent="0.25">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x14ac:dyDescent="0.25">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x14ac:dyDescent="0.25">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x14ac:dyDescent="0.25">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x14ac:dyDescent="0.25">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x14ac:dyDescent="0.25">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x14ac:dyDescent="0.25">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x14ac:dyDescent="0.25">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x14ac:dyDescent="0.25">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x14ac:dyDescent="0.25">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x14ac:dyDescent="0.25">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x14ac:dyDescent="0.25">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x14ac:dyDescent="0.25">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x14ac:dyDescent="0.25">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x14ac:dyDescent="0.25">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x14ac:dyDescent="0.25">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x14ac:dyDescent="0.25">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x14ac:dyDescent="0.25">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x14ac:dyDescent="0.25">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x14ac:dyDescent="0.25">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x14ac:dyDescent="0.25">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x14ac:dyDescent="0.25">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x14ac:dyDescent="0.25">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x14ac:dyDescent="0.25">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x14ac:dyDescent="0.25">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x14ac:dyDescent="0.25">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x14ac:dyDescent="0.25">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x14ac:dyDescent="0.25">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x14ac:dyDescent="0.25">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x14ac:dyDescent="0.25">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x14ac:dyDescent="0.25">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x14ac:dyDescent="0.25">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x14ac:dyDescent="0.25">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x14ac:dyDescent="0.25">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x14ac:dyDescent="0.25">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x14ac:dyDescent="0.25">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x14ac:dyDescent="0.25">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x14ac:dyDescent="0.25">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x14ac:dyDescent="0.25">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x14ac:dyDescent="0.25">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x14ac:dyDescent="0.25">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x14ac:dyDescent="0.25">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x14ac:dyDescent="0.25">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x14ac:dyDescent="0.25">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x14ac:dyDescent="0.25">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x14ac:dyDescent="0.25">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x14ac:dyDescent="0.25">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x14ac:dyDescent="0.25">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x14ac:dyDescent="0.25">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x14ac:dyDescent="0.25">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x14ac:dyDescent="0.25">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x14ac:dyDescent="0.25">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x14ac:dyDescent="0.25">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x14ac:dyDescent="0.25">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x14ac:dyDescent="0.25">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x14ac:dyDescent="0.25">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x14ac:dyDescent="0.25">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x14ac:dyDescent="0.25">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x14ac:dyDescent="0.25">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x14ac:dyDescent="0.25">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x14ac:dyDescent="0.25">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x14ac:dyDescent="0.25">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x14ac:dyDescent="0.25">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x14ac:dyDescent="0.25">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x14ac:dyDescent="0.25">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x14ac:dyDescent="0.25">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x14ac:dyDescent="0.25">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x14ac:dyDescent="0.25">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x14ac:dyDescent="0.25">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x14ac:dyDescent="0.25">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x14ac:dyDescent="0.25">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x14ac:dyDescent="0.25">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x14ac:dyDescent="0.25">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x14ac:dyDescent="0.25">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x14ac:dyDescent="0.25">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x14ac:dyDescent="0.25">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x14ac:dyDescent="0.25">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x14ac:dyDescent="0.25">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x14ac:dyDescent="0.25">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x14ac:dyDescent="0.25">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x14ac:dyDescent="0.25">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x14ac:dyDescent="0.25">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x14ac:dyDescent="0.25">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x14ac:dyDescent="0.25">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x14ac:dyDescent="0.25">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x14ac:dyDescent="0.25">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x14ac:dyDescent="0.25">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x14ac:dyDescent="0.25">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x14ac:dyDescent="0.25">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x14ac:dyDescent="0.25">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x14ac:dyDescent="0.25">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x14ac:dyDescent="0.25">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x14ac:dyDescent="0.25">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x14ac:dyDescent="0.25">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x14ac:dyDescent="0.25">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x14ac:dyDescent="0.25">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x14ac:dyDescent="0.25">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x14ac:dyDescent="0.25">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x14ac:dyDescent="0.25">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x14ac:dyDescent="0.25">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x14ac:dyDescent="0.25">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x14ac:dyDescent="0.25">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x14ac:dyDescent="0.25">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x14ac:dyDescent="0.25">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x14ac:dyDescent="0.25">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x14ac:dyDescent="0.25">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x14ac:dyDescent="0.25">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x14ac:dyDescent="0.25">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x14ac:dyDescent="0.25">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x14ac:dyDescent="0.25">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x14ac:dyDescent="0.25">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x14ac:dyDescent="0.25">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x14ac:dyDescent="0.25">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x14ac:dyDescent="0.25">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x14ac:dyDescent="0.25">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x14ac:dyDescent="0.25">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x14ac:dyDescent="0.25">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x14ac:dyDescent="0.25">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x14ac:dyDescent="0.25">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x14ac:dyDescent="0.25">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x14ac:dyDescent="0.25">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x14ac:dyDescent="0.25">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x14ac:dyDescent="0.25">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x14ac:dyDescent="0.25">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x14ac:dyDescent="0.25">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x14ac:dyDescent="0.25">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x14ac:dyDescent="0.25">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x14ac:dyDescent="0.25">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x14ac:dyDescent="0.25">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x14ac:dyDescent="0.25">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x14ac:dyDescent="0.25">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x14ac:dyDescent="0.25">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x14ac:dyDescent="0.25">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x14ac:dyDescent="0.25">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x14ac:dyDescent="0.25">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x14ac:dyDescent="0.25">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x14ac:dyDescent="0.25">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x14ac:dyDescent="0.25">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x14ac:dyDescent="0.25">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x14ac:dyDescent="0.25">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x14ac:dyDescent="0.25">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x14ac:dyDescent="0.25">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x14ac:dyDescent="0.25">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x14ac:dyDescent="0.25">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x14ac:dyDescent="0.25">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x14ac:dyDescent="0.25">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x14ac:dyDescent="0.25">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x14ac:dyDescent="0.25">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x14ac:dyDescent="0.25">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x14ac:dyDescent="0.25">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x14ac:dyDescent="0.25">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x14ac:dyDescent="0.25">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x14ac:dyDescent="0.25">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x14ac:dyDescent="0.25">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x14ac:dyDescent="0.25">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x14ac:dyDescent="0.25">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x14ac:dyDescent="0.25">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x14ac:dyDescent="0.25">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x14ac:dyDescent="0.25">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x14ac:dyDescent="0.25">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x14ac:dyDescent="0.25">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x14ac:dyDescent="0.25">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x14ac:dyDescent="0.25">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x14ac:dyDescent="0.25">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x14ac:dyDescent="0.25">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x14ac:dyDescent="0.25">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x14ac:dyDescent="0.25">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x14ac:dyDescent="0.25">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x14ac:dyDescent="0.25">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x14ac:dyDescent="0.25">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x14ac:dyDescent="0.25">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x14ac:dyDescent="0.25">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x14ac:dyDescent="0.25">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x14ac:dyDescent="0.25">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x14ac:dyDescent="0.25">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x14ac:dyDescent="0.25">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x14ac:dyDescent="0.25">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x14ac:dyDescent="0.25">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x14ac:dyDescent="0.25">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x14ac:dyDescent="0.25">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x14ac:dyDescent="0.25">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x14ac:dyDescent="0.25">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x14ac:dyDescent="0.25">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x14ac:dyDescent="0.25">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x14ac:dyDescent="0.25">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x14ac:dyDescent="0.25">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x14ac:dyDescent="0.25">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x14ac:dyDescent="0.25">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x14ac:dyDescent="0.25">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x14ac:dyDescent="0.25">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x14ac:dyDescent="0.25">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x14ac:dyDescent="0.25">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x14ac:dyDescent="0.25">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x14ac:dyDescent="0.25">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x14ac:dyDescent="0.25">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x14ac:dyDescent="0.25">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x14ac:dyDescent="0.25">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x14ac:dyDescent="0.25">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x14ac:dyDescent="0.25">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x14ac:dyDescent="0.25">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x14ac:dyDescent="0.25">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x14ac:dyDescent="0.25">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x14ac:dyDescent="0.25">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x14ac:dyDescent="0.25">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x14ac:dyDescent="0.25">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x14ac:dyDescent="0.25">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x14ac:dyDescent="0.25">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x14ac:dyDescent="0.25">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x14ac:dyDescent="0.25">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x14ac:dyDescent="0.25">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x14ac:dyDescent="0.25">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x14ac:dyDescent="0.25">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x14ac:dyDescent="0.25">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x14ac:dyDescent="0.25">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x14ac:dyDescent="0.25">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x14ac:dyDescent="0.25">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x14ac:dyDescent="0.25">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x14ac:dyDescent="0.25">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x14ac:dyDescent="0.25">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x14ac:dyDescent="0.25">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x14ac:dyDescent="0.25">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x14ac:dyDescent="0.25">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x14ac:dyDescent="0.25">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x14ac:dyDescent="0.25">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x14ac:dyDescent="0.25">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x14ac:dyDescent="0.25">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x14ac:dyDescent="0.25">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x14ac:dyDescent="0.25">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x14ac:dyDescent="0.25">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x14ac:dyDescent="0.25">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x14ac:dyDescent="0.25">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x14ac:dyDescent="0.25">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x14ac:dyDescent="0.25">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x14ac:dyDescent="0.25">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x14ac:dyDescent="0.25">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x14ac:dyDescent="0.25">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x14ac:dyDescent="0.25">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x14ac:dyDescent="0.25">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x14ac:dyDescent="0.25">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x14ac:dyDescent="0.25">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x14ac:dyDescent="0.25">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x14ac:dyDescent="0.25">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x14ac:dyDescent="0.25">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x14ac:dyDescent="0.25">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x14ac:dyDescent="0.25">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x14ac:dyDescent="0.25">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x14ac:dyDescent="0.25">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x14ac:dyDescent="0.25">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x14ac:dyDescent="0.25">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x14ac:dyDescent="0.25">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x14ac:dyDescent="0.25">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x14ac:dyDescent="0.25">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x14ac:dyDescent="0.25">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x14ac:dyDescent="0.25">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x14ac:dyDescent="0.25">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x14ac:dyDescent="0.25">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x14ac:dyDescent="0.25">
      <c r="E589" s="148"/>
      <c r="F589" s="148"/>
      <c r="G589" s="148"/>
      <c r="H589" s="148"/>
      <c r="I589" s="148"/>
      <c r="J589" s="159"/>
      <c r="K589" s="159"/>
      <c r="L589" s="148"/>
      <c r="M589" s="148"/>
      <c r="N589" s="148"/>
      <c r="O589" s="148"/>
      <c r="P589" s="148"/>
      <c r="Q589" s="148"/>
      <c r="R589" s="289"/>
      <c r="S589" s="6"/>
    </row>
    <row r="590" spans="2:29" x14ac:dyDescent="0.25">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x14ac:dyDescent="0.25">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x14ac:dyDescent="0.25">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x14ac:dyDescent="0.25">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x14ac:dyDescent="0.25">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x14ac:dyDescent="0.25">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x14ac:dyDescent="0.25">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x14ac:dyDescent="0.25">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x14ac:dyDescent="0.25">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x14ac:dyDescent="0.25">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x14ac:dyDescent="0.25">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x14ac:dyDescent="0.25">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x14ac:dyDescent="0.25">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x14ac:dyDescent="0.25">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x14ac:dyDescent="0.25">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x14ac:dyDescent="0.25">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x14ac:dyDescent="0.25">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x14ac:dyDescent="0.25">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x14ac:dyDescent="0.25">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x14ac:dyDescent="0.25">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x14ac:dyDescent="0.25">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x14ac:dyDescent="0.25">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x14ac:dyDescent="0.25">
      <c r="E612" s="170"/>
      <c r="F612" s="170"/>
      <c r="G612" s="170"/>
      <c r="H612" s="170"/>
      <c r="I612" s="170"/>
      <c r="J612" s="170"/>
      <c r="K612" s="170"/>
      <c r="L612" s="170"/>
      <c r="M612" s="170"/>
      <c r="N612" s="170"/>
      <c r="O612" s="170"/>
      <c r="P612" s="170"/>
      <c r="Q612" s="170"/>
      <c r="R612" s="289"/>
    </row>
    <row r="613" spans="2:19" x14ac:dyDescent="0.25">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x14ac:dyDescent="0.25">
      <c r="B614" s="70" t="s">
        <v>737</v>
      </c>
      <c r="C614" s="137"/>
      <c r="D614" s="137"/>
      <c r="R614" s="289"/>
    </row>
    <row r="615" spans="2:19" x14ac:dyDescent="0.25">
      <c r="B615" s="70" t="s">
        <v>113</v>
      </c>
      <c r="R615" s="289"/>
    </row>
    <row r="616" spans="2:19" x14ac:dyDescent="0.25">
      <c r="R616" s="289"/>
    </row>
    <row r="617" spans="2:19" x14ac:dyDescent="0.25">
      <c r="R617" s="289"/>
    </row>
    <row r="618" spans="2:19" x14ac:dyDescent="0.25">
      <c r="R618" s="289"/>
    </row>
    <row r="619" spans="2:19" x14ac:dyDescent="0.25">
      <c r="R619" s="289"/>
    </row>
    <row r="620" spans="2:19" x14ac:dyDescent="0.25">
      <c r="R620" s="289"/>
    </row>
    <row r="621" spans="2:19" x14ac:dyDescent="0.25">
      <c r="R621" s="289"/>
    </row>
    <row r="622" spans="2:19" x14ac:dyDescent="0.25">
      <c r="R622" s="289"/>
    </row>
    <row r="623" spans="2:19" x14ac:dyDescent="0.25">
      <c r="R623" s="289"/>
    </row>
    <row r="624" spans="2:19" x14ac:dyDescent="0.25">
      <c r="R624" s="289"/>
    </row>
    <row r="625" spans="18:18" x14ac:dyDescent="0.25">
      <c r="R625" s="289"/>
    </row>
    <row r="626" spans="18:18" x14ac:dyDescent="0.25">
      <c r="R626" s="289"/>
    </row>
    <row r="627" spans="18:18" x14ac:dyDescent="0.25">
      <c r="R627" s="289"/>
    </row>
    <row r="628" spans="18:18" x14ac:dyDescent="0.25">
      <c r="R628" s="289"/>
    </row>
    <row r="629" spans="18:18" x14ac:dyDescent="0.25">
      <c r="R629" s="289"/>
    </row>
    <row r="630" spans="18:18" x14ac:dyDescent="0.25">
      <c r="R630" s="289"/>
    </row>
    <row r="631" spans="18:18" x14ac:dyDescent="0.25">
      <c r="R631" s="289"/>
    </row>
    <row r="632" spans="18:18" x14ac:dyDescent="0.25">
      <c r="R632" s="289"/>
    </row>
    <row r="633" spans="18:18" x14ac:dyDescent="0.25">
      <c r="R633" s="289"/>
    </row>
    <row r="634" spans="18:18" x14ac:dyDescent="0.25">
      <c r="R634" s="289"/>
    </row>
    <row r="635" spans="18:18" x14ac:dyDescent="0.25">
      <c r="R635" s="289"/>
    </row>
    <row r="636" spans="18:18" x14ac:dyDescent="0.25">
      <c r="R636" s="289"/>
    </row>
    <row r="637" spans="18:18" x14ac:dyDescent="0.25">
      <c r="R637" s="289"/>
    </row>
    <row r="638" spans="18:18" x14ac:dyDescent="0.25">
      <c r="R638" s="289"/>
    </row>
    <row r="639" spans="18:18" x14ac:dyDescent="0.25">
      <c r="R639" s="289"/>
    </row>
    <row r="640" spans="18:18" x14ac:dyDescent="0.25">
      <c r="R640" s="289"/>
    </row>
    <row r="641" spans="18:18" x14ac:dyDescent="0.25">
      <c r="R641" s="289"/>
    </row>
    <row r="642" spans="18:18" x14ac:dyDescent="0.25">
      <c r="R642" s="289"/>
    </row>
    <row r="643" spans="18:18" x14ac:dyDescent="0.25">
      <c r="R643" s="289"/>
    </row>
    <row r="644" spans="18:18" x14ac:dyDescent="0.25">
      <c r="R644" s="289"/>
    </row>
    <row r="645" spans="18:18" x14ac:dyDescent="0.25">
      <c r="R645" s="289"/>
    </row>
    <row r="646" spans="18:18" x14ac:dyDescent="0.25">
      <c r="R646" s="289"/>
    </row>
    <row r="647" spans="18:18" x14ac:dyDescent="0.25">
      <c r="R647" s="289"/>
    </row>
    <row r="648" spans="18:18" x14ac:dyDescent="0.25">
      <c r="R648" s="289"/>
    </row>
    <row r="649" spans="18:18" x14ac:dyDescent="0.25">
      <c r="R649" s="289"/>
    </row>
    <row r="650" spans="18:18" x14ac:dyDescent="0.25">
      <c r="R650" s="289"/>
    </row>
    <row r="651" spans="18:18" x14ac:dyDescent="0.25">
      <c r="R651" s="289"/>
    </row>
    <row r="652" spans="18:18" x14ac:dyDescent="0.25">
      <c r="R652" s="289"/>
    </row>
    <row r="653" spans="18:18" x14ac:dyDescent="0.25">
      <c r="R653" s="289"/>
    </row>
    <row r="654" spans="18:18" x14ac:dyDescent="0.25">
      <c r="R654" s="289"/>
    </row>
    <row r="655" spans="18:18" x14ac:dyDescent="0.25">
      <c r="R655" s="289"/>
    </row>
    <row r="656" spans="18:18" x14ac:dyDescent="0.25">
      <c r="R656" s="289"/>
    </row>
    <row r="657" spans="18:18" x14ac:dyDescent="0.25">
      <c r="R657" s="289"/>
    </row>
    <row r="658" spans="18:18" x14ac:dyDescent="0.25">
      <c r="R658" s="289"/>
    </row>
    <row r="659" spans="18:18" x14ac:dyDescent="0.25">
      <c r="R659" s="289"/>
    </row>
    <row r="660" spans="18:18" x14ac:dyDescent="0.25">
      <c r="R660" s="289"/>
    </row>
    <row r="661" spans="18:18" x14ac:dyDescent="0.25">
      <c r="R661" s="289"/>
    </row>
    <row r="662" spans="18:18" x14ac:dyDescent="0.25">
      <c r="R662" s="289"/>
    </row>
    <row r="663" spans="18:18" x14ac:dyDescent="0.25">
      <c r="R663" s="289"/>
    </row>
    <row r="664" spans="18:18" x14ac:dyDescent="0.25">
      <c r="R664" s="289"/>
    </row>
    <row r="665" spans="18:18" x14ac:dyDescent="0.25">
      <c r="R665" s="289"/>
    </row>
    <row r="666" spans="18:18" x14ac:dyDescent="0.25">
      <c r="R666" s="289"/>
    </row>
    <row r="667" spans="18:18" x14ac:dyDescent="0.25">
      <c r="R667" s="289"/>
    </row>
    <row r="668" spans="18:18" x14ac:dyDescent="0.25">
      <c r="R668" s="289"/>
    </row>
    <row r="669" spans="18:18" x14ac:dyDescent="0.25">
      <c r="R669" s="289"/>
    </row>
    <row r="670" spans="18:18" x14ac:dyDescent="0.25">
      <c r="R670" s="289"/>
    </row>
    <row r="671" spans="18:18" x14ac:dyDescent="0.25">
      <c r="R671" s="289"/>
    </row>
    <row r="672" spans="18:18" x14ac:dyDescent="0.25">
      <c r="R672" s="289"/>
    </row>
    <row r="673" spans="18:18" x14ac:dyDescent="0.25">
      <c r="R673" s="175"/>
    </row>
    <row r="674" spans="18:18" x14ac:dyDescent="0.25">
      <c r="R674" s="174"/>
    </row>
    <row r="675" spans="18:18" x14ac:dyDescent="0.25">
      <c r="R675" s="277"/>
    </row>
    <row r="676" spans="18:18" x14ac:dyDescent="0.25">
      <c r="R676" s="275"/>
    </row>
    <row r="677" spans="18:18" x14ac:dyDescent="0.25">
      <c r="R677" s="174"/>
    </row>
    <row r="678" spans="18:18" x14ac:dyDescent="0.25">
      <c r="R678" s="174"/>
    </row>
    <row r="679" spans="18:18" x14ac:dyDescent="0.25">
      <c r="R679" s="175"/>
    </row>
    <row r="680" spans="18:18" x14ac:dyDescent="0.25">
      <c r="R680" s="174"/>
    </row>
    <row r="681" spans="18:18" x14ac:dyDescent="0.25">
      <c r="R681" s="174"/>
    </row>
    <row r="682" spans="18:18" x14ac:dyDescent="0.25">
      <c r="R682" s="175"/>
    </row>
    <row r="683" spans="18:18" x14ac:dyDescent="0.25">
      <c r="R683" s="174"/>
    </row>
    <row r="684" spans="18:18" x14ac:dyDescent="0.25">
      <c r="R684" s="174"/>
    </row>
    <row r="685" spans="18:18" x14ac:dyDescent="0.25">
      <c r="R685" s="275"/>
    </row>
    <row r="686" spans="18:18" x14ac:dyDescent="0.25">
      <c r="R686" s="174"/>
    </row>
    <row r="687" spans="18:18" x14ac:dyDescent="0.25">
      <c r="R687" s="174"/>
    </row>
    <row r="688" spans="18:18" x14ac:dyDescent="0.25">
      <c r="R688" s="174"/>
    </row>
    <row r="689" spans="18:18" x14ac:dyDescent="0.25">
      <c r="R689" s="174"/>
    </row>
    <row r="690" spans="18:18" x14ac:dyDescent="0.25">
      <c r="R690" s="174"/>
    </row>
    <row r="691" spans="18:18" x14ac:dyDescent="0.25">
      <c r="R691" s="174"/>
    </row>
    <row r="692" spans="18:18" x14ac:dyDescent="0.25">
      <c r="R692" s="174"/>
    </row>
    <row r="693" spans="18:18" x14ac:dyDescent="0.25">
      <c r="R693" s="174"/>
    </row>
    <row r="694" spans="18:18" x14ac:dyDescent="0.25">
      <c r="R694" s="174"/>
    </row>
    <row r="695" spans="18:18" x14ac:dyDescent="0.25">
      <c r="R695" s="174"/>
    </row>
    <row r="696" spans="18:18" x14ac:dyDescent="0.25">
      <c r="R696" s="174"/>
    </row>
    <row r="697" spans="18:18" x14ac:dyDescent="0.25">
      <c r="R697" s="174"/>
    </row>
    <row r="698" spans="18:18" x14ac:dyDescent="0.25">
      <c r="R698" s="174"/>
    </row>
    <row r="699" spans="18:18" x14ac:dyDescent="0.25">
      <c r="R699" s="174"/>
    </row>
    <row r="700" spans="18:18" x14ac:dyDescent="0.25">
      <c r="R700" s="275"/>
    </row>
    <row r="701" spans="18:18" x14ac:dyDescent="0.25">
      <c r="R701" s="174"/>
    </row>
    <row r="702" spans="18:18" x14ac:dyDescent="0.25">
      <c r="R702" s="174"/>
    </row>
    <row r="703" spans="18:18" x14ac:dyDescent="0.25">
      <c r="R703" s="174"/>
    </row>
    <row r="725" spans="18:18" x14ac:dyDescent="0.25">
      <c r="R725" s="28"/>
    </row>
    <row r="740" spans="18:18" x14ac:dyDescent="0.25">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2"/>
  <sheetViews>
    <sheetView showGridLines="0" zoomScale="70" zoomScaleNormal="70" workbookViewId="0">
      <selection activeCell="E36" sqref="E36"/>
    </sheetView>
  </sheetViews>
  <sheetFormatPr defaultColWidth="11.42578125" defaultRowHeight="15" x14ac:dyDescent="0.2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7" width="18.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x14ac:dyDescent="0.25">
      <c r="B2" s="296" t="s">
        <v>0</v>
      </c>
      <c r="C2" s="304"/>
      <c r="D2" s="304"/>
      <c r="E2" s="304"/>
      <c r="F2" s="304"/>
      <c r="G2" s="304"/>
      <c r="H2" s="304"/>
      <c r="I2" s="304"/>
      <c r="J2" s="304"/>
      <c r="K2" s="304"/>
      <c r="L2" s="304"/>
      <c r="M2" s="304"/>
      <c r="N2" s="304"/>
      <c r="O2" s="304"/>
      <c r="P2" s="304"/>
      <c r="Q2" s="304"/>
      <c r="T2" s="286"/>
      <c r="U2" s="286"/>
      <c r="V2" s="286"/>
      <c r="W2" s="286"/>
      <c r="X2"/>
      <c r="Y2"/>
      <c r="Z2"/>
      <c r="AA2"/>
      <c r="AB2"/>
      <c r="AC2"/>
      <c r="AD2"/>
      <c r="AE2"/>
      <c r="AF2"/>
    </row>
    <row r="3" spans="1:32" s="31" customFormat="1" ht="21" x14ac:dyDescent="0.25">
      <c r="B3" s="297" t="s">
        <v>1</v>
      </c>
      <c r="C3" s="306"/>
      <c r="D3" s="306"/>
      <c r="E3" s="306"/>
      <c r="F3" s="306"/>
      <c r="G3" s="306"/>
      <c r="H3" s="306"/>
      <c r="I3" s="306"/>
      <c r="J3" s="306"/>
      <c r="K3" s="306"/>
      <c r="L3" s="306"/>
      <c r="M3" s="306"/>
      <c r="N3" s="306"/>
      <c r="O3" s="306"/>
      <c r="P3" s="306"/>
      <c r="Q3" s="306"/>
      <c r="T3" s="286"/>
      <c r="U3" s="286"/>
      <c r="V3" s="286"/>
      <c r="W3" s="286"/>
      <c r="X3"/>
      <c r="Y3"/>
      <c r="Z3"/>
      <c r="AA3"/>
      <c r="AB3"/>
      <c r="AC3"/>
      <c r="AD3"/>
      <c r="AE3"/>
      <c r="AF3"/>
    </row>
    <row r="4" spans="1:32" s="31" customFormat="1" ht="15.75" x14ac:dyDescent="0.25">
      <c r="B4" s="298" t="s">
        <v>2</v>
      </c>
      <c r="C4" s="305"/>
      <c r="D4" s="305"/>
      <c r="E4" s="305"/>
      <c r="F4" s="305"/>
      <c r="G4" s="305"/>
      <c r="H4" s="305"/>
      <c r="I4" s="305"/>
      <c r="J4" s="305"/>
      <c r="K4" s="305"/>
      <c r="L4" s="305"/>
      <c r="M4" s="305"/>
      <c r="N4" s="305"/>
      <c r="O4" s="305"/>
      <c r="P4" s="305"/>
      <c r="Q4" s="305"/>
      <c r="T4" s="286"/>
      <c r="U4" s="286"/>
      <c r="V4" s="286"/>
      <c r="W4" s="286"/>
      <c r="X4"/>
      <c r="Y4"/>
      <c r="Z4"/>
      <c r="AA4"/>
      <c r="AB4"/>
      <c r="AC4"/>
      <c r="AD4"/>
      <c r="AE4"/>
      <c r="AF4"/>
    </row>
    <row r="5" spans="1:32" s="31" customFormat="1" ht="15.75" x14ac:dyDescent="0.25">
      <c r="B5" s="298" t="s">
        <v>3</v>
      </c>
      <c r="C5" s="305"/>
      <c r="D5" s="305"/>
      <c r="E5" s="305"/>
      <c r="F5" s="305"/>
      <c r="G5" s="305"/>
      <c r="H5" s="305"/>
      <c r="I5" s="305"/>
      <c r="J5" s="305"/>
      <c r="K5" s="305"/>
      <c r="L5" s="305"/>
      <c r="M5" s="305"/>
      <c r="N5" s="305"/>
      <c r="O5" s="305"/>
      <c r="P5" s="305"/>
      <c r="Q5" s="305"/>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x14ac:dyDescent="0.25">
      <c r="B8" s="299" t="s">
        <v>6</v>
      </c>
      <c r="C8" s="97" t="s">
        <v>155</v>
      </c>
      <c r="D8" s="290" t="s">
        <v>719</v>
      </c>
      <c r="E8" s="300" t="s">
        <v>9</v>
      </c>
      <c r="F8" s="327"/>
      <c r="G8" s="327"/>
      <c r="H8" s="327"/>
      <c r="I8" s="327"/>
      <c r="J8" s="327"/>
      <c r="K8" s="327"/>
      <c r="L8" s="327"/>
      <c r="M8" s="327"/>
      <c r="N8" s="327"/>
      <c r="O8" s="327"/>
      <c r="P8" s="327"/>
      <c r="Q8" s="327"/>
      <c r="T8" s="286"/>
      <c r="U8" s="286"/>
      <c r="V8" s="286"/>
      <c r="W8" s="286"/>
      <c r="X8"/>
      <c r="Y8"/>
      <c r="Z8"/>
      <c r="AA8"/>
      <c r="AB8"/>
      <c r="AC8"/>
      <c r="AD8"/>
      <c r="AE8"/>
      <c r="AF8"/>
    </row>
    <row r="9" spans="1:32" s="31" customFormat="1" ht="27.6" customHeight="1" x14ac:dyDescent="0.25">
      <c r="B9" s="324"/>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122753830713</v>
      </c>
      <c r="D10" s="118">
        <v>130736892776.03995</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v>14408274233.360003</v>
      </c>
      <c r="Q10" s="146">
        <f t="shared" ref="Q10:Q73" si="0">SUM(E10:P10)</f>
        <v>104949025398.96001</v>
      </c>
      <c r="R10" s="289"/>
      <c r="S10" s="6"/>
    </row>
    <row r="11" spans="1:32" s="28" customFormat="1" x14ac:dyDescent="0.25">
      <c r="A11"/>
      <c r="B11" s="52" t="s">
        <v>24</v>
      </c>
      <c r="C11" s="119">
        <v>96010595035</v>
      </c>
      <c r="D11" s="119">
        <v>101785261666.16997</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v>10965933658.140001</v>
      </c>
      <c r="Q11" s="147">
        <f t="shared" si="0"/>
        <v>82397969908.850006</v>
      </c>
      <c r="R11" s="289"/>
      <c r="S11" s="6"/>
      <c r="T11" s="3"/>
      <c r="U11" s="3"/>
      <c r="V11" s="3"/>
      <c r="W11" s="3"/>
      <c r="X11"/>
      <c r="Y11"/>
      <c r="Z11"/>
      <c r="AA11"/>
      <c r="AB11"/>
      <c r="AC11"/>
      <c r="AD11"/>
      <c r="AE11"/>
      <c r="AF11"/>
    </row>
    <row r="12" spans="1:32" s="28" customFormat="1" x14ac:dyDescent="0.25">
      <c r="A12"/>
      <c r="B12" s="51" t="s">
        <v>158</v>
      </c>
      <c r="C12" s="119">
        <v>70327475908</v>
      </c>
      <c r="D12" s="119">
        <v>72713418074.059998</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v>5024656690.8199997</v>
      </c>
      <c r="Q12" s="147">
        <f t="shared" si="0"/>
        <v>58369415597.569992</v>
      </c>
      <c r="R12" s="289"/>
      <c r="S12" s="6"/>
      <c r="T12" s="3"/>
      <c r="U12" s="3"/>
      <c r="V12" s="3"/>
      <c r="W12" s="3"/>
      <c r="X12"/>
      <c r="Y12"/>
      <c r="Z12"/>
      <c r="AA12"/>
      <c r="AB12"/>
      <c r="AC12"/>
      <c r="AD12"/>
      <c r="AE12"/>
      <c r="AF12"/>
    </row>
    <row r="13" spans="1:32" x14ac:dyDescent="0.25">
      <c r="B13" s="50" t="s">
        <v>159</v>
      </c>
      <c r="C13" s="54">
        <v>69161588069</v>
      </c>
      <c r="D13" s="54">
        <v>72448911939.059998</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v>5024656690.8199997</v>
      </c>
      <c r="Q13" s="148">
        <f t="shared" si="0"/>
        <v>58369415597.569992</v>
      </c>
      <c r="R13" s="289"/>
      <c r="S13" s="6"/>
    </row>
    <row r="14" spans="1:32" x14ac:dyDescent="0.25">
      <c r="B14" s="50" t="s">
        <v>162</v>
      </c>
      <c r="C14" s="54">
        <v>264506135</v>
      </c>
      <c r="D14" s="54">
        <v>264506135</v>
      </c>
      <c r="E14" s="120">
        <v>0</v>
      </c>
      <c r="F14" s="120"/>
      <c r="G14" s="120"/>
      <c r="H14" s="120"/>
      <c r="I14" s="54"/>
      <c r="J14" s="54"/>
      <c r="K14" s="54"/>
      <c r="L14" s="54"/>
      <c r="M14" s="54"/>
      <c r="N14" s="54"/>
      <c r="O14" s="148"/>
      <c r="P14" s="148"/>
      <c r="Q14" s="148">
        <f t="shared" si="0"/>
        <v>0</v>
      </c>
      <c r="R14" s="289"/>
      <c r="S14" s="6"/>
    </row>
    <row r="15" spans="1:32" x14ac:dyDescent="0.25">
      <c r="B15" s="50" t="s">
        <v>163</v>
      </c>
      <c r="C15" s="54">
        <v>901381704</v>
      </c>
      <c r="D15" s="54">
        <v>0</v>
      </c>
      <c r="E15" s="120">
        <v>0</v>
      </c>
      <c r="F15" s="120">
        <v>0</v>
      </c>
      <c r="G15" s="120">
        <v>0</v>
      </c>
      <c r="H15" s="120"/>
      <c r="I15" s="54">
        <v>0</v>
      </c>
      <c r="J15" s="54"/>
      <c r="K15" s="54"/>
      <c r="L15" s="54"/>
      <c r="M15" s="54">
        <v>0</v>
      </c>
      <c r="N15" s="54">
        <v>0</v>
      </c>
      <c r="O15" s="54"/>
      <c r="P15" s="54"/>
      <c r="Q15" s="148">
        <f t="shared" si="0"/>
        <v>0</v>
      </c>
      <c r="R15" s="289"/>
      <c r="S15" s="6"/>
    </row>
    <row r="16" spans="1:32" s="28" customFormat="1" x14ac:dyDescent="0.25">
      <c r="A16"/>
      <c r="B16" s="51" t="s">
        <v>165</v>
      </c>
      <c r="C16" s="119">
        <v>16324372516</v>
      </c>
      <c r="D16" s="119">
        <v>18256173958.610001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v>1375196608.3</v>
      </c>
      <c r="Q16" s="147">
        <f t="shared" si="0"/>
        <v>15657150640.309999</v>
      </c>
      <c r="R16" s="289"/>
      <c r="S16" s="6"/>
      <c r="T16" s="3"/>
      <c r="U16" s="3"/>
      <c r="V16" s="3"/>
      <c r="W16" s="3"/>
      <c r="X16"/>
      <c r="Y16"/>
      <c r="Z16"/>
      <c r="AA16"/>
      <c r="AB16"/>
      <c r="AC16"/>
      <c r="AD16"/>
      <c r="AE16"/>
      <c r="AF16"/>
    </row>
    <row r="17" spans="1:32" x14ac:dyDescent="0.25">
      <c r="B17" s="50" t="s">
        <v>167</v>
      </c>
      <c r="C17" s="54">
        <v>111693946</v>
      </c>
      <c r="D17" s="54">
        <v>22522873.689999998</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v>1573323.02</v>
      </c>
      <c r="Q17" s="148">
        <f t="shared" si="0"/>
        <v>17558881.900000002</v>
      </c>
      <c r="R17" s="289"/>
      <c r="S17" s="6"/>
    </row>
    <row r="18" spans="1:32" x14ac:dyDescent="0.25">
      <c r="B18" s="50" t="s">
        <v>169</v>
      </c>
      <c r="C18" s="54">
        <v>265377807</v>
      </c>
      <c r="D18" s="54">
        <v>231470830.15000001</v>
      </c>
      <c r="E18" s="54">
        <v>874100</v>
      </c>
      <c r="F18" s="120">
        <v>1060100</v>
      </c>
      <c r="G18" s="120">
        <v>1050100</v>
      </c>
      <c r="H18" s="120">
        <v>821100</v>
      </c>
      <c r="I18" s="54">
        <v>400000</v>
      </c>
      <c r="J18" s="54">
        <v>335000</v>
      </c>
      <c r="K18" s="54">
        <v>295000</v>
      </c>
      <c r="L18" s="54">
        <v>235000</v>
      </c>
      <c r="M18" s="54">
        <v>300000</v>
      </c>
      <c r="N18" s="54">
        <v>300000</v>
      </c>
      <c r="O18" s="148">
        <v>350000</v>
      </c>
      <c r="P18" s="148">
        <v>885500</v>
      </c>
      <c r="Q18" s="148">
        <f t="shared" si="0"/>
        <v>6905900</v>
      </c>
      <c r="R18" s="289"/>
      <c r="S18" s="6"/>
    </row>
    <row r="19" spans="1:32" x14ac:dyDescent="0.25">
      <c r="B19" s="50" t="s">
        <v>170</v>
      </c>
      <c r="C19" s="54">
        <v>256271955</v>
      </c>
      <c r="D19" s="54">
        <v>272853150.37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v>18074016.800000001</v>
      </c>
      <c r="Q19" s="148">
        <f t="shared" si="0"/>
        <v>227746703.21000004</v>
      </c>
      <c r="R19" s="289"/>
      <c r="S19" s="6"/>
    </row>
    <row r="20" spans="1:32" x14ac:dyDescent="0.25">
      <c r="B20" s="50" t="s">
        <v>171</v>
      </c>
      <c r="C20" s="120">
        <v>14353941832</v>
      </c>
      <c r="D20" s="120">
        <v>16191955668.690001</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v>1226799013.22</v>
      </c>
      <c r="Q20" s="148">
        <f t="shared" si="0"/>
        <v>13898688854.859999</v>
      </c>
      <c r="R20" s="289"/>
      <c r="S20" s="6"/>
    </row>
    <row r="21" spans="1:32" x14ac:dyDescent="0.25">
      <c r="B21" s="50" t="s">
        <v>172</v>
      </c>
      <c r="C21" s="120">
        <v>1232061096</v>
      </c>
      <c r="D21" s="120">
        <v>1416723653.04</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v>117919825.92</v>
      </c>
      <c r="Q21" s="148">
        <f t="shared" si="0"/>
        <v>1393791601.7</v>
      </c>
      <c r="R21" s="289"/>
      <c r="S21" s="6"/>
    </row>
    <row r="22" spans="1:32" x14ac:dyDescent="0.25">
      <c r="B22" s="50" t="s">
        <v>174</v>
      </c>
      <c r="C22" s="120">
        <v>105025880</v>
      </c>
      <c r="D22" s="120">
        <v>120647782.67</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v>9944929.3399999999</v>
      </c>
      <c r="Q22" s="148">
        <f t="shared" si="0"/>
        <v>112458698.64000002</v>
      </c>
      <c r="R22" s="289"/>
      <c r="S22" s="6"/>
    </row>
    <row r="23" spans="1:32" s="28" customFormat="1" x14ac:dyDescent="0.25">
      <c r="A23"/>
      <c r="B23" s="51" t="s">
        <v>175</v>
      </c>
      <c r="C23" s="119">
        <v>984629337</v>
      </c>
      <c r="D23" s="119">
        <v>812594839.61000001</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v>56741793.920000002</v>
      </c>
      <c r="Q23" s="147">
        <f t="shared" si="0"/>
        <v>747150043.40999997</v>
      </c>
      <c r="R23" s="289"/>
      <c r="S23" s="6"/>
      <c r="T23" s="3"/>
      <c r="U23" s="3"/>
      <c r="V23" s="3"/>
      <c r="W23" s="3"/>
      <c r="X23"/>
      <c r="Y23"/>
      <c r="Z23"/>
      <c r="AA23"/>
      <c r="AB23"/>
      <c r="AC23"/>
      <c r="AD23"/>
      <c r="AE23"/>
      <c r="AF23"/>
    </row>
    <row r="24" spans="1:32" x14ac:dyDescent="0.25">
      <c r="B24" s="50" t="s">
        <v>176</v>
      </c>
      <c r="C24" s="120">
        <v>984629337</v>
      </c>
      <c r="D24" s="120">
        <v>812594839.61000001</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v>56741793.920000002</v>
      </c>
      <c r="Q24" s="148">
        <f t="shared" si="0"/>
        <v>747150043.40999997</v>
      </c>
      <c r="R24" s="289"/>
      <c r="S24" s="6"/>
    </row>
    <row r="25" spans="1:32" s="28" customFormat="1" x14ac:dyDescent="0.25">
      <c r="A25"/>
      <c r="B25" s="51" t="s">
        <v>177</v>
      </c>
      <c r="C25" s="119">
        <v>7224353221</v>
      </c>
      <c r="D25" s="119">
        <v>8056097535.7299995</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v>4425825045.1300001</v>
      </c>
      <c r="Q25" s="147">
        <f t="shared" si="0"/>
        <v>6530820564.1800003</v>
      </c>
      <c r="R25" s="289"/>
      <c r="S25" s="6"/>
      <c r="T25" s="3"/>
      <c r="U25" s="3"/>
      <c r="V25" s="3"/>
      <c r="W25" s="3"/>
      <c r="X25"/>
      <c r="Y25"/>
      <c r="Z25"/>
      <c r="AA25"/>
      <c r="AB25"/>
      <c r="AC25"/>
      <c r="AD25"/>
      <c r="AE25"/>
      <c r="AF25"/>
    </row>
    <row r="26" spans="1:32" x14ac:dyDescent="0.25">
      <c r="B26" s="50" t="s">
        <v>178</v>
      </c>
      <c r="C26" s="120">
        <v>7224353221</v>
      </c>
      <c r="D26" s="120">
        <v>8056097535.7299995</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v>4425825045.1300001</v>
      </c>
      <c r="Q26" s="148">
        <f t="shared" si="0"/>
        <v>6530820564.1800003</v>
      </c>
      <c r="R26" s="289"/>
      <c r="S26" s="6"/>
    </row>
    <row r="27" spans="1:32" s="28" customFormat="1" x14ac:dyDescent="0.25">
      <c r="A27"/>
      <c r="B27" s="51" t="s">
        <v>179</v>
      </c>
      <c r="C27" s="119">
        <v>784368090</v>
      </c>
      <c r="D27" s="119">
        <v>1587931295.1599998</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v>83513519.969999999</v>
      </c>
      <c r="Q27" s="147">
        <f t="shared" si="0"/>
        <v>1086640039.8</v>
      </c>
      <c r="R27" s="289"/>
      <c r="S27" s="6"/>
      <c r="T27" s="3"/>
      <c r="U27" s="3"/>
      <c r="V27" s="3"/>
      <c r="W27" s="3"/>
      <c r="X27"/>
      <c r="Y27"/>
      <c r="Z27"/>
      <c r="AA27"/>
      <c r="AB27"/>
      <c r="AC27"/>
      <c r="AD27"/>
      <c r="AE27"/>
      <c r="AF27"/>
    </row>
    <row r="28" spans="1:32" x14ac:dyDescent="0.25">
      <c r="B28" s="50" t="s">
        <v>180</v>
      </c>
      <c r="C28" s="120">
        <v>197650460</v>
      </c>
      <c r="D28" s="120">
        <v>204814950.34</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v>15408869.73</v>
      </c>
      <c r="Q28" s="148">
        <f t="shared" si="0"/>
        <v>89968811.11999999</v>
      </c>
      <c r="R28" s="289"/>
      <c r="S28" s="6"/>
    </row>
    <row r="29" spans="1:32" x14ac:dyDescent="0.25">
      <c r="B29" s="50" t="s">
        <v>181</v>
      </c>
      <c r="C29" s="120">
        <v>1000000</v>
      </c>
      <c r="D29" s="120">
        <v>1400000</v>
      </c>
      <c r="E29" s="120">
        <v>0</v>
      </c>
      <c r="F29" s="120"/>
      <c r="G29" s="120"/>
      <c r="H29" s="120"/>
      <c r="I29" s="54">
        <v>180000</v>
      </c>
      <c r="J29" s="54">
        <v>0</v>
      </c>
      <c r="K29" s="54"/>
      <c r="L29" s="54"/>
      <c r="M29" s="54">
        <v>880000</v>
      </c>
      <c r="N29" s="54">
        <v>0</v>
      </c>
      <c r="O29" s="148">
        <v>300000</v>
      </c>
      <c r="P29" s="148"/>
      <c r="Q29" s="148">
        <f t="shared" si="0"/>
        <v>1360000</v>
      </c>
      <c r="R29" s="289"/>
      <c r="S29" s="6"/>
    </row>
    <row r="30" spans="1:32" x14ac:dyDescent="0.25">
      <c r="B30" s="50" t="s">
        <v>182</v>
      </c>
      <c r="C30" s="120">
        <v>472779716</v>
      </c>
      <c r="D30" s="120">
        <v>1110480120.4300001</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v>31901667.710000001</v>
      </c>
      <c r="Q30" s="148">
        <f t="shared" si="0"/>
        <v>751660845.72000003</v>
      </c>
      <c r="R30" s="289"/>
      <c r="S30" s="6"/>
    </row>
    <row r="31" spans="1:32" x14ac:dyDescent="0.25">
      <c r="B31" s="50" t="s">
        <v>183</v>
      </c>
      <c r="C31" s="120">
        <v>112937914</v>
      </c>
      <c r="D31" s="120">
        <v>271236224.38999999</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v>36202982.530000001</v>
      </c>
      <c r="Q31" s="148">
        <f t="shared" si="0"/>
        <v>243650382.96000001</v>
      </c>
      <c r="R31" s="289"/>
      <c r="S31" s="6"/>
    </row>
    <row r="32" spans="1:32" s="28" customFormat="1" x14ac:dyDescent="0.25">
      <c r="A32"/>
      <c r="B32" s="51" t="s">
        <v>184</v>
      </c>
      <c r="C32" s="119">
        <v>365395963</v>
      </c>
      <c r="D32" s="119">
        <v>359045963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x14ac:dyDescent="0.25">
      <c r="B33" s="50" t="s">
        <v>185</v>
      </c>
      <c r="C33" s="120">
        <v>365395963</v>
      </c>
      <c r="D33" s="120">
        <v>359045963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x14ac:dyDescent="0.25">
      <c r="A34"/>
      <c r="B34" s="52" t="s">
        <v>25</v>
      </c>
      <c r="C34" s="119">
        <v>12336282067</v>
      </c>
      <c r="D34" s="119">
        <v>14378540948.600004</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v>2446541959.5500002</v>
      </c>
      <c r="Q34" s="147">
        <f t="shared" si="0"/>
        <v>10803840170.829998</v>
      </c>
      <c r="R34" s="289"/>
      <c r="S34" s="6"/>
      <c r="T34" s="3"/>
      <c r="U34" s="3"/>
      <c r="V34" s="3"/>
      <c r="W34" s="3"/>
      <c r="X34"/>
      <c r="Y34"/>
      <c r="Z34"/>
      <c r="AA34"/>
      <c r="AB34"/>
      <c r="AC34"/>
      <c r="AD34"/>
      <c r="AE34"/>
      <c r="AF34"/>
    </row>
    <row r="35" spans="1:32" s="28" customFormat="1" x14ac:dyDescent="0.25">
      <c r="A35"/>
      <c r="B35" s="51" t="s">
        <v>186</v>
      </c>
      <c r="C35" s="119">
        <v>2374812089</v>
      </c>
      <c r="D35" s="119">
        <v>2392659124.2600002</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v>190792682.02000001</v>
      </c>
      <c r="Q35" s="147">
        <f t="shared" si="0"/>
        <v>2311809287.1900001</v>
      </c>
      <c r="R35" s="289"/>
      <c r="S35" s="6"/>
      <c r="T35" s="3"/>
      <c r="U35" s="3"/>
      <c r="V35" s="3"/>
      <c r="W35" s="3"/>
      <c r="X35"/>
      <c r="Y35"/>
      <c r="Z35"/>
      <c r="AA35"/>
      <c r="AB35"/>
      <c r="AC35"/>
      <c r="AD35"/>
      <c r="AE35"/>
      <c r="AF35"/>
    </row>
    <row r="36" spans="1:32" x14ac:dyDescent="0.25">
      <c r="B36" s="50" t="s">
        <v>187</v>
      </c>
      <c r="C36" s="120">
        <v>2374812089</v>
      </c>
      <c r="D36" s="120">
        <v>2392659124.2600002</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v>190792682.02000001</v>
      </c>
      <c r="Q36" s="148">
        <f t="shared" si="0"/>
        <v>2311809287.1900001</v>
      </c>
      <c r="R36" s="289"/>
      <c r="S36" s="6"/>
    </row>
    <row r="37" spans="1:32" s="28" customFormat="1" x14ac:dyDescent="0.25">
      <c r="A37"/>
      <c r="B37" s="51" t="s">
        <v>188</v>
      </c>
      <c r="C37" s="119">
        <v>9961469978</v>
      </c>
      <c r="D37" s="119">
        <v>11985881824.340002</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v>2255749277.5299997</v>
      </c>
      <c r="Q37" s="147">
        <f t="shared" si="0"/>
        <v>8492030883.6399994</v>
      </c>
      <c r="R37" s="289"/>
      <c r="S37" s="6"/>
      <c r="T37" s="3"/>
      <c r="U37" s="3"/>
      <c r="V37" s="3"/>
      <c r="W37" s="3"/>
      <c r="X37"/>
      <c r="Y37"/>
      <c r="Z37"/>
      <c r="AA37"/>
      <c r="AB37"/>
      <c r="AC37"/>
      <c r="AD37"/>
      <c r="AE37"/>
      <c r="AF37"/>
    </row>
    <row r="38" spans="1:32" x14ac:dyDescent="0.25">
      <c r="B38" s="50" t="s">
        <v>189</v>
      </c>
      <c r="C38" s="120">
        <v>204626270</v>
      </c>
      <c r="D38" s="120">
        <v>197364270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v>17988938</v>
      </c>
      <c r="Q38" s="148">
        <f t="shared" si="0"/>
        <v>129358535.56</v>
      </c>
      <c r="R38" s="289"/>
      <c r="S38" s="6"/>
    </row>
    <row r="39" spans="1:32" x14ac:dyDescent="0.25">
      <c r="B39" s="50" t="s">
        <v>191</v>
      </c>
      <c r="C39" s="120">
        <v>91776258</v>
      </c>
      <c r="D39" s="120">
        <v>82676433.50999999</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v>2473522.62</v>
      </c>
      <c r="Q39" s="148">
        <f t="shared" si="0"/>
        <v>24626524.220000003</v>
      </c>
      <c r="R39" s="289"/>
      <c r="S39" s="6"/>
    </row>
    <row r="40" spans="1:32" x14ac:dyDescent="0.25">
      <c r="B40" s="50" t="s">
        <v>192</v>
      </c>
      <c r="C40" s="120">
        <v>259909360</v>
      </c>
      <c r="D40" s="120">
        <v>331965560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v>5143999.84</v>
      </c>
      <c r="Q40" s="148">
        <f t="shared" si="0"/>
        <v>93890374.549999997</v>
      </c>
      <c r="R40" s="289"/>
      <c r="S40" s="6"/>
    </row>
    <row r="41" spans="1:32" x14ac:dyDescent="0.25">
      <c r="B41" s="50" t="s">
        <v>193</v>
      </c>
      <c r="C41" s="120">
        <v>1234755768</v>
      </c>
      <c r="D41" s="120">
        <v>1322953220.5899999</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v>101576978.69</v>
      </c>
      <c r="Q41" s="148">
        <f t="shared" si="0"/>
        <v>1163944788.1200001</v>
      </c>
      <c r="R41" s="289"/>
      <c r="S41" s="6"/>
    </row>
    <row r="42" spans="1:32" x14ac:dyDescent="0.25">
      <c r="B42" s="50" t="s">
        <v>194</v>
      </c>
      <c r="C42" s="120">
        <v>4133439378</v>
      </c>
      <c r="D42" s="120">
        <v>4085283915.4000001</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v>75055980.120000005</v>
      </c>
      <c r="Q42" s="148">
        <f t="shared" si="0"/>
        <v>2492800957.73</v>
      </c>
      <c r="R42" s="289"/>
      <c r="S42" s="6"/>
    </row>
    <row r="43" spans="1:32" x14ac:dyDescent="0.25">
      <c r="B43" s="50" t="s">
        <v>195</v>
      </c>
      <c r="C43" s="120">
        <v>347086339</v>
      </c>
      <c r="D43" s="120">
        <v>661068187.8900001</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v>57423449.240000002</v>
      </c>
      <c r="Q43" s="148">
        <f t="shared" si="0"/>
        <v>657441462.27999997</v>
      </c>
      <c r="R43" s="289"/>
      <c r="S43" s="6"/>
    </row>
    <row r="44" spans="1:32" x14ac:dyDescent="0.25">
      <c r="B44" s="50" t="s">
        <v>196</v>
      </c>
      <c r="C44" s="120">
        <v>1628399503</v>
      </c>
      <c r="D44" s="120">
        <v>1690745945.2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v>769726959.01999998</v>
      </c>
      <c r="Q44" s="148">
        <f t="shared" si="0"/>
        <v>1416710607.9699998</v>
      </c>
      <c r="R44" s="289"/>
      <c r="S44" s="6"/>
    </row>
    <row r="45" spans="1:32" x14ac:dyDescent="0.25">
      <c r="B45" s="50" t="s">
        <v>197</v>
      </c>
      <c r="C45" s="120">
        <v>125003977</v>
      </c>
      <c r="D45" s="120">
        <v>93303400.439999998</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v>713100</v>
      </c>
      <c r="Q45" s="148">
        <f t="shared" si="0"/>
        <v>51362278.530000001</v>
      </c>
      <c r="R45" s="289"/>
      <c r="S45" s="6"/>
    </row>
    <row r="46" spans="1:32" x14ac:dyDescent="0.25">
      <c r="B46" s="50" t="s">
        <v>198</v>
      </c>
      <c r="C46" s="120">
        <v>1357998403</v>
      </c>
      <c r="D46" s="120">
        <v>1356149955.2</v>
      </c>
      <c r="E46" s="120">
        <v>0</v>
      </c>
      <c r="F46" s="120">
        <v>0</v>
      </c>
      <c r="G46" s="120">
        <v>0</v>
      </c>
      <c r="H46" s="120">
        <v>52804.04</v>
      </c>
      <c r="I46" s="54">
        <v>23333.33</v>
      </c>
      <c r="J46" s="54">
        <v>0</v>
      </c>
      <c r="K46" s="54">
        <v>0</v>
      </c>
      <c r="L46" s="54">
        <v>101000</v>
      </c>
      <c r="M46" s="54">
        <v>0</v>
      </c>
      <c r="N46" s="54">
        <v>898421876.23000002</v>
      </c>
      <c r="O46" s="148">
        <v>214470325.91999999</v>
      </c>
      <c r="P46" s="148">
        <v>129070735.18000001</v>
      </c>
      <c r="Q46" s="148">
        <f t="shared" si="0"/>
        <v>1242140074.7</v>
      </c>
      <c r="R46" s="289"/>
      <c r="S46" s="6"/>
    </row>
    <row r="47" spans="1:32" x14ac:dyDescent="0.25">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v>2093960</v>
      </c>
      <c r="Q47" s="148">
        <f t="shared" si="0"/>
        <v>28769317.199999999</v>
      </c>
      <c r="R47" s="289"/>
      <c r="S47" s="6"/>
    </row>
    <row r="48" spans="1:32" x14ac:dyDescent="0.25">
      <c r="B48" s="50" t="s">
        <v>200</v>
      </c>
      <c r="C48" s="120">
        <v>5692229</v>
      </c>
      <c r="D48" s="120">
        <v>23664405.280000001</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v>2403110.39</v>
      </c>
      <c r="Q48" s="148">
        <f t="shared" si="0"/>
        <v>23637587.809999999</v>
      </c>
      <c r="R48" s="289"/>
      <c r="S48" s="6"/>
    </row>
    <row r="49" spans="1:32" x14ac:dyDescent="0.25">
      <c r="B49" s="50" t="s">
        <v>201</v>
      </c>
      <c r="C49" s="120">
        <v>22756446</v>
      </c>
      <c r="D49" s="120">
        <v>82531451.609999999</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v>7733167.3700000001</v>
      </c>
      <c r="Q49" s="148">
        <f t="shared" si="0"/>
        <v>82837581.24000001</v>
      </c>
      <c r="R49" s="289"/>
      <c r="S49" s="6"/>
    </row>
    <row r="50" spans="1:32" x14ac:dyDescent="0.25">
      <c r="B50" s="50" t="s">
        <v>705</v>
      </c>
      <c r="C50" s="120">
        <v>6036000</v>
      </c>
      <c r="D50" s="120">
        <v>1036000</v>
      </c>
      <c r="E50" s="120">
        <v>0</v>
      </c>
      <c r="F50" s="120"/>
      <c r="G50" s="120"/>
      <c r="H50" s="120"/>
      <c r="I50" s="120"/>
      <c r="J50" s="54"/>
      <c r="K50" s="54"/>
      <c r="L50" s="54"/>
      <c r="M50" s="54"/>
      <c r="N50" s="54"/>
      <c r="O50" s="148">
        <v>0</v>
      </c>
      <c r="P50" s="148"/>
      <c r="Q50" s="148">
        <f t="shared" si="0"/>
        <v>0</v>
      </c>
      <c r="R50" s="289"/>
      <c r="S50" s="6"/>
    </row>
    <row r="51" spans="1:32" x14ac:dyDescent="0.25">
      <c r="B51" s="50" t="s">
        <v>202</v>
      </c>
      <c r="C51" s="120">
        <v>520422839</v>
      </c>
      <c r="D51" s="120">
        <v>2029441426.02</v>
      </c>
      <c r="E51" s="120">
        <v>165416.67000000001</v>
      </c>
      <c r="F51" s="120">
        <v>0</v>
      </c>
      <c r="G51" s="120">
        <v>0</v>
      </c>
      <c r="H51" s="120">
        <v>0</v>
      </c>
      <c r="I51" s="54"/>
      <c r="J51" s="54"/>
      <c r="K51" s="54">
        <v>0</v>
      </c>
      <c r="L51" s="54">
        <v>0</v>
      </c>
      <c r="M51" s="54">
        <v>0</v>
      </c>
      <c r="N51" s="54">
        <v>0</v>
      </c>
      <c r="O51" s="148">
        <v>0</v>
      </c>
      <c r="P51" s="148">
        <v>1084345377.0599999</v>
      </c>
      <c r="Q51" s="148">
        <f t="shared" si="0"/>
        <v>1084510793.73</v>
      </c>
      <c r="R51" s="289"/>
      <c r="S51" s="6"/>
    </row>
    <row r="52" spans="1:32" s="28" customFormat="1" x14ac:dyDescent="0.25">
      <c r="A52"/>
      <c r="B52" s="52" t="s">
        <v>26</v>
      </c>
      <c r="C52" s="119">
        <v>85463637</v>
      </c>
      <c r="D52" s="119">
        <v>79102768.599999994</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v>3338093.84</v>
      </c>
      <c r="Q52" s="147">
        <f t="shared" si="0"/>
        <v>19399857.880000003</v>
      </c>
      <c r="R52" s="289"/>
      <c r="S52" s="6"/>
      <c r="T52" s="3"/>
      <c r="U52" s="3"/>
      <c r="V52" s="3"/>
      <c r="W52" s="3"/>
      <c r="X52"/>
      <c r="Y52"/>
      <c r="Z52"/>
      <c r="AA52"/>
      <c r="AB52"/>
      <c r="AC52"/>
      <c r="AD52"/>
      <c r="AE52"/>
      <c r="AF52"/>
    </row>
    <row r="53" spans="1:32" s="28" customFormat="1" x14ac:dyDescent="0.25">
      <c r="A53"/>
      <c r="B53" s="51" t="s">
        <v>204</v>
      </c>
      <c r="C53" s="119">
        <v>66620854</v>
      </c>
      <c r="D53" s="119">
        <v>62326754</v>
      </c>
      <c r="E53" s="119">
        <v>0</v>
      </c>
      <c r="F53" s="119">
        <v>1800000</v>
      </c>
      <c r="G53" s="119">
        <v>1700000</v>
      </c>
      <c r="H53" s="119">
        <v>2205900</v>
      </c>
      <c r="I53" s="119">
        <v>2680000</v>
      </c>
      <c r="J53" s="119">
        <v>0</v>
      </c>
      <c r="K53" s="119">
        <v>410000</v>
      </c>
      <c r="L53" s="119">
        <v>1240000</v>
      </c>
      <c r="M53" s="119">
        <v>3240000</v>
      </c>
      <c r="N53" s="119">
        <v>0</v>
      </c>
      <c r="O53" s="119">
        <v>0</v>
      </c>
      <c r="P53" s="119">
        <v>2880000</v>
      </c>
      <c r="Q53" s="147">
        <f t="shared" si="0"/>
        <v>16155900</v>
      </c>
      <c r="R53" s="289"/>
      <c r="S53" s="6"/>
      <c r="T53" s="3"/>
      <c r="U53" s="3"/>
      <c r="V53" s="3"/>
      <c r="W53" s="3"/>
      <c r="X53"/>
      <c r="Y53"/>
      <c r="Z53"/>
      <c r="AA53"/>
      <c r="AB53"/>
      <c r="AC53"/>
      <c r="AD53"/>
      <c r="AE53"/>
      <c r="AF53"/>
    </row>
    <row r="54" spans="1:32" x14ac:dyDescent="0.25">
      <c r="B54" s="50" t="s">
        <v>205</v>
      </c>
      <c r="C54" s="120">
        <v>64638761</v>
      </c>
      <c r="D54" s="120">
        <v>60344661</v>
      </c>
      <c r="E54" s="120">
        <v>0</v>
      </c>
      <c r="F54" s="120">
        <v>1800000</v>
      </c>
      <c r="G54" s="120">
        <v>1700000</v>
      </c>
      <c r="H54" s="120">
        <v>2205900</v>
      </c>
      <c r="I54" s="54">
        <v>2680000</v>
      </c>
      <c r="J54" s="54">
        <v>0</v>
      </c>
      <c r="K54" s="54">
        <v>410000</v>
      </c>
      <c r="L54" s="54">
        <v>1240000</v>
      </c>
      <c r="M54" s="54">
        <v>3240000</v>
      </c>
      <c r="N54" s="54">
        <v>0</v>
      </c>
      <c r="O54" s="148">
        <v>0</v>
      </c>
      <c r="P54" s="148">
        <v>2880000</v>
      </c>
      <c r="Q54" s="148">
        <f t="shared" si="0"/>
        <v>16155900</v>
      </c>
      <c r="R54" s="289"/>
      <c r="S54" s="6"/>
    </row>
    <row r="55" spans="1:32" x14ac:dyDescent="0.25">
      <c r="B55" s="50" t="s">
        <v>206</v>
      </c>
      <c r="C55" s="120">
        <v>1982093</v>
      </c>
      <c r="D55" s="120">
        <v>1982093</v>
      </c>
      <c r="E55" s="120">
        <v>0</v>
      </c>
      <c r="F55" s="120"/>
      <c r="G55" s="120"/>
      <c r="H55" s="120"/>
      <c r="I55" s="54"/>
      <c r="J55" s="54"/>
      <c r="K55" s="54"/>
      <c r="L55" s="54"/>
      <c r="M55" s="54"/>
      <c r="N55" s="54"/>
      <c r="O55" s="148"/>
      <c r="P55" s="148"/>
      <c r="Q55" s="148">
        <f t="shared" si="0"/>
        <v>0</v>
      </c>
      <c r="R55" s="289"/>
      <c r="S55" s="6"/>
    </row>
    <row r="56" spans="1:32" s="28" customFormat="1" x14ac:dyDescent="0.25">
      <c r="A56"/>
      <c r="B56" s="51" t="s">
        <v>207</v>
      </c>
      <c r="C56" s="119">
        <v>18842783</v>
      </c>
      <c r="D56" s="119">
        <v>16776014.6</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v>458093.84</v>
      </c>
      <c r="Q56" s="147">
        <f t="shared" si="0"/>
        <v>3243957.8800000004</v>
      </c>
      <c r="R56" s="289"/>
      <c r="S56" s="6"/>
      <c r="T56" s="3"/>
      <c r="U56" s="3"/>
      <c r="V56" s="3"/>
      <c r="W56" s="3"/>
      <c r="X56"/>
      <c r="Y56"/>
      <c r="Z56"/>
      <c r="AA56"/>
      <c r="AB56"/>
      <c r="AC56"/>
      <c r="AD56"/>
      <c r="AE56"/>
      <c r="AF56"/>
    </row>
    <row r="57" spans="1:32" x14ac:dyDescent="0.25">
      <c r="B57" s="50" t="s">
        <v>208</v>
      </c>
      <c r="C57" s="120">
        <v>16642783</v>
      </c>
      <c r="D57" s="120">
        <v>14576014.6</v>
      </c>
      <c r="E57" s="120">
        <v>0</v>
      </c>
      <c r="F57" s="120">
        <v>247679.37</v>
      </c>
      <c r="G57" s="120">
        <v>302791.69</v>
      </c>
      <c r="H57" s="120">
        <v>187856.24</v>
      </c>
      <c r="I57" s="54">
        <v>305378.92</v>
      </c>
      <c r="J57" s="54">
        <v>360603.14</v>
      </c>
      <c r="K57" s="54">
        <v>164514.35</v>
      </c>
      <c r="L57" s="54">
        <v>419128.58</v>
      </c>
      <c r="M57" s="54">
        <v>120035.21</v>
      </c>
      <c r="N57" s="54">
        <v>248588.97</v>
      </c>
      <c r="O57" s="148">
        <v>389504.91</v>
      </c>
      <c r="P57" s="148">
        <v>447537.13</v>
      </c>
      <c r="Q57" s="148">
        <f t="shared" si="0"/>
        <v>3193618.5100000002</v>
      </c>
      <c r="R57" s="289"/>
      <c r="S57" s="6"/>
    </row>
    <row r="58" spans="1:32" x14ac:dyDescent="0.25">
      <c r="B58" s="50" t="s">
        <v>209</v>
      </c>
      <c r="C58" s="120">
        <v>2200000</v>
      </c>
      <c r="D58" s="120">
        <v>2200000</v>
      </c>
      <c r="E58" s="120">
        <v>0</v>
      </c>
      <c r="F58" s="120"/>
      <c r="G58" s="120">
        <v>0</v>
      </c>
      <c r="H58" s="120">
        <v>15120.68</v>
      </c>
      <c r="I58" s="54">
        <v>0</v>
      </c>
      <c r="J58" s="54">
        <v>7651.41</v>
      </c>
      <c r="K58" s="54">
        <v>11941.57</v>
      </c>
      <c r="L58" s="54"/>
      <c r="M58" s="54"/>
      <c r="N58" s="54">
        <v>5069</v>
      </c>
      <c r="O58" s="148">
        <v>0</v>
      </c>
      <c r="P58" s="148">
        <v>10556.71</v>
      </c>
      <c r="Q58" s="148">
        <f t="shared" si="0"/>
        <v>50339.37</v>
      </c>
      <c r="R58" s="289"/>
      <c r="S58" s="6"/>
    </row>
    <row r="59" spans="1:32" s="28" customFormat="1" x14ac:dyDescent="0.25">
      <c r="A59"/>
      <c r="B59" s="52" t="s">
        <v>27</v>
      </c>
      <c r="C59" s="119">
        <v>2193597699</v>
      </c>
      <c r="D59" s="119">
        <v>1944091818.6199999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v>7681285.4199999999</v>
      </c>
      <c r="Q59" s="147">
        <f t="shared" si="0"/>
        <v>302398826.58999997</v>
      </c>
      <c r="R59" s="289"/>
      <c r="S59" s="6"/>
      <c r="T59" s="3"/>
      <c r="U59" s="3"/>
      <c r="V59" s="3"/>
      <c r="W59" s="3"/>
      <c r="X59"/>
      <c r="Y59"/>
      <c r="Z59"/>
      <c r="AA59"/>
      <c r="AB59"/>
      <c r="AC59"/>
      <c r="AD59"/>
      <c r="AE59"/>
      <c r="AF59"/>
    </row>
    <row r="60" spans="1:32" s="28" customFormat="1" x14ac:dyDescent="0.25">
      <c r="A60"/>
      <c r="B60" s="51" t="s">
        <v>210</v>
      </c>
      <c r="C60" s="119">
        <v>35800000</v>
      </c>
      <c r="D60" s="119">
        <v>31675000</v>
      </c>
      <c r="E60" s="119">
        <v>0</v>
      </c>
      <c r="F60" s="119">
        <v>0</v>
      </c>
      <c r="G60" s="119">
        <v>0</v>
      </c>
      <c r="H60" s="119"/>
      <c r="I60" s="119"/>
      <c r="J60" s="119"/>
      <c r="K60" s="119"/>
      <c r="L60" s="119"/>
      <c r="M60" s="119"/>
      <c r="N60" s="119"/>
      <c r="O60" s="119"/>
      <c r="P60" s="119"/>
      <c r="Q60" s="147">
        <f t="shared" si="0"/>
        <v>0</v>
      </c>
      <c r="R60" s="289"/>
      <c r="S60" s="6"/>
      <c r="T60" s="3"/>
      <c r="U60" s="3"/>
      <c r="V60" s="3"/>
      <c r="W60" s="3"/>
      <c r="X60"/>
      <c r="Y60"/>
      <c r="Z60"/>
      <c r="AA60"/>
      <c r="AB60"/>
      <c r="AC60"/>
      <c r="AD60"/>
      <c r="AE60"/>
      <c r="AF60"/>
    </row>
    <row r="61" spans="1:32" x14ac:dyDescent="0.25">
      <c r="B61" s="50" t="s">
        <v>211</v>
      </c>
      <c r="C61" s="120">
        <v>35800000</v>
      </c>
      <c r="D61" s="120">
        <v>31675000</v>
      </c>
      <c r="E61" s="120">
        <v>0</v>
      </c>
      <c r="F61" s="120">
        <v>0</v>
      </c>
      <c r="G61" s="120">
        <v>0</v>
      </c>
      <c r="H61" s="120"/>
      <c r="I61" s="54"/>
      <c r="J61" s="54"/>
      <c r="K61" s="54"/>
      <c r="L61" s="54"/>
      <c r="M61" s="54"/>
      <c r="N61" s="54"/>
      <c r="O61" s="148"/>
      <c r="P61" s="148"/>
      <c r="Q61" s="148">
        <f t="shared" si="0"/>
        <v>0</v>
      </c>
      <c r="R61" s="289"/>
      <c r="S61" s="6"/>
    </row>
    <row r="62" spans="1:32" s="28" customFormat="1" x14ac:dyDescent="0.25">
      <c r="A62"/>
      <c r="B62" s="51" t="s">
        <v>212</v>
      </c>
      <c r="C62" s="119">
        <v>2157797699</v>
      </c>
      <c r="D62" s="119">
        <v>1912416818.6199999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v>7681285.4199999999</v>
      </c>
      <c r="Q62" s="147">
        <f t="shared" si="0"/>
        <v>302398826.58999997</v>
      </c>
      <c r="R62" s="289"/>
      <c r="S62" s="6"/>
      <c r="T62" s="3"/>
      <c r="U62" s="3"/>
      <c r="V62" s="3"/>
      <c r="W62" s="3"/>
      <c r="X62"/>
      <c r="Y62"/>
      <c r="Z62"/>
      <c r="AA62"/>
      <c r="AB62"/>
      <c r="AC62"/>
      <c r="AD62"/>
      <c r="AE62"/>
      <c r="AF62"/>
    </row>
    <row r="63" spans="1:32" x14ac:dyDescent="0.25">
      <c r="B63" s="50" t="s">
        <v>213</v>
      </c>
      <c r="C63" s="120">
        <v>330507734</v>
      </c>
      <c r="D63" s="120">
        <v>384805378.62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v>57085.42</v>
      </c>
      <c r="Q63" s="148">
        <f t="shared" si="0"/>
        <v>88654618.539999992</v>
      </c>
      <c r="R63" s="289"/>
      <c r="S63" s="6"/>
    </row>
    <row r="64" spans="1:32" x14ac:dyDescent="0.25">
      <c r="B64" s="50" t="s">
        <v>214</v>
      </c>
      <c r="C64" s="120">
        <v>15900000</v>
      </c>
      <c r="D64" s="120">
        <v>14862000</v>
      </c>
      <c r="E64" s="120">
        <v>0</v>
      </c>
      <c r="F64" s="120"/>
      <c r="G64" s="120">
        <v>10000</v>
      </c>
      <c r="H64" s="120"/>
      <c r="I64" s="54">
        <v>50000</v>
      </c>
      <c r="J64" s="54">
        <v>20000</v>
      </c>
      <c r="K64" s="54">
        <v>5000</v>
      </c>
      <c r="L64" s="54">
        <v>50000</v>
      </c>
      <c r="M64" s="54">
        <v>5000</v>
      </c>
      <c r="N64" s="54">
        <v>69000</v>
      </c>
      <c r="O64" s="148">
        <v>283264.15999999997</v>
      </c>
      <c r="P64" s="148">
        <v>84200</v>
      </c>
      <c r="Q64" s="148">
        <f t="shared" si="0"/>
        <v>576464.15999999992</v>
      </c>
      <c r="R64" s="289"/>
      <c r="S64" s="6"/>
    </row>
    <row r="65" spans="1:32" x14ac:dyDescent="0.25">
      <c r="B65" s="50" t="s">
        <v>215</v>
      </c>
      <c r="C65" s="120">
        <v>521012398</v>
      </c>
      <c r="D65" s="120">
        <v>582463214</v>
      </c>
      <c r="E65" s="120">
        <v>0</v>
      </c>
      <c r="F65" s="120">
        <v>0</v>
      </c>
      <c r="G65" s="120">
        <v>0</v>
      </c>
      <c r="H65" s="120">
        <v>0</v>
      </c>
      <c r="I65" s="54">
        <v>72729737.569999993</v>
      </c>
      <c r="J65" s="54">
        <v>0</v>
      </c>
      <c r="K65" s="54"/>
      <c r="L65" s="54">
        <v>0</v>
      </c>
      <c r="M65" s="54"/>
      <c r="N65" s="54">
        <v>0</v>
      </c>
      <c r="O65" s="148"/>
      <c r="P65" s="148"/>
      <c r="Q65" s="148">
        <f t="shared" si="0"/>
        <v>72729737.569999993</v>
      </c>
      <c r="R65" s="289"/>
      <c r="S65" s="6"/>
    </row>
    <row r="66" spans="1:32" x14ac:dyDescent="0.25">
      <c r="B66" s="50" t="s">
        <v>216</v>
      </c>
      <c r="C66" s="120">
        <v>1290377567</v>
      </c>
      <c r="D66" s="120">
        <v>930286226</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v>7540000</v>
      </c>
      <c r="Q66" s="148">
        <f t="shared" si="0"/>
        <v>140438006.31999999</v>
      </c>
      <c r="R66" s="289"/>
      <c r="S66" s="6"/>
    </row>
    <row r="67" spans="1:32" s="28" customFormat="1" x14ac:dyDescent="0.25">
      <c r="A67"/>
      <c r="B67" s="52" t="s">
        <v>28</v>
      </c>
      <c r="C67" s="119">
        <v>12127892275</v>
      </c>
      <c r="D67" s="119">
        <v>12549895574.049999</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v>984779236.40999997</v>
      </c>
      <c r="Q67" s="147">
        <f t="shared" si="0"/>
        <v>11425416634.809998</v>
      </c>
      <c r="R67" s="289"/>
      <c r="S67" s="6"/>
      <c r="T67" s="3"/>
      <c r="U67" s="3"/>
      <c r="V67" s="3"/>
      <c r="W67" s="3"/>
      <c r="X67"/>
      <c r="Y67"/>
      <c r="Z67"/>
      <c r="AA67"/>
      <c r="AB67"/>
      <c r="AC67"/>
      <c r="AD67"/>
      <c r="AE67"/>
      <c r="AF67"/>
    </row>
    <row r="68" spans="1:32" s="28" customFormat="1" x14ac:dyDescent="0.25">
      <c r="A68"/>
      <c r="B68" s="51" t="s">
        <v>217</v>
      </c>
      <c r="C68" s="119">
        <v>5588415859</v>
      </c>
      <c r="D68" s="119">
        <v>5784771162.3599997</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v>455089426.79000002</v>
      </c>
      <c r="Q68" s="147">
        <f t="shared" si="0"/>
        <v>5270308998.3000002</v>
      </c>
      <c r="R68" s="289"/>
      <c r="S68" s="6"/>
      <c r="T68" s="3"/>
      <c r="U68" s="3"/>
      <c r="V68" s="3"/>
      <c r="W68" s="3"/>
      <c r="X68"/>
      <c r="Y68"/>
      <c r="Z68"/>
      <c r="AA68"/>
      <c r="AB68"/>
      <c r="AC68"/>
      <c r="AD68"/>
      <c r="AE68"/>
      <c r="AF68"/>
    </row>
    <row r="69" spans="1:32" x14ac:dyDescent="0.25">
      <c r="B69" s="50" t="s">
        <v>218</v>
      </c>
      <c r="C69" s="120">
        <v>5588415859</v>
      </c>
      <c r="D69" s="120">
        <v>5784771162.3599997</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v>455089426.79000002</v>
      </c>
      <c r="Q69" s="148">
        <f t="shared" si="0"/>
        <v>5270308998.3000002</v>
      </c>
      <c r="R69" s="289"/>
      <c r="S69" s="6"/>
    </row>
    <row r="70" spans="1:32" s="28" customFormat="1" x14ac:dyDescent="0.25">
      <c r="A70"/>
      <c r="B70" s="51" t="s">
        <v>219</v>
      </c>
      <c r="C70" s="119">
        <v>5608286144</v>
      </c>
      <c r="D70" s="119">
        <v>5798780850.21</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v>456437797.97999996</v>
      </c>
      <c r="Q70" s="147">
        <f t="shared" si="0"/>
        <v>5299029814.4199991</v>
      </c>
      <c r="R70" s="289"/>
      <c r="S70" s="6"/>
      <c r="T70" s="3"/>
      <c r="U70" s="3"/>
      <c r="V70" s="3"/>
      <c r="W70" s="3"/>
      <c r="X70"/>
      <c r="Y70"/>
      <c r="Z70"/>
      <c r="AA70"/>
      <c r="AB70"/>
      <c r="AC70"/>
      <c r="AD70"/>
      <c r="AE70"/>
      <c r="AF70"/>
    </row>
    <row r="71" spans="1:32" x14ac:dyDescent="0.25">
      <c r="B71" s="50" t="s">
        <v>220</v>
      </c>
      <c r="C71" s="120">
        <v>5608286144</v>
      </c>
      <c r="D71" s="120">
        <v>5798780850.21</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v>456437797.97999996</v>
      </c>
      <c r="Q71" s="148">
        <f t="shared" si="0"/>
        <v>5299029814.4199991</v>
      </c>
      <c r="R71" s="289"/>
      <c r="S71" s="6"/>
    </row>
    <row r="72" spans="1:32" s="28" customFormat="1" x14ac:dyDescent="0.25">
      <c r="A72"/>
      <c r="B72" s="51" t="s">
        <v>221</v>
      </c>
      <c r="C72" s="119">
        <v>931190272</v>
      </c>
      <c r="D72" s="119">
        <v>966343561.48000002</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v>73252011.640000001</v>
      </c>
      <c r="Q72" s="147">
        <f t="shared" si="0"/>
        <v>856077822.09000015</v>
      </c>
      <c r="R72" s="289"/>
      <c r="S72" s="6"/>
      <c r="T72" s="3"/>
      <c r="U72" s="3"/>
      <c r="V72" s="3"/>
      <c r="W72" s="3"/>
      <c r="X72"/>
      <c r="Y72"/>
      <c r="Z72"/>
      <c r="AA72"/>
      <c r="AB72"/>
      <c r="AC72"/>
      <c r="AD72"/>
      <c r="AE72"/>
      <c r="AF72"/>
    </row>
    <row r="73" spans="1:32" x14ac:dyDescent="0.25">
      <c r="B73" s="50" t="s">
        <v>222</v>
      </c>
      <c r="C73" s="120">
        <v>931190272</v>
      </c>
      <c r="D73" s="120">
        <v>966343561.48000002</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v>73252011.640000001</v>
      </c>
      <c r="Q73" s="148">
        <f t="shared" si="0"/>
        <v>856077822.09000015</v>
      </c>
      <c r="R73" s="289"/>
      <c r="S73" s="6"/>
    </row>
    <row r="74" spans="1:32" x14ac:dyDescent="0.25">
      <c r="B74" s="26" t="s">
        <v>29</v>
      </c>
      <c r="C74" s="122">
        <v>27457981470</v>
      </c>
      <c r="D74" s="122">
        <v>32049885370.34</v>
      </c>
      <c r="E74" s="149">
        <v>476479462.42000008</v>
      </c>
      <c r="F74" s="149">
        <v>940781838.90000021</v>
      </c>
      <c r="G74" s="149">
        <v>1527085356.2699997</v>
      </c>
      <c r="H74" s="149">
        <v>1123985662.7400002</v>
      </c>
      <c r="I74" s="149">
        <v>1125214846.0799999</v>
      </c>
      <c r="J74" s="149">
        <v>1523403281.9299994</v>
      </c>
      <c r="K74" s="149">
        <v>1459567552.1600001</v>
      </c>
      <c r="L74" s="149">
        <v>1402585177.2899997</v>
      </c>
      <c r="M74" s="149">
        <v>1615185454.4399998</v>
      </c>
      <c r="N74" s="149">
        <v>1628922117.4399998</v>
      </c>
      <c r="O74" s="149">
        <v>1477140043.8099999</v>
      </c>
      <c r="P74" s="149">
        <v>2939861717.3600001</v>
      </c>
      <c r="Q74" s="150">
        <f t="shared" ref="Q74:Q137" si="1">SUM(E74:P74)</f>
        <v>17240212510.84</v>
      </c>
      <c r="R74" s="289"/>
      <c r="S74" s="6"/>
    </row>
    <row r="75" spans="1:32" s="28" customFormat="1" x14ac:dyDescent="0.25">
      <c r="B75" s="52" t="s">
        <v>30</v>
      </c>
      <c r="C75" s="124">
        <v>5028255105</v>
      </c>
      <c r="D75" s="124">
        <v>5338149136.5699987</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409281478.76000005</v>
      </c>
      <c r="O75" s="130">
        <v>494187460.14999998</v>
      </c>
      <c r="P75" s="130">
        <v>407401433.72999996</v>
      </c>
      <c r="Q75" s="147">
        <f t="shared" si="1"/>
        <v>4267784955.7800002</v>
      </c>
      <c r="R75" s="289"/>
      <c r="S75" s="6"/>
      <c r="T75" s="3"/>
      <c r="U75" s="3"/>
      <c r="V75" s="3"/>
      <c r="W75" s="3"/>
      <c r="X75"/>
      <c r="Y75"/>
      <c r="Z75"/>
      <c r="AA75"/>
      <c r="AB75"/>
      <c r="AC75"/>
      <c r="AD75"/>
      <c r="AE75"/>
      <c r="AF75"/>
    </row>
    <row r="76" spans="1:32" s="28" customFormat="1" x14ac:dyDescent="0.25">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v>179333.21000000002</v>
      </c>
      <c r="Q76" s="147">
        <f t="shared" si="1"/>
        <v>667317.24</v>
      </c>
      <c r="R76" s="289"/>
      <c r="S76" s="6"/>
      <c r="T76" s="3"/>
      <c r="U76" s="3"/>
      <c r="V76" s="3"/>
      <c r="W76" s="3"/>
      <c r="X76"/>
      <c r="Y76"/>
      <c r="Z76"/>
      <c r="AA76"/>
      <c r="AB76"/>
      <c r="AC76"/>
      <c r="AD76"/>
      <c r="AE76"/>
      <c r="AF76"/>
    </row>
    <row r="77" spans="1:32" x14ac:dyDescent="0.25">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v>179333.21000000002</v>
      </c>
      <c r="Q77" s="148">
        <f t="shared" si="1"/>
        <v>667317.24</v>
      </c>
      <c r="R77" s="289"/>
      <c r="S77" s="6"/>
    </row>
    <row r="78" spans="1:32" s="28" customFormat="1" x14ac:dyDescent="0.25">
      <c r="B78" s="51" t="s">
        <v>225</v>
      </c>
      <c r="C78" s="124">
        <v>77340130</v>
      </c>
      <c r="D78" s="124">
        <v>86197703.620000005</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4958310.87</v>
      </c>
      <c r="P78" s="130">
        <v>7376669.6699999999</v>
      </c>
      <c r="Q78" s="147">
        <f t="shared" si="1"/>
        <v>48288871.449999996</v>
      </c>
      <c r="R78" s="289"/>
      <c r="S78" s="6"/>
      <c r="T78" s="3"/>
      <c r="U78" s="3"/>
      <c r="V78" s="3"/>
      <c r="W78" s="3"/>
      <c r="X78"/>
      <c r="Y78"/>
      <c r="Z78"/>
      <c r="AA78"/>
      <c r="AB78"/>
      <c r="AC78"/>
      <c r="AD78"/>
      <c r="AE78"/>
      <c r="AF78"/>
    </row>
    <row r="79" spans="1:32" x14ac:dyDescent="0.25">
      <c r="B79" s="50" t="s">
        <v>226</v>
      </c>
      <c r="C79" s="121">
        <v>77340130</v>
      </c>
      <c r="D79" s="121">
        <v>86197703.620000005</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4958310.87</v>
      </c>
      <c r="P79" s="148">
        <v>7376669.6699999999</v>
      </c>
      <c r="Q79" s="148">
        <f t="shared" si="1"/>
        <v>48288871.449999996</v>
      </c>
      <c r="R79" s="289"/>
      <c r="S79" s="6"/>
    </row>
    <row r="80" spans="1:32" s="28" customFormat="1" x14ac:dyDescent="0.25">
      <c r="B80" s="51" t="s">
        <v>227</v>
      </c>
      <c r="C80" s="124">
        <v>859965722</v>
      </c>
      <c r="D80" s="124">
        <v>820132530.39999998</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103629347.90000001</v>
      </c>
      <c r="P80" s="130">
        <v>89851929.140000001</v>
      </c>
      <c r="Q80" s="147">
        <f t="shared" si="1"/>
        <v>662433410.55000007</v>
      </c>
      <c r="R80" s="289"/>
      <c r="S80" s="6"/>
      <c r="T80" s="3"/>
      <c r="U80" s="3"/>
      <c r="V80" s="3"/>
      <c r="W80" s="3"/>
      <c r="X80"/>
      <c r="Y80"/>
      <c r="Z80"/>
      <c r="AA80"/>
      <c r="AB80"/>
      <c r="AC80"/>
      <c r="AD80"/>
      <c r="AE80"/>
      <c r="AF80"/>
    </row>
    <row r="81" spans="2:32" x14ac:dyDescent="0.25">
      <c r="B81" s="50" t="s">
        <v>228</v>
      </c>
      <c r="C81" s="121">
        <v>859965722</v>
      </c>
      <c r="D81" s="121">
        <v>820132530.39999998</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103629347.90000001</v>
      </c>
      <c r="P81" s="148">
        <v>89851929.140000001</v>
      </c>
      <c r="Q81" s="148">
        <f t="shared" si="1"/>
        <v>662433410.55000007</v>
      </c>
      <c r="R81" s="289"/>
      <c r="S81" s="6"/>
    </row>
    <row r="82" spans="2:32" s="28" customFormat="1" x14ac:dyDescent="0.25">
      <c r="B82" s="51" t="s">
        <v>229</v>
      </c>
      <c r="C82" s="124">
        <v>10857766</v>
      </c>
      <c r="D82" s="124">
        <v>10627239.560000001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v>114155.78</v>
      </c>
      <c r="Q82" s="147">
        <f t="shared" si="1"/>
        <v>343115.80000000005</v>
      </c>
      <c r="R82" s="289"/>
      <c r="S82" s="6"/>
      <c r="T82" s="3"/>
      <c r="U82" s="3"/>
      <c r="V82" s="3"/>
      <c r="W82" s="3"/>
      <c r="X82"/>
      <c r="Y82"/>
      <c r="Z82"/>
      <c r="AA82"/>
      <c r="AB82"/>
      <c r="AC82"/>
      <c r="AD82"/>
      <c r="AE82"/>
      <c r="AF82"/>
    </row>
    <row r="83" spans="2:32" x14ac:dyDescent="0.25">
      <c r="B83" s="50" t="s">
        <v>230</v>
      </c>
      <c r="C83" s="120">
        <v>10857766</v>
      </c>
      <c r="D83" s="120">
        <v>10627239.560000001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v>114155.78</v>
      </c>
      <c r="Q83" s="148">
        <f t="shared" si="1"/>
        <v>343115.80000000005</v>
      </c>
      <c r="R83" s="289"/>
      <c r="S83" s="6"/>
    </row>
    <row r="84" spans="2:32" s="28" customFormat="1" x14ac:dyDescent="0.25">
      <c r="B84" s="51" t="s">
        <v>231</v>
      </c>
      <c r="C84" s="124">
        <v>478156444</v>
      </c>
      <c r="D84" s="124">
        <v>546786045.28999996</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20162354.699999999</v>
      </c>
      <c r="P84" s="130">
        <v>46145123.910000004</v>
      </c>
      <c r="Q84" s="147">
        <f t="shared" si="1"/>
        <v>284012244.20999998</v>
      </c>
      <c r="R84" s="289"/>
      <c r="S84" s="6"/>
      <c r="T84" s="3"/>
      <c r="U84" s="3"/>
      <c r="V84" s="3"/>
      <c r="W84" s="3"/>
      <c r="X84"/>
      <c r="Y84"/>
      <c r="Z84"/>
      <c r="AA84"/>
      <c r="AB84"/>
      <c r="AC84"/>
      <c r="AD84"/>
      <c r="AE84"/>
      <c r="AF84"/>
    </row>
    <row r="85" spans="2:32" x14ac:dyDescent="0.25">
      <c r="B85" s="50" t="s">
        <v>232</v>
      </c>
      <c r="C85" s="121">
        <v>478156444</v>
      </c>
      <c r="D85" s="121">
        <v>546786045.28999996</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20162354.699999999</v>
      </c>
      <c r="P85" s="148">
        <v>46145123.910000004</v>
      </c>
      <c r="Q85" s="148">
        <f t="shared" si="1"/>
        <v>284012244.20999998</v>
      </c>
      <c r="R85" s="289"/>
      <c r="S85" s="6"/>
    </row>
    <row r="86" spans="2:32" s="28" customFormat="1" x14ac:dyDescent="0.25">
      <c r="B86" s="51" t="s">
        <v>233</v>
      </c>
      <c r="C86" s="124">
        <v>3406267865</v>
      </c>
      <c r="D86" s="124">
        <v>3691003937.4099998</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v>250137728.17000002</v>
      </c>
      <c r="Q86" s="147">
        <f t="shared" si="1"/>
        <v>3155202292.8899999</v>
      </c>
      <c r="R86" s="289"/>
      <c r="S86" s="6"/>
      <c r="T86" s="3"/>
      <c r="U86" s="3"/>
      <c r="V86" s="3"/>
      <c r="W86" s="3"/>
      <c r="X86"/>
      <c r="Y86"/>
      <c r="Z86"/>
      <c r="AA86"/>
      <c r="AB86"/>
      <c r="AC86"/>
      <c r="AD86"/>
      <c r="AE86"/>
      <c r="AF86"/>
    </row>
    <row r="87" spans="2:32" x14ac:dyDescent="0.25">
      <c r="B87" s="50" t="s">
        <v>234</v>
      </c>
      <c r="C87" s="121">
        <v>1502026605</v>
      </c>
      <c r="D87" s="121">
        <v>1569383081</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v>71265798.959999993</v>
      </c>
      <c r="Q87" s="148">
        <f t="shared" si="1"/>
        <v>1035023670.27</v>
      </c>
      <c r="R87" s="289"/>
      <c r="S87" s="6"/>
    </row>
    <row r="88" spans="2:32" x14ac:dyDescent="0.25">
      <c r="B88" s="50" t="s">
        <v>235</v>
      </c>
      <c r="C88" s="121">
        <v>1904241260</v>
      </c>
      <c r="D88" s="121">
        <v>2121620856.4100001</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v>178871929.21000001</v>
      </c>
      <c r="Q88" s="148">
        <f t="shared" si="1"/>
        <v>2120178622.6199999</v>
      </c>
      <c r="R88" s="289"/>
      <c r="S88" s="6"/>
    </row>
    <row r="89" spans="2:32" s="28" customFormat="1" x14ac:dyDescent="0.25">
      <c r="B89" s="51" t="s">
        <v>236</v>
      </c>
      <c r="C89" s="130">
        <v>81809278</v>
      </c>
      <c r="D89" s="130">
        <v>86660001.319999993</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v>6065540.3399999999</v>
      </c>
      <c r="Q89" s="147">
        <f t="shared" si="1"/>
        <v>49153505.879999995</v>
      </c>
      <c r="R89" s="289"/>
      <c r="S89" s="6"/>
      <c r="T89" s="3"/>
      <c r="U89" s="3"/>
      <c r="V89" s="3"/>
      <c r="W89" s="3"/>
      <c r="X89"/>
      <c r="Y89"/>
      <c r="Z89"/>
      <c r="AA89"/>
      <c r="AB89"/>
      <c r="AC89"/>
      <c r="AD89"/>
      <c r="AE89"/>
      <c r="AF89"/>
    </row>
    <row r="90" spans="2:32" x14ac:dyDescent="0.25">
      <c r="B90" s="50" t="s">
        <v>237</v>
      </c>
      <c r="C90" s="121">
        <v>81809278</v>
      </c>
      <c r="D90" s="121">
        <v>86660001.319999993</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v>6065540.3399999999</v>
      </c>
      <c r="Q90" s="148">
        <f t="shared" si="1"/>
        <v>49153505.879999995</v>
      </c>
      <c r="R90" s="289"/>
      <c r="S90" s="6"/>
    </row>
    <row r="91" spans="2:32" s="28" customFormat="1" x14ac:dyDescent="0.25">
      <c r="B91" s="51" t="s">
        <v>238</v>
      </c>
      <c r="C91" s="130">
        <v>67544051</v>
      </c>
      <c r="D91" s="130">
        <v>72407409.980000004</v>
      </c>
      <c r="E91" s="130">
        <v>1312141</v>
      </c>
      <c r="F91" s="130">
        <v>1873578.75</v>
      </c>
      <c r="G91" s="130">
        <v>6367631</v>
      </c>
      <c r="H91" s="130">
        <v>4603714</v>
      </c>
      <c r="I91" s="130">
        <v>6536083.9899999993</v>
      </c>
      <c r="J91" s="130">
        <v>14205569.119999999</v>
      </c>
      <c r="K91" s="130">
        <v>9495594.7800000012</v>
      </c>
      <c r="L91" s="130">
        <v>1800228.02</v>
      </c>
      <c r="M91" s="130">
        <v>3363756.16</v>
      </c>
      <c r="N91" s="130">
        <v>6049509.7200000007</v>
      </c>
      <c r="O91" s="130">
        <v>4545437.71</v>
      </c>
      <c r="P91" s="130">
        <v>7530953.5099999998</v>
      </c>
      <c r="Q91" s="147">
        <f t="shared" si="1"/>
        <v>67684197.760000005</v>
      </c>
      <c r="R91" s="289"/>
      <c r="S91" s="6"/>
      <c r="T91" s="3"/>
      <c r="U91" s="3"/>
      <c r="V91" s="3"/>
      <c r="W91" s="3"/>
      <c r="X91"/>
      <c r="Y91"/>
      <c r="Z91"/>
      <c r="AA91"/>
      <c r="AB91"/>
      <c r="AC91"/>
      <c r="AD91"/>
      <c r="AE91"/>
      <c r="AF91"/>
    </row>
    <row r="92" spans="2:32" x14ac:dyDescent="0.25">
      <c r="B92" s="50" t="s">
        <v>239</v>
      </c>
      <c r="C92" s="121">
        <v>67544051</v>
      </c>
      <c r="D92" s="121">
        <v>72407409.980000004</v>
      </c>
      <c r="E92" s="120">
        <v>1312141</v>
      </c>
      <c r="F92" s="126">
        <v>1873578.75</v>
      </c>
      <c r="G92" s="126">
        <v>6367631</v>
      </c>
      <c r="H92" s="126">
        <v>4603714</v>
      </c>
      <c r="I92" s="54">
        <v>6536083.9899999993</v>
      </c>
      <c r="J92" s="54">
        <v>14205569.119999999</v>
      </c>
      <c r="K92" s="54">
        <v>9495594.7800000012</v>
      </c>
      <c r="L92" s="54">
        <v>1800228.02</v>
      </c>
      <c r="M92" s="54">
        <v>3363756.16</v>
      </c>
      <c r="N92" s="54">
        <v>6049509.7200000007</v>
      </c>
      <c r="O92" s="148">
        <v>4545437.71</v>
      </c>
      <c r="P92" s="148">
        <v>7530953.5099999998</v>
      </c>
      <c r="Q92" s="148">
        <f t="shared" si="1"/>
        <v>67684197.760000005</v>
      </c>
      <c r="R92" s="289"/>
      <c r="S92" s="6"/>
    </row>
    <row r="93" spans="2:32" s="28" customFormat="1" x14ac:dyDescent="0.25">
      <c r="B93" s="52" t="s">
        <v>31</v>
      </c>
      <c r="C93" s="130">
        <v>1315180059</v>
      </c>
      <c r="D93" s="130">
        <v>1507899023.9200001</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41732679.700000003</v>
      </c>
      <c r="N93" s="130">
        <v>25774739.420000002</v>
      </c>
      <c r="O93" s="130">
        <v>26853067.850000001</v>
      </c>
      <c r="P93" s="130">
        <v>64482266.269999996</v>
      </c>
      <c r="Q93" s="147">
        <f t="shared" si="1"/>
        <v>471975347.75999999</v>
      </c>
      <c r="R93" s="289"/>
      <c r="S93" s="6"/>
      <c r="T93" s="3"/>
      <c r="U93" s="3"/>
      <c r="V93" s="3"/>
      <c r="W93" s="3"/>
      <c r="X93"/>
      <c r="Y93"/>
      <c r="Z93"/>
      <c r="AA93"/>
      <c r="AB93"/>
      <c r="AC93"/>
      <c r="AD93"/>
      <c r="AE93"/>
      <c r="AF93"/>
    </row>
    <row r="94" spans="2:32" x14ac:dyDescent="0.25">
      <c r="B94" s="27" t="s">
        <v>240</v>
      </c>
      <c r="C94" s="126">
        <v>975698748</v>
      </c>
      <c r="D94" s="126">
        <v>1184791669.6700001</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19141762.900000002</v>
      </c>
      <c r="O94" s="126">
        <v>17433641.120000001</v>
      </c>
      <c r="P94" s="126">
        <v>49069337.43</v>
      </c>
      <c r="Q94" s="148">
        <f t="shared" si="1"/>
        <v>382715713.38999999</v>
      </c>
      <c r="R94" s="289"/>
      <c r="S94" s="6"/>
    </row>
    <row r="95" spans="2:32" x14ac:dyDescent="0.25">
      <c r="B95" s="50" t="s">
        <v>241</v>
      </c>
      <c r="C95" s="121">
        <v>859956222</v>
      </c>
      <c r="D95" s="121">
        <v>1104749510.4400001</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17728968.940000001</v>
      </c>
      <c r="O95" s="148">
        <v>14327071.01</v>
      </c>
      <c r="P95" s="148">
        <v>46279563.479999997</v>
      </c>
      <c r="Q95" s="148">
        <f t="shared" si="1"/>
        <v>352642241.49000001</v>
      </c>
      <c r="R95" s="289"/>
      <c r="S95" s="6"/>
    </row>
    <row r="96" spans="2:32" x14ac:dyDescent="0.25">
      <c r="B96" s="50" t="s">
        <v>662</v>
      </c>
      <c r="C96" s="121">
        <v>21789500</v>
      </c>
      <c r="D96" s="121">
        <v>24605636.68</v>
      </c>
      <c r="E96" s="120">
        <v>0</v>
      </c>
      <c r="F96" s="120">
        <v>88972</v>
      </c>
      <c r="G96" s="120">
        <v>0</v>
      </c>
      <c r="H96" s="120">
        <v>1229880</v>
      </c>
      <c r="I96" s="54">
        <v>1696740.88</v>
      </c>
      <c r="J96" s="54">
        <v>597220</v>
      </c>
      <c r="K96" s="54">
        <v>118000</v>
      </c>
      <c r="L96" s="54">
        <v>471022</v>
      </c>
      <c r="M96" s="54">
        <v>531995.92000000004</v>
      </c>
      <c r="N96" s="54">
        <v>512120</v>
      </c>
      <c r="O96" s="148">
        <v>1855108.5</v>
      </c>
      <c r="P96" s="148">
        <v>126614</v>
      </c>
      <c r="Q96" s="148">
        <f t="shared" si="1"/>
        <v>7227673.2999999998</v>
      </c>
      <c r="R96" s="289"/>
      <c r="S96" s="6"/>
    </row>
    <row r="97" spans="2:32" x14ac:dyDescent="0.25">
      <c r="B97" s="50" t="s">
        <v>663</v>
      </c>
      <c r="C97" s="121">
        <v>93953026</v>
      </c>
      <c r="D97" s="121">
        <v>55436522.549999997</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v>2663159.9500000002</v>
      </c>
      <c r="Q97" s="148">
        <f t="shared" si="1"/>
        <v>22845798.599999998</v>
      </c>
      <c r="R97" s="289"/>
      <c r="S97" s="6"/>
    </row>
    <row r="98" spans="2:32" s="28" customFormat="1" x14ac:dyDescent="0.25">
      <c r="B98" s="51" t="s">
        <v>242</v>
      </c>
      <c r="C98" s="119">
        <v>339481311</v>
      </c>
      <c r="D98" s="119">
        <v>323107354.25</v>
      </c>
      <c r="E98" s="119">
        <v>1276061.8999999999</v>
      </c>
      <c r="F98" s="119">
        <v>4798367.54</v>
      </c>
      <c r="G98" s="119">
        <v>7949924.25</v>
      </c>
      <c r="H98" s="119">
        <v>5392493.2000000002</v>
      </c>
      <c r="I98" s="119">
        <v>6570683.1699999999</v>
      </c>
      <c r="J98" s="119">
        <v>6507593.3999999994</v>
      </c>
      <c r="K98" s="119">
        <v>6542910.2799999993</v>
      </c>
      <c r="L98" s="119">
        <v>7921628.6299999999</v>
      </c>
      <c r="M98" s="119">
        <v>10834639.91</v>
      </c>
      <c r="N98" s="119">
        <v>6632976.5199999996</v>
      </c>
      <c r="O98" s="119">
        <v>9419426.7300000004</v>
      </c>
      <c r="P98" s="119">
        <v>15412928.84</v>
      </c>
      <c r="Q98" s="147">
        <f t="shared" si="1"/>
        <v>89259634.370000005</v>
      </c>
      <c r="R98" s="289"/>
      <c r="S98" s="6"/>
      <c r="T98" s="3"/>
      <c r="U98" s="3"/>
      <c r="V98" s="3"/>
      <c r="W98" s="3"/>
      <c r="X98"/>
      <c r="Y98"/>
      <c r="Z98"/>
      <c r="AA98"/>
      <c r="AB98"/>
      <c r="AC98"/>
      <c r="AD98"/>
      <c r="AE98"/>
      <c r="AF98"/>
    </row>
    <row r="99" spans="2:32" x14ac:dyDescent="0.25">
      <c r="B99" s="50" t="s">
        <v>243</v>
      </c>
      <c r="C99" s="121">
        <v>339481311</v>
      </c>
      <c r="D99" s="121">
        <v>323107354.25</v>
      </c>
      <c r="E99" s="120">
        <v>1276061.8999999999</v>
      </c>
      <c r="F99" s="120">
        <v>4798367.54</v>
      </c>
      <c r="G99" s="120">
        <v>7949924.25</v>
      </c>
      <c r="H99" s="120">
        <v>5392493.2000000002</v>
      </c>
      <c r="I99" s="54">
        <v>6570683.1699999999</v>
      </c>
      <c r="J99" s="54">
        <v>6507593.3999999994</v>
      </c>
      <c r="K99" s="54">
        <v>6542910.2799999993</v>
      </c>
      <c r="L99" s="54">
        <v>7921628.6299999999</v>
      </c>
      <c r="M99" s="54">
        <v>10834639.91</v>
      </c>
      <c r="N99" s="54">
        <v>6632976.5199999996</v>
      </c>
      <c r="O99" s="148">
        <v>9419426.7300000004</v>
      </c>
      <c r="P99" s="148">
        <v>15412928.84</v>
      </c>
      <c r="Q99" s="148">
        <f t="shared" si="1"/>
        <v>89259634.370000005</v>
      </c>
      <c r="R99" s="289"/>
      <c r="S99" s="6"/>
    </row>
    <row r="100" spans="2:32" s="28" customFormat="1" x14ac:dyDescent="0.25">
      <c r="B100" s="52" t="s">
        <v>32</v>
      </c>
      <c r="C100" s="119">
        <v>981662418</v>
      </c>
      <c r="D100" s="119">
        <v>1099418212.3099999</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35942724.32</v>
      </c>
      <c r="P100" s="119">
        <v>63302843.850000009</v>
      </c>
      <c r="Q100" s="147">
        <f t="shared" si="1"/>
        <v>475516584.52000004</v>
      </c>
      <c r="R100" s="289"/>
      <c r="S100" s="6"/>
      <c r="T100" s="3"/>
      <c r="U100" s="3"/>
      <c r="V100" s="3"/>
      <c r="W100" s="3"/>
      <c r="X100"/>
      <c r="Y100"/>
      <c r="Z100"/>
      <c r="AA100"/>
      <c r="AB100"/>
      <c r="AC100"/>
      <c r="AD100"/>
      <c r="AE100"/>
      <c r="AF100"/>
    </row>
    <row r="101" spans="2:32" s="28" customFormat="1" x14ac:dyDescent="0.25">
      <c r="B101" s="51" t="s">
        <v>244</v>
      </c>
      <c r="C101" s="119">
        <v>811539715</v>
      </c>
      <c r="D101" s="119">
        <v>887123415.77999997</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22740061.370000001</v>
      </c>
      <c r="P101" s="119">
        <v>52335465.760000005</v>
      </c>
      <c r="Q101" s="147">
        <f t="shared" si="1"/>
        <v>343001732.25999999</v>
      </c>
      <c r="R101" s="289"/>
      <c r="S101" s="6"/>
      <c r="T101" s="3"/>
      <c r="U101" s="3"/>
      <c r="V101" s="3"/>
      <c r="W101" s="3"/>
      <c r="X101"/>
      <c r="Y101"/>
      <c r="Z101"/>
      <c r="AA101"/>
      <c r="AB101"/>
      <c r="AC101"/>
      <c r="AD101"/>
      <c r="AE101"/>
      <c r="AF101"/>
    </row>
    <row r="102" spans="2:32" x14ac:dyDescent="0.25">
      <c r="B102" s="50" t="s">
        <v>245</v>
      </c>
      <c r="C102" s="121">
        <v>811539715</v>
      </c>
      <c r="D102" s="121">
        <v>887123415.77999997</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22740061.370000001</v>
      </c>
      <c r="P102" s="148">
        <v>52335465.760000005</v>
      </c>
      <c r="Q102" s="148">
        <f t="shared" si="1"/>
        <v>343001732.25999999</v>
      </c>
      <c r="R102" s="289"/>
      <c r="S102" s="6"/>
    </row>
    <row r="103" spans="2:32" s="28" customFormat="1" x14ac:dyDescent="0.25">
      <c r="B103" s="51" t="s">
        <v>246</v>
      </c>
      <c r="C103" s="119">
        <v>163142703</v>
      </c>
      <c r="D103" s="119">
        <v>205500452.53</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v>10944378.09</v>
      </c>
      <c r="Q103" s="147">
        <f t="shared" si="1"/>
        <v>132485852.25999999</v>
      </c>
      <c r="R103" s="289"/>
      <c r="S103" s="6"/>
      <c r="T103" s="3"/>
      <c r="U103" s="3"/>
      <c r="V103" s="3"/>
      <c r="W103" s="3"/>
      <c r="X103"/>
      <c r="Y103"/>
      <c r="Z103"/>
      <c r="AA103"/>
      <c r="AB103"/>
      <c r="AC103"/>
      <c r="AD103"/>
      <c r="AE103"/>
      <c r="AF103"/>
    </row>
    <row r="104" spans="2:32" x14ac:dyDescent="0.25">
      <c r="B104" s="50" t="s">
        <v>247</v>
      </c>
      <c r="C104" s="121">
        <v>163142703</v>
      </c>
      <c r="D104" s="121">
        <v>205500452.53</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v>10944378.09</v>
      </c>
      <c r="Q104" s="148">
        <f t="shared" si="1"/>
        <v>132485852.25999999</v>
      </c>
      <c r="R104" s="289"/>
      <c r="S104" s="6"/>
    </row>
    <row r="105" spans="2:32" s="28" customFormat="1" x14ac:dyDescent="0.25">
      <c r="B105" s="51" t="s">
        <v>664</v>
      </c>
      <c r="C105" s="134">
        <v>6980000</v>
      </c>
      <c r="D105" s="134">
        <v>6794344</v>
      </c>
      <c r="E105" s="119">
        <v>0</v>
      </c>
      <c r="F105" s="119"/>
      <c r="G105" s="119">
        <v>0</v>
      </c>
      <c r="H105" s="119"/>
      <c r="I105" s="119"/>
      <c r="J105" s="119"/>
      <c r="K105" s="119"/>
      <c r="L105" s="119"/>
      <c r="M105" s="119">
        <v>0</v>
      </c>
      <c r="N105" s="119">
        <v>6000</v>
      </c>
      <c r="O105" s="119"/>
      <c r="P105" s="147">
        <v>23000</v>
      </c>
      <c r="Q105" s="147">
        <f t="shared" si="1"/>
        <v>29000</v>
      </c>
      <c r="R105" s="289"/>
      <c r="S105" s="6"/>
      <c r="T105" s="3"/>
      <c r="U105" s="3"/>
      <c r="V105" s="3"/>
      <c r="W105" s="3"/>
      <c r="X105"/>
      <c r="Y105"/>
      <c r="Z105"/>
      <c r="AA105"/>
      <c r="AB105"/>
      <c r="AC105"/>
      <c r="AD105"/>
      <c r="AE105"/>
      <c r="AF105"/>
    </row>
    <row r="106" spans="2:32" x14ac:dyDescent="0.25">
      <c r="B106" s="50" t="s">
        <v>665</v>
      </c>
      <c r="C106" s="121">
        <v>6980000</v>
      </c>
      <c r="D106" s="121">
        <v>6794344</v>
      </c>
      <c r="E106" s="120">
        <v>0</v>
      </c>
      <c r="F106" s="120"/>
      <c r="G106" s="120">
        <v>0</v>
      </c>
      <c r="H106" s="120"/>
      <c r="I106" s="54"/>
      <c r="J106" s="54"/>
      <c r="K106" s="54"/>
      <c r="L106" s="54"/>
      <c r="M106" s="54">
        <v>0</v>
      </c>
      <c r="N106" s="54">
        <v>6000</v>
      </c>
      <c r="O106" s="148"/>
      <c r="P106" s="148">
        <v>23000</v>
      </c>
      <c r="Q106" s="148">
        <f t="shared" si="1"/>
        <v>29000</v>
      </c>
      <c r="R106" s="289"/>
      <c r="S106" s="6"/>
    </row>
    <row r="107" spans="2:32" s="28" customFormat="1" x14ac:dyDescent="0.25">
      <c r="B107" s="52" t="s">
        <v>33</v>
      </c>
      <c r="C107" s="119">
        <v>262269517</v>
      </c>
      <c r="D107" s="119">
        <v>349354103.98000002</v>
      </c>
      <c r="E107" s="119">
        <v>1307268.32</v>
      </c>
      <c r="F107" s="119">
        <v>14043456.629999999</v>
      </c>
      <c r="G107" s="119">
        <v>13980309.420000002</v>
      </c>
      <c r="H107" s="119">
        <v>11047860.029999999</v>
      </c>
      <c r="I107" s="119">
        <v>13057823.439999999</v>
      </c>
      <c r="J107" s="119">
        <v>19464103.559999999</v>
      </c>
      <c r="K107" s="119">
        <v>26252590.780000001</v>
      </c>
      <c r="L107" s="119">
        <v>19200780.260000002</v>
      </c>
      <c r="M107" s="119">
        <v>14208495.959999999</v>
      </c>
      <c r="N107" s="119">
        <v>14887773.640000001</v>
      </c>
      <c r="O107" s="119">
        <v>26224368.330000002</v>
      </c>
      <c r="P107" s="119">
        <v>33153592.390000004</v>
      </c>
      <c r="Q107" s="147">
        <f t="shared" si="1"/>
        <v>206828422.76000002</v>
      </c>
      <c r="R107" s="289"/>
      <c r="S107" s="6"/>
      <c r="T107" s="3"/>
      <c r="U107" s="3"/>
      <c r="V107" s="3"/>
      <c r="W107" s="3"/>
      <c r="X107"/>
      <c r="Y107"/>
      <c r="Z107"/>
      <c r="AA107"/>
      <c r="AB107"/>
      <c r="AC107"/>
      <c r="AD107"/>
      <c r="AE107"/>
      <c r="AF107"/>
    </row>
    <row r="108" spans="2:32" s="28" customFormat="1" x14ac:dyDescent="0.25">
      <c r="B108" s="51" t="s">
        <v>249</v>
      </c>
      <c r="C108" s="119">
        <v>198935948</v>
      </c>
      <c r="D108" s="119">
        <v>258255525.38</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10295046.109999999</v>
      </c>
      <c r="N108" s="119">
        <v>10239853.9</v>
      </c>
      <c r="O108" s="119">
        <v>15133900.959999999</v>
      </c>
      <c r="P108" s="119">
        <v>23326166.850000001</v>
      </c>
      <c r="Q108" s="147">
        <f t="shared" si="1"/>
        <v>154476837.55000001</v>
      </c>
      <c r="R108" s="289"/>
      <c r="S108" s="6"/>
      <c r="T108" s="3"/>
      <c r="U108" s="3"/>
      <c r="V108" s="3"/>
      <c r="W108" s="3"/>
      <c r="X108"/>
      <c r="Y108"/>
      <c r="Z108"/>
      <c r="AA108"/>
      <c r="AB108"/>
      <c r="AC108"/>
      <c r="AD108"/>
      <c r="AE108"/>
      <c r="AF108"/>
    </row>
    <row r="109" spans="2:32" x14ac:dyDescent="0.25">
      <c r="B109" s="50" t="s">
        <v>250</v>
      </c>
      <c r="C109" s="121">
        <v>198935948</v>
      </c>
      <c r="D109" s="121">
        <v>258255525.38</v>
      </c>
      <c r="E109" s="120">
        <v>440502.93</v>
      </c>
      <c r="F109" s="120">
        <v>11919727.029999999</v>
      </c>
      <c r="G109" s="120">
        <v>12942889.960000001</v>
      </c>
      <c r="H109" s="120">
        <v>8875319.5399999991</v>
      </c>
      <c r="I109" s="54">
        <v>5869468.9500000002</v>
      </c>
      <c r="J109" s="54">
        <v>15598468.979999999</v>
      </c>
      <c r="K109" s="54">
        <v>24427990.190000001</v>
      </c>
      <c r="L109" s="54">
        <v>15407502.15</v>
      </c>
      <c r="M109" s="54">
        <v>10295046.109999999</v>
      </c>
      <c r="N109" s="54">
        <v>10239853.9</v>
      </c>
      <c r="O109" s="148">
        <v>15133900.959999999</v>
      </c>
      <c r="P109" s="148">
        <v>23326166.850000001</v>
      </c>
      <c r="Q109" s="148">
        <f t="shared" si="1"/>
        <v>154476837.55000001</v>
      </c>
      <c r="R109" s="289"/>
      <c r="S109" s="6"/>
    </row>
    <row r="110" spans="2:32" s="28" customFormat="1" x14ac:dyDescent="0.25">
      <c r="B110" s="51" t="s">
        <v>251</v>
      </c>
      <c r="C110" s="119">
        <v>35975022</v>
      </c>
      <c r="D110" s="119">
        <v>51682949.369999997</v>
      </c>
      <c r="E110" s="119">
        <v>66245.39</v>
      </c>
      <c r="F110" s="119">
        <v>122789.6</v>
      </c>
      <c r="G110" s="119">
        <v>882965.46</v>
      </c>
      <c r="H110" s="119">
        <v>834240.49</v>
      </c>
      <c r="I110" s="119">
        <v>5339218.43</v>
      </c>
      <c r="J110" s="119">
        <v>578606.57999999996</v>
      </c>
      <c r="K110" s="119">
        <v>458755.59</v>
      </c>
      <c r="L110" s="119">
        <v>2430836.11</v>
      </c>
      <c r="M110" s="119">
        <v>2981991.17</v>
      </c>
      <c r="N110" s="119">
        <v>3568419.74</v>
      </c>
      <c r="O110" s="119">
        <v>6651330.75</v>
      </c>
      <c r="P110" s="119">
        <v>4278617.3</v>
      </c>
      <c r="Q110" s="147">
        <f t="shared" si="1"/>
        <v>28194016.609999999</v>
      </c>
      <c r="R110" s="289"/>
      <c r="S110" s="6"/>
      <c r="T110" s="3"/>
      <c r="U110" s="3"/>
      <c r="V110" s="3"/>
      <c r="W110" s="3"/>
      <c r="X110"/>
      <c r="Y110"/>
      <c r="Z110"/>
      <c r="AA110"/>
      <c r="AB110"/>
      <c r="AC110"/>
      <c r="AD110"/>
      <c r="AE110"/>
      <c r="AF110"/>
    </row>
    <row r="111" spans="2:32" x14ac:dyDescent="0.25">
      <c r="B111" s="50" t="s">
        <v>252</v>
      </c>
      <c r="C111" s="121">
        <v>35975022</v>
      </c>
      <c r="D111" s="121">
        <v>51682949.369999997</v>
      </c>
      <c r="E111" s="120">
        <v>66245.39</v>
      </c>
      <c r="F111" s="120">
        <v>122789.6</v>
      </c>
      <c r="G111" s="120">
        <v>882965.46</v>
      </c>
      <c r="H111" s="120">
        <v>834240.49</v>
      </c>
      <c r="I111" s="54">
        <v>5339218.43</v>
      </c>
      <c r="J111" s="54">
        <v>578606.57999999996</v>
      </c>
      <c r="K111" s="54">
        <v>458755.59</v>
      </c>
      <c r="L111" s="54">
        <v>2430836.11</v>
      </c>
      <c r="M111" s="54">
        <v>2981991.17</v>
      </c>
      <c r="N111" s="54">
        <v>3568419.74</v>
      </c>
      <c r="O111" s="148">
        <v>6651330.75</v>
      </c>
      <c r="P111" s="148">
        <v>4278617.3</v>
      </c>
      <c r="Q111" s="148">
        <f t="shared" si="1"/>
        <v>28194016.609999999</v>
      </c>
      <c r="R111" s="289"/>
      <c r="S111" s="6"/>
    </row>
    <row r="112" spans="2:32" s="28" customFormat="1" x14ac:dyDescent="0.25">
      <c r="B112" s="51" t="s">
        <v>253</v>
      </c>
      <c r="C112" s="119">
        <v>5172694</v>
      </c>
      <c r="D112" s="119">
        <v>8369653.1699999999</v>
      </c>
      <c r="E112" s="119">
        <v>0</v>
      </c>
      <c r="F112" s="119"/>
      <c r="G112" s="119"/>
      <c r="H112" s="119"/>
      <c r="I112" s="119">
        <v>1192875.17</v>
      </c>
      <c r="J112" s="119">
        <v>0</v>
      </c>
      <c r="K112" s="119"/>
      <c r="L112" s="119">
        <v>0</v>
      </c>
      <c r="M112" s="119">
        <v>20608.68</v>
      </c>
      <c r="N112" s="119">
        <v>20000</v>
      </c>
      <c r="O112" s="119">
        <v>15000</v>
      </c>
      <c r="P112" s="119">
        <v>1386079.8</v>
      </c>
      <c r="Q112" s="147">
        <f t="shared" si="1"/>
        <v>2634563.65</v>
      </c>
      <c r="R112" s="289"/>
      <c r="S112" s="6"/>
      <c r="T112" s="3"/>
      <c r="U112" s="3"/>
      <c r="V112" s="3"/>
      <c r="W112" s="3"/>
      <c r="X112"/>
      <c r="Y112"/>
      <c r="Z112"/>
      <c r="AA112"/>
      <c r="AB112"/>
      <c r="AC112"/>
      <c r="AD112"/>
      <c r="AE112"/>
      <c r="AF112"/>
    </row>
    <row r="113" spans="2:32" x14ac:dyDescent="0.25">
      <c r="B113" s="50" t="s">
        <v>254</v>
      </c>
      <c r="C113" s="121">
        <v>5122694</v>
      </c>
      <c r="D113" s="121">
        <v>8349044.1699999999</v>
      </c>
      <c r="E113" s="120">
        <v>0</v>
      </c>
      <c r="F113" s="120"/>
      <c r="G113" s="120"/>
      <c r="H113" s="120"/>
      <c r="I113" s="54">
        <v>1192875.17</v>
      </c>
      <c r="J113" s="54"/>
      <c r="K113" s="54"/>
      <c r="L113" s="54">
        <v>0</v>
      </c>
      <c r="M113" s="54">
        <v>0</v>
      </c>
      <c r="N113" s="54">
        <v>20000</v>
      </c>
      <c r="O113" s="148">
        <v>15000</v>
      </c>
      <c r="P113" s="148">
        <v>1386079.8</v>
      </c>
      <c r="Q113" s="148">
        <f t="shared" si="1"/>
        <v>2613954.9699999997</v>
      </c>
      <c r="R113" s="289"/>
      <c r="S113" s="6"/>
    </row>
    <row r="114" spans="2:32" x14ac:dyDescent="0.25">
      <c r="B114" s="50" t="s">
        <v>255</v>
      </c>
      <c r="C114" s="121">
        <v>50000</v>
      </c>
      <c r="D114" s="121">
        <v>20609</v>
      </c>
      <c r="E114" s="120">
        <v>0</v>
      </c>
      <c r="F114" s="120"/>
      <c r="G114" s="120"/>
      <c r="H114" s="120"/>
      <c r="I114" s="54"/>
      <c r="J114" s="54">
        <v>0</v>
      </c>
      <c r="K114" s="54"/>
      <c r="L114" s="54"/>
      <c r="M114" s="54">
        <v>20608.68</v>
      </c>
      <c r="N114" s="54"/>
      <c r="O114" s="148"/>
      <c r="P114" s="148">
        <v>0</v>
      </c>
      <c r="Q114" s="148">
        <f t="shared" si="1"/>
        <v>20608.68</v>
      </c>
      <c r="R114" s="289"/>
      <c r="S114" s="6"/>
    </row>
    <row r="115" spans="2:32" s="28" customFormat="1" x14ac:dyDescent="0.25">
      <c r="B115" s="51" t="s">
        <v>256</v>
      </c>
      <c r="C115" s="119">
        <v>22185853</v>
      </c>
      <c r="D115" s="119">
        <v>31045976.059999999</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v>4162728.4400000004</v>
      </c>
      <c r="Q115" s="147">
        <f t="shared" si="1"/>
        <v>21523004.950000003</v>
      </c>
      <c r="R115" s="289"/>
      <c r="S115" s="6"/>
      <c r="T115" s="3"/>
      <c r="U115" s="3"/>
      <c r="V115" s="3"/>
      <c r="W115" s="3"/>
      <c r="X115"/>
      <c r="Y115"/>
      <c r="Z115"/>
      <c r="AA115"/>
      <c r="AB115"/>
      <c r="AC115"/>
      <c r="AD115"/>
      <c r="AE115"/>
      <c r="AF115"/>
    </row>
    <row r="116" spans="2:32" x14ac:dyDescent="0.25">
      <c r="B116" s="50" t="s">
        <v>257</v>
      </c>
      <c r="C116" s="121">
        <v>22185853</v>
      </c>
      <c r="D116" s="121">
        <v>31045976.059999999</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v>4162728.4400000004</v>
      </c>
      <c r="Q116" s="148">
        <f t="shared" si="1"/>
        <v>21523004.950000003</v>
      </c>
      <c r="R116" s="289"/>
      <c r="S116" s="6"/>
    </row>
    <row r="117" spans="2:32" s="28" customFormat="1" x14ac:dyDescent="0.25">
      <c r="B117" s="52" t="s">
        <v>34</v>
      </c>
      <c r="C117" s="119">
        <v>2802799258</v>
      </c>
      <c r="D117" s="119">
        <v>3395042336.4200001</v>
      </c>
      <c r="E117" s="119">
        <v>29951272.479999997</v>
      </c>
      <c r="F117" s="119">
        <v>70208819.190000013</v>
      </c>
      <c r="G117" s="119">
        <v>69622802.689999998</v>
      </c>
      <c r="H117" s="119">
        <v>97769685.290000007</v>
      </c>
      <c r="I117" s="119">
        <v>255025324.25</v>
      </c>
      <c r="J117" s="119">
        <v>80029521.879999995</v>
      </c>
      <c r="K117" s="119">
        <v>71025650.109999999</v>
      </c>
      <c r="L117" s="119">
        <v>88850605.690000013</v>
      </c>
      <c r="M117" s="119">
        <v>99463440.480000019</v>
      </c>
      <c r="N117" s="119">
        <v>154846704.13</v>
      </c>
      <c r="O117" s="119">
        <v>97340741.020000011</v>
      </c>
      <c r="P117" s="119">
        <v>150135244.07999998</v>
      </c>
      <c r="Q117" s="147">
        <f t="shared" si="1"/>
        <v>1264269811.29</v>
      </c>
      <c r="R117" s="289"/>
      <c r="S117" s="6"/>
      <c r="T117" s="3"/>
      <c r="U117" s="3"/>
      <c r="V117" s="3"/>
      <c r="W117" s="3"/>
      <c r="X117"/>
      <c r="Y117"/>
      <c r="Z117"/>
      <c r="AA117"/>
      <c r="AB117"/>
      <c r="AC117"/>
      <c r="AD117"/>
      <c r="AE117"/>
      <c r="AF117"/>
    </row>
    <row r="118" spans="2:32" s="28" customFormat="1" x14ac:dyDescent="0.25">
      <c r="B118" s="51" t="s">
        <v>258</v>
      </c>
      <c r="C118" s="119">
        <v>1158285572</v>
      </c>
      <c r="D118" s="119">
        <v>1264993574.8800001</v>
      </c>
      <c r="E118" s="119">
        <v>18078967.549999997</v>
      </c>
      <c r="F118" s="119">
        <v>57731683.31000001</v>
      </c>
      <c r="G118" s="119">
        <v>43424354.899999999</v>
      </c>
      <c r="H118" s="119">
        <v>45941498.400000006</v>
      </c>
      <c r="I118" s="119">
        <v>53625990.909999996</v>
      </c>
      <c r="J118" s="119">
        <v>47343515.520000003</v>
      </c>
      <c r="K118" s="119">
        <v>48132534.050000004</v>
      </c>
      <c r="L118" s="119">
        <v>57894948.440000005</v>
      </c>
      <c r="M118" s="119">
        <v>57040559.940000005</v>
      </c>
      <c r="N118" s="119">
        <v>68596450.49000001</v>
      </c>
      <c r="O118" s="119">
        <v>59411295.409999996</v>
      </c>
      <c r="P118" s="119">
        <v>61372859.82</v>
      </c>
      <c r="Q118" s="147">
        <f t="shared" si="1"/>
        <v>618594658.74000013</v>
      </c>
      <c r="R118" s="289"/>
      <c r="S118" s="6"/>
      <c r="T118" s="3"/>
      <c r="U118" s="3"/>
      <c r="V118" s="3"/>
      <c r="W118" s="3"/>
      <c r="X118"/>
      <c r="Y118"/>
      <c r="Z118"/>
      <c r="AA118"/>
      <c r="AB118"/>
      <c r="AC118"/>
      <c r="AD118"/>
      <c r="AE118"/>
      <c r="AF118"/>
    </row>
    <row r="119" spans="2:32" x14ac:dyDescent="0.25">
      <c r="B119" s="50" t="s">
        <v>259</v>
      </c>
      <c r="C119" s="121">
        <v>1085540042</v>
      </c>
      <c r="D119" s="121">
        <v>1201994454.1900001</v>
      </c>
      <c r="E119" s="120">
        <v>18078967.549999997</v>
      </c>
      <c r="F119" s="120">
        <v>55802033.680000007</v>
      </c>
      <c r="G119" s="120">
        <v>42370457.710000001</v>
      </c>
      <c r="H119" s="120">
        <v>45351947.810000002</v>
      </c>
      <c r="I119" s="54">
        <v>47584871.519999996</v>
      </c>
      <c r="J119" s="54">
        <v>43854458.280000001</v>
      </c>
      <c r="K119" s="54">
        <v>45505467.090000004</v>
      </c>
      <c r="L119" s="54">
        <v>55458270.310000002</v>
      </c>
      <c r="M119" s="54">
        <v>55602875.840000004</v>
      </c>
      <c r="N119" s="54">
        <v>62311722.510000005</v>
      </c>
      <c r="O119" s="148">
        <v>56146108.989999995</v>
      </c>
      <c r="P119" s="148">
        <v>51673904.350000001</v>
      </c>
      <c r="Q119" s="148">
        <f t="shared" si="1"/>
        <v>579741085.63999999</v>
      </c>
      <c r="R119" s="289"/>
      <c r="S119" s="6"/>
    </row>
    <row r="120" spans="2:32" x14ac:dyDescent="0.25">
      <c r="B120" s="50" t="s">
        <v>666</v>
      </c>
      <c r="C120" s="121">
        <v>72745530</v>
      </c>
      <c r="D120" s="121">
        <v>62999120.689999998</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3265186.42</v>
      </c>
      <c r="P120" s="148">
        <v>9698955.4700000007</v>
      </c>
      <c r="Q120" s="148">
        <f t="shared" si="1"/>
        <v>38853573.100000001</v>
      </c>
      <c r="R120" s="289"/>
      <c r="S120" s="6"/>
    </row>
    <row r="121" spans="2:32" s="28" customFormat="1" x14ac:dyDescent="0.25">
      <c r="B121" s="51" t="s">
        <v>260</v>
      </c>
      <c r="C121" s="119">
        <v>19841057</v>
      </c>
      <c r="D121" s="119">
        <v>37305886</v>
      </c>
      <c r="E121" s="119">
        <v>4000000</v>
      </c>
      <c r="F121" s="119">
        <v>1034160.94</v>
      </c>
      <c r="G121" s="119">
        <v>1492996.2100000002</v>
      </c>
      <c r="H121" s="119">
        <v>2376837.61</v>
      </c>
      <c r="I121" s="119"/>
      <c r="J121" s="119">
        <v>1465852.05</v>
      </c>
      <c r="K121" s="119">
        <v>258540.12000000005</v>
      </c>
      <c r="L121" s="119">
        <v>1066247.53</v>
      </c>
      <c r="M121" s="119">
        <v>559289.64</v>
      </c>
      <c r="N121" s="119">
        <v>559143.30000000005</v>
      </c>
      <c r="O121" s="119">
        <v>60947</v>
      </c>
      <c r="P121" s="119">
        <v>1853888.44</v>
      </c>
      <c r="Q121" s="147">
        <f t="shared" si="1"/>
        <v>14727902.84</v>
      </c>
      <c r="R121" s="289"/>
      <c r="S121" s="6"/>
      <c r="T121" s="3"/>
      <c r="U121" s="3"/>
      <c r="V121" s="3"/>
      <c r="W121" s="3"/>
      <c r="X121"/>
      <c r="Y121"/>
      <c r="Z121"/>
      <c r="AA121"/>
      <c r="AB121"/>
      <c r="AC121"/>
      <c r="AD121"/>
      <c r="AE121"/>
      <c r="AF121"/>
    </row>
    <row r="122" spans="2:32" x14ac:dyDescent="0.25">
      <c r="B122" s="50" t="s">
        <v>261</v>
      </c>
      <c r="C122" s="121">
        <v>3365472</v>
      </c>
      <c r="D122" s="121">
        <v>2915472</v>
      </c>
      <c r="E122" s="120">
        <v>0</v>
      </c>
      <c r="F122" s="120"/>
      <c r="G122" s="120"/>
      <c r="H122" s="120"/>
      <c r="I122" s="54"/>
      <c r="J122" s="54"/>
      <c r="K122" s="54">
        <v>0</v>
      </c>
      <c r="L122" s="54"/>
      <c r="M122" s="54">
        <v>0</v>
      </c>
      <c r="N122" s="54"/>
      <c r="O122" s="148"/>
      <c r="P122" s="148"/>
      <c r="Q122" s="148">
        <f t="shared" si="1"/>
        <v>0</v>
      </c>
      <c r="R122" s="289"/>
      <c r="S122" s="6"/>
    </row>
    <row r="123" spans="2:32" x14ac:dyDescent="0.25">
      <c r="B123" s="50" t="s">
        <v>262</v>
      </c>
      <c r="C123" s="121">
        <v>16475585</v>
      </c>
      <c r="D123" s="121">
        <v>34390414</v>
      </c>
      <c r="E123" s="120">
        <v>4000000</v>
      </c>
      <c r="F123" s="120">
        <v>1034160.94</v>
      </c>
      <c r="G123" s="120">
        <v>1492996.2100000002</v>
      </c>
      <c r="H123" s="120">
        <v>2376837.61</v>
      </c>
      <c r="I123" s="54"/>
      <c r="J123" s="54">
        <v>1465852.05</v>
      </c>
      <c r="K123" s="54">
        <v>258540.12000000005</v>
      </c>
      <c r="L123" s="54">
        <v>1066247.53</v>
      </c>
      <c r="M123" s="54">
        <v>559289.64</v>
      </c>
      <c r="N123" s="54">
        <v>559143.30000000005</v>
      </c>
      <c r="O123" s="148">
        <v>60947</v>
      </c>
      <c r="P123" s="148">
        <v>1853888.44</v>
      </c>
      <c r="Q123" s="148">
        <f t="shared" si="1"/>
        <v>14727902.84</v>
      </c>
      <c r="R123" s="289"/>
      <c r="S123" s="6"/>
    </row>
    <row r="124" spans="2:32" s="28" customFormat="1" x14ac:dyDescent="0.25">
      <c r="B124" s="51" t="s">
        <v>263</v>
      </c>
      <c r="C124" s="119">
        <v>151436388</v>
      </c>
      <c r="D124" s="119">
        <v>263718516.93000001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v>10091656.540000001</v>
      </c>
      <c r="Q124" s="147">
        <f t="shared" si="1"/>
        <v>99194677.080000013</v>
      </c>
      <c r="R124" s="289"/>
      <c r="S124" s="6"/>
      <c r="T124" s="3"/>
      <c r="U124" s="3"/>
      <c r="V124" s="3"/>
      <c r="W124" s="3"/>
      <c r="X124"/>
      <c r="Y124"/>
      <c r="Z124"/>
      <c r="AA124"/>
      <c r="AB124"/>
      <c r="AC124"/>
      <c r="AD124"/>
      <c r="AE124"/>
      <c r="AF124"/>
    </row>
    <row r="125" spans="2:32" x14ac:dyDescent="0.25">
      <c r="B125" s="50" t="s">
        <v>264</v>
      </c>
      <c r="C125" s="121">
        <v>489144</v>
      </c>
      <c r="D125" s="121">
        <v>100000</v>
      </c>
      <c r="E125" s="120">
        <v>0</v>
      </c>
      <c r="F125" s="120"/>
      <c r="G125" s="120"/>
      <c r="H125" s="120">
        <v>0</v>
      </c>
      <c r="I125" s="54">
        <v>0</v>
      </c>
      <c r="J125" s="54">
        <v>0</v>
      </c>
      <c r="K125" s="54"/>
      <c r="L125" s="54">
        <v>0</v>
      </c>
      <c r="M125" s="54"/>
      <c r="N125" s="54"/>
      <c r="O125" s="148"/>
      <c r="P125" s="148"/>
      <c r="Q125" s="148">
        <f t="shared" si="1"/>
        <v>0</v>
      </c>
      <c r="R125" s="289"/>
      <c r="S125" s="6"/>
    </row>
    <row r="126" spans="2:32" x14ac:dyDescent="0.25">
      <c r="B126" s="50" t="s">
        <v>265</v>
      </c>
      <c r="C126" s="121">
        <v>101929000</v>
      </c>
      <c r="D126" s="121">
        <v>198011651.49000001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v>4302165.33</v>
      </c>
      <c r="Q126" s="148">
        <f t="shared" si="1"/>
        <v>54973388.480000004</v>
      </c>
      <c r="R126" s="289"/>
      <c r="S126" s="6"/>
    </row>
    <row r="127" spans="2:32" x14ac:dyDescent="0.25">
      <c r="B127" s="50" t="s">
        <v>266</v>
      </c>
      <c r="C127" s="121">
        <v>4714720</v>
      </c>
      <c r="D127" s="121">
        <v>1835000</v>
      </c>
      <c r="E127" s="120">
        <v>0</v>
      </c>
      <c r="F127" s="120">
        <v>0</v>
      </c>
      <c r="G127" s="120">
        <v>0</v>
      </c>
      <c r="H127" s="120">
        <v>26600.01</v>
      </c>
      <c r="I127" s="54">
        <v>0</v>
      </c>
      <c r="J127" s="54"/>
      <c r="K127" s="54"/>
      <c r="L127" s="54"/>
      <c r="M127" s="54">
        <v>0</v>
      </c>
      <c r="N127" s="54">
        <v>0</v>
      </c>
      <c r="O127" s="148">
        <v>0</v>
      </c>
      <c r="P127" s="148">
        <v>128384</v>
      </c>
      <c r="Q127" s="148">
        <f t="shared" si="1"/>
        <v>154984.01</v>
      </c>
      <c r="R127" s="289"/>
      <c r="S127" s="6"/>
    </row>
    <row r="128" spans="2:32" x14ac:dyDescent="0.25">
      <c r="B128" s="50" t="s">
        <v>267</v>
      </c>
      <c r="C128" s="121">
        <v>42739694</v>
      </c>
      <c r="D128" s="121">
        <v>63549781.340000004</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v>5639432.4100000001</v>
      </c>
      <c r="Q128" s="148">
        <f t="shared" si="1"/>
        <v>43865962.209999993</v>
      </c>
      <c r="R128" s="289"/>
      <c r="S128" s="6"/>
    </row>
    <row r="129" spans="2:32" x14ac:dyDescent="0.25">
      <c r="B129" s="50" t="s">
        <v>268</v>
      </c>
      <c r="C129" s="121">
        <v>1563830</v>
      </c>
      <c r="D129" s="121">
        <v>222084.10000000009</v>
      </c>
      <c r="E129" s="120">
        <v>0</v>
      </c>
      <c r="F129" s="120">
        <v>0</v>
      </c>
      <c r="G129" s="120">
        <v>0</v>
      </c>
      <c r="H129" s="120">
        <v>0</v>
      </c>
      <c r="I129" s="54">
        <v>95338.1</v>
      </c>
      <c r="J129" s="54">
        <v>83329.48</v>
      </c>
      <c r="K129" s="54"/>
      <c r="L129" s="54">
        <v>0</v>
      </c>
      <c r="M129" s="54">
        <v>0</v>
      </c>
      <c r="N129" s="54">
        <v>0</v>
      </c>
      <c r="O129" s="148">
        <v>0</v>
      </c>
      <c r="P129" s="148">
        <v>21674.799999999999</v>
      </c>
      <c r="Q129" s="148">
        <f t="shared" si="1"/>
        <v>200342.38</v>
      </c>
      <c r="R129" s="289"/>
      <c r="S129" s="6"/>
    </row>
    <row r="130" spans="2:32" s="28" customFormat="1" x14ac:dyDescent="0.25">
      <c r="B130" s="51" t="s">
        <v>269</v>
      </c>
      <c r="C130" s="119">
        <v>176400427</v>
      </c>
      <c r="D130" s="119">
        <v>181614049.78999999</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v>16983460.960000001</v>
      </c>
      <c r="Q130" s="147">
        <f t="shared" si="1"/>
        <v>87435792.189999998</v>
      </c>
      <c r="R130" s="289"/>
      <c r="S130" s="6"/>
      <c r="T130" s="3"/>
      <c r="U130" s="3"/>
      <c r="V130" s="3"/>
      <c r="W130" s="3"/>
      <c r="X130"/>
      <c r="Y130"/>
      <c r="Z130"/>
      <c r="AA130"/>
      <c r="AB130"/>
      <c r="AC130"/>
      <c r="AD130"/>
      <c r="AE130"/>
      <c r="AF130"/>
    </row>
    <row r="131" spans="2:32" x14ac:dyDescent="0.25">
      <c r="B131" s="50" t="s">
        <v>270</v>
      </c>
      <c r="C131" s="121">
        <v>176400427</v>
      </c>
      <c r="D131" s="121">
        <v>181614049.78999999</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v>16983460.960000001</v>
      </c>
      <c r="Q131" s="148">
        <f t="shared" si="1"/>
        <v>87435792.189999998</v>
      </c>
      <c r="R131" s="289"/>
      <c r="S131" s="6"/>
    </row>
    <row r="132" spans="2:32" x14ac:dyDescent="0.25">
      <c r="B132" s="51" t="s">
        <v>271</v>
      </c>
      <c r="C132" s="119">
        <v>5000000</v>
      </c>
      <c r="D132" s="119">
        <v>2500000</v>
      </c>
      <c r="E132" s="119">
        <v>0</v>
      </c>
      <c r="F132" s="119"/>
      <c r="G132" s="119"/>
      <c r="H132" s="119"/>
      <c r="I132" s="119"/>
      <c r="J132" s="119"/>
      <c r="K132" s="119"/>
      <c r="L132" s="119"/>
      <c r="M132" s="54"/>
      <c r="N132" s="54"/>
      <c r="O132" s="148">
        <v>0</v>
      </c>
      <c r="P132" s="148"/>
      <c r="Q132" s="148">
        <f t="shared" si="1"/>
        <v>0</v>
      </c>
      <c r="R132" s="289"/>
      <c r="S132" s="6"/>
    </row>
    <row r="133" spans="2:32" x14ac:dyDescent="0.25">
      <c r="B133" s="50" t="s">
        <v>272</v>
      </c>
      <c r="C133" s="121">
        <v>5000000</v>
      </c>
      <c r="D133" s="121">
        <v>2500000</v>
      </c>
      <c r="E133" s="120">
        <v>0</v>
      </c>
      <c r="F133" s="120"/>
      <c r="G133" s="120"/>
      <c r="H133" s="120"/>
      <c r="I133" s="54"/>
      <c r="J133" s="54"/>
      <c r="K133" s="54"/>
      <c r="L133" s="54"/>
      <c r="M133" s="54"/>
      <c r="N133" s="54"/>
      <c r="O133" s="148">
        <v>0</v>
      </c>
      <c r="P133" s="148"/>
      <c r="Q133" s="148">
        <f t="shared" si="1"/>
        <v>0</v>
      </c>
      <c r="R133" s="289"/>
      <c r="S133" s="6"/>
    </row>
    <row r="134" spans="2:32" s="28" customFormat="1" x14ac:dyDescent="0.25">
      <c r="B134" s="51" t="s">
        <v>273</v>
      </c>
      <c r="C134" s="119">
        <v>12212259</v>
      </c>
      <c r="D134" s="119">
        <v>12212259</v>
      </c>
      <c r="E134" s="119">
        <v>0</v>
      </c>
      <c r="F134" s="119"/>
      <c r="G134" s="119"/>
      <c r="H134" s="119"/>
      <c r="I134" s="119"/>
      <c r="J134" s="119"/>
      <c r="K134" s="119"/>
      <c r="L134" s="119"/>
      <c r="M134" s="68"/>
      <c r="N134" s="68"/>
      <c r="O134" s="68"/>
      <c r="P134" s="147"/>
      <c r="Q134" s="147">
        <f t="shared" si="1"/>
        <v>0</v>
      </c>
      <c r="R134" s="289"/>
      <c r="S134" s="6"/>
      <c r="T134" s="3"/>
      <c r="U134" s="3"/>
      <c r="V134" s="3"/>
      <c r="W134" s="3"/>
      <c r="X134"/>
      <c r="Y134"/>
      <c r="Z134"/>
      <c r="AA134"/>
      <c r="AB134"/>
      <c r="AC134"/>
      <c r="AD134"/>
      <c r="AE134"/>
      <c r="AF134"/>
    </row>
    <row r="135" spans="2:32" x14ac:dyDescent="0.25">
      <c r="B135" s="50" t="s">
        <v>274</v>
      </c>
      <c r="C135" s="121">
        <v>12212259</v>
      </c>
      <c r="D135" s="121">
        <v>12212259</v>
      </c>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275</v>
      </c>
      <c r="C136" s="119">
        <v>10905308</v>
      </c>
      <c r="D136" s="119">
        <v>186462233.84</v>
      </c>
      <c r="E136" s="119">
        <v>0</v>
      </c>
      <c r="F136" s="119"/>
      <c r="G136" s="119">
        <v>0</v>
      </c>
      <c r="H136" s="119">
        <v>7709461.4199999999</v>
      </c>
      <c r="I136" s="119">
        <v>3110949.96</v>
      </c>
      <c r="J136" s="119">
        <v>1726434.91</v>
      </c>
      <c r="K136" s="119">
        <v>3230246.66</v>
      </c>
      <c r="L136" s="119">
        <v>0</v>
      </c>
      <c r="M136" s="119">
        <v>1487500</v>
      </c>
      <c r="N136" s="119">
        <v>13083629.92</v>
      </c>
      <c r="O136" s="119">
        <v>1066927.68</v>
      </c>
      <c r="P136" s="147">
        <v>2708100</v>
      </c>
      <c r="Q136" s="147">
        <f t="shared" si="1"/>
        <v>34123250.549999997</v>
      </c>
      <c r="R136" s="289"/>
      <c r="S136" s="6"/>
      <c r="T136" s="3"/>
      <c r="U136" s="3"/>
      <c r="V136" s="3"/>
      <c r="W136" s="3"/>
      <c r="X136"/>
      <c r="Y136"/>
      <c r="Z136"/>
      <c r="AA136"/>
      <c r="AB136"/>
      <c r="AC136"/>
      <c r="AD136"/>
      <c r="AE136"/>
      <c r="AF136"/>
    </row>
    <row r="137" spans="2:32" x14ac:dyDescent="0.25">
      <c r="B137" s="50" t="s">
        <v>276</v>
      </c>
      <c r="C137" s="121">
        <v>10905308</v>
      </c>
      <c r="D137" s="121">
        <v>186462233.84</v>
      </c>
      <c r="E137" s="120">
        <v>0</v>
      </c>
      <c r="F137" s="120"/>
      <c r="G137" s="120">
        <v>0</v>
      </c>
      <c r="H137" s="120">
        <v>7709461.4199999999</v>
      </c>
      <c r="I137" s="54">
        <v>3110949.96</v>
      </c>
      <c r="J137" s="54">
        <v>1726434.91</v>
      </c>
      <c r="K137" s="54">
        <v>3230246.66</v>
      </c>
      <c r="L137" s="54">
        <v>0</v>
      </c>
      <c r="M137" s="54">
        <v>1487500</v>
      </c>
      <c r="N137" s="54">
        <v>13083629.92</v>
      </c>
      <c r="O137" s="148">
        <v>1066927.68</v>
      </c>
      <c r="P137" s="148">
        <v>2708100</v>
      </c>
      <c r="Q137" s="148">
        <f t="shared" si="1"/>
        <v>34123250.549999997</v>
      </c>
      <c r="R137" s="289"/>
      <c r="S137" s="6"/>
    </row>
    <row r="138" spans="2:32" s="28" customFormat="1" x14ac:dyDescent="0.25">
      <c r="B138" s="51" t="s">
        <v>277</v>
      </c>
      <c r="C138" s="119">
        <v>100101291</v>
      </c>
      <c r="D138" s="119">
        <v>92694691.5</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v>4554354.18</v>
      </c>
      <c r="Q138" s="147">
        <f t="shared" ref="Q138:Q201" si="2">SUM(E138:P138)</f>
        <v>49179190.920000002</v>
      </c>
      <c r="R138" s="289"/>
      <c r="S138" s="6"/>
      <c r="T138" s="3"/>
      <c r="U138" s="3"/>
      <c r="V138" s="3"/>
      <c r="W138" s="3"/>
      <c r="X138"/>
      <c r="Y138"/>
      <c r="Z138"/>
      <c r="AA138"/>
      <c r="AB138"/>
      <c r="AC138"/>
      <c r="AD138"/>
      <c r="AE138"/>
      <c r="AF138"/>
    </row>
    <row r="139" spans="2:32" x14ac:dyDescent="0.25">
      <c r="B139" s="50" t="s">
        <v>278</v>
      </c>
      <c r="C139" s="121">
        <v>100101291</v>
      </c>
      <c r="D139" s="121">
        <v>92694691.5</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v>4554354.18</v>
      </c>
      <c r="Q139" s="148">
        <f t="shared" si="2"/>
        <v>49179190.920000002</v>
      </c>
      <c r="R139" s="289"/>
      <c r="S139" s="6"/>
    </row>
    <row r="140" spans="2:32" s="28" customFormat="1" x14ac:dyDescent="0.25">
      <c r="B140" s="51" t="s">
        <v>279</v>
      </c>
      <c r="C140" s="119">
        <v>1168616956</v>
      </c>
      <c r="D140" s="119">
        <v>1353541124.48</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37167341.150000006</v>
      </c>
      <c r="O140" s="119">
        <v>17529580.870000001</v>
      </c>
      <c r="P140" s="119">
        <v>52570924.140000001</v>
      </c>
      <c r="Q140" s="147">
        <f t="shared" si="2"/>
        <v>361014338.96999997</v>
      </c>
      <c r="R140" s="289"/>
      <c r="S140" s="6"/>
      <c r="T140" s="3"/>
      <c r="U140" s="3"/>
      <c r="V140" s="3"/>
      <c r="W140" s="3"/>
      <c r="X140"/>
      <c r="Y140"/>
      <c r="Z140"/>
      <c r="AA140"/>
      <c r="AB140"/>
      <c r="AC140"/>
      <c r="AD140"/>
      <c r="AE140"/>
      <c r="AF140"/>
    </row>
    <row r="141" spans="2:32" x14ac:dyDescent="0.25">
      <c r="B141" s="50" t="s">
        <v>280</v>
      </c>
      <c r="C141" s="121">
        <v>1168616956</v>
      </c>
      <c r="D141" s="121">
        <v>1353541124.48</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37167341.150000006</v>
      </c>
      <c r="O141" s="148">
        <v>17529580.870000001</v>
      </c>
      <c r="P141" s="148">
        <v>52570924.140000001</v>
      </c>
      <c r="Q141" s="148">
        <f t="shared" si="2"/>
        <v>361014338.96999997</v>
      </c>
      <c r="R141" s="289"/>
      <c r="S141" s="6"/>
    </row>
    <row r="142" spans="2:32" s="28" customFormat="1" x14ac:dyDescent="0.25">
      <c r="B142" s="52" t="s">
        <v>35</v>
      </c>
      <c r="C142" s="119">
        <v>1562085945</v>
      </c>
      <c r="D142" s="119">
        <v>2332251626.1100001</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150747595.58999997</v>
      </c>
      <c r="P142" s="119">
        <v>168425682.32999998</v>
      </c>
      <c r="Q142" s="147">
        <f t="shared" si="2"/>
        <v>1723815175.2599998</v>
      </c>
      <c r="R142" s="289"/>
      <c r="S142" s="6"/>
      <c r="T142" s="3"/>
      <c r="U142" s="3"/>
      <c r="V142" s="3"/>
      <c r="W142" s="3"/>
      <c r="X142"/>
      <c r="Y142"/>
      <c r="Z142"/>
      <c r="AA142"/>
      <c r="AB142"/>
      <c r="AC142"/>
      <c r="AD142"/>
      <c r="AE142"/>
      <c r="AF142"/>
    </row>
    <row r="143" spans="2:32" s="28" customFormat="1" x14ac:dyDescent="0.25">
      <c r="B143" s="51" t="s">
        <v>281</v>
      </c>
      <c r="C143" s="119">
        <v>176740825</v>
      </c>
      <c r="D143" s="119">
        <v>227463836.90000001</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v>28060319.440000001</v>
      </c>
      <c r="Q143" s="147">
        <f t="shared" si="2"/>
        <v>96859510.820000008</v>
      </c>
      <c r="R143" s="289"/>
      <c r="S143" s="6"/>
      <c r="T143" s="3"/>
      <c r="U143" s="3"/>
      <c r="V143" s="3"/>
      <c r="W143" s="3"/>
      <c r="X143"/>
      <c r="Y143"/>
      <c r="Z143"/>
      <c r="AA143"/>
      <c r="AB143"/>
      <c r="AC143"/>
      <c r="AD143"/>
      <c r="AE143"/>
      <c r="AF143"/>
    </row>
    <row r="144" spans="2:32" x14ac:dyDescent="0.25">
      <c r="B144" s="50" t="s">
        <v>282</v>
      </c>
      <c r="C144" s="121">
        <v>176740825</v>
      </c>
      <c r="D144" s="121">
        <v>227463836.90000001</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v>28060319.440000001</v>
      </c>
      <c r="Q144" s="148">
        <f t="shared" si="2"/>
        <v>96859510.820000008</v>
      </c>
      <c r="R144" s="289"/>
      <c r="S144" s="6"/>
    </row>
    <row r="145" spans="2:32" s="28" customFormat="1" x14ac:dyDescent="0.25">
      <c r="B145" s="51" t="s">
        <v>283</v>
      </c>
      <c r="C145" s="119">
        <v>425615731</v>
      </c>
      <c r="D145" s="119">
        <v>577142439</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v>23459729.48</v>
      </c>
      <c r="Q145" s="147">
        <f t="shared" si="2"/>
        <v>487436657.86000007</v>
      </c>
      <c r="R145" s="289"/>
      <c r="S145" s="6"/>
      <c r="T145" s="3"/>
      <c r="U145" s="3"/>
      <c r="V145" s="3"/>
      <c r="W145" s="3"/>
      <c r="X145"/>
      <c r="Y145"/>
      <c r="Z145"/>
      <c r="AA145"/>
      <c r="AB145"/>
      <c r="AC145"/>
      <c r="AD145"/>
      <c r="AE145"/>
      <c r="AF145"/>
    </row>
    <row r="146" spans="2:32" x14ac:dyDescent="0.25">
      <c r="B146" s="50" t="s">
        <v>284</v>
      </c>
      <c r="C146" s="121">
        <v>425615731</v>
      </c>
      <c r="D146" s="121">
        <v>577142439</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v>23459729.48</v>
      </c>
      <c r="Q146" s="148">
        <f t="shared" si="2"/>
        <v>487436657.86000007</v>
      </c>
      <c r="R146" s="289"/>
      <c r="S146" s="6"/>
    </row>
    <row r="147" spans="2:32" s="28" customFormat="1" x14ac:dyDescent="0.25">
      <c r="B147" s="51" t="s">
        <v>285</v>
      </c>
      <c r="C147" s="119">
        <v>947033155</v>
      </c>
      <c r="D147" s="119">
        <v>1517649592.1100001</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87759928.299999997</v>
      </c>
      <c r="P147" s="119">
        <v>114689441.47</v>
      </c>
      <c r="Q147" s="147">
        <f t="shared" si="2"/>
        <v>1135275905.5999999</v>
      </c>
      <c r="R147" s="289"/>
      <c r="S147" s="6"/>
      <c r="T147" s="3"/>
      <c r="U147" s="3"/>
      <c r="V147" s="3"/>
      <c r="W147" s="3"/>
      <c r="X147"/>
      <c r="Y147"/>
      <c r="Z147"/>
      <c r="AA147"/>
      <c r="AB147"/>
      <c r="AC147"/>
      <c r="AD147"/>
      <c r="AE147"/>
      <c r="AF147"/>
    </row>
    <row r="148" spans="2:32" x14ac:dyDescent="0.25">
      <c r="B148" s="50" t="s">
        <v>286</v>
      </c>
      <c r="C148" s="121">
        <v>947033155</v>
      </c>
      <c r="D148" s="121">
        <v>1517649592.1100001</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87759928.299999997</v>
      </c>
      <c r="P148" s="148">
        <v>114689441.47</v>
      </c>
      <c r="Q148" s="148">
        <f t="shared" si="2"/>
        <v>1135275905.5999999</v>
      </c>
      <c r="R148" s="289"/>
      <c r="S148" s="6"/>
    </row>
    <row r="149" spans="2:32" s="28" customFormat="1" x14ac:dyDescent="0.25">
      <c r="B149" s="51" t="s">
        <v>289</v>
      </c>
      <c r="C149" s="119">
        <v>786218</v>
      </c>
      <c r="D149" s="119">
        <v>636218</v>
      </c>
      <c r="E149" s="119">
        <v>0</v>
      </c>
      <c r="F149" s="119"/>
      <c r="G149" s="119"/>
      <c r="H149" s="119"/>
      <c r="I149" s="119"/>
      <c r="J149" s="119"/>
      <c r="K149" s="119"/>
      <c r="L149" s="119">
        <v>0</v>
      </c>
      <c r="M149" s="119"/>
      <c r="N149" s="119"/>
      <c r="O149" s="119"/>
      <c r="P149" s="119"/>
      <c r="Q149" s="147">
        <f t="shared" si="2"/>
        <v>0</v>
      </c>
      <c r="R149" s="289"/>
      <c r="S149" s="6"/>
      <c r="T149" s="3"/>
      <c r="U149" s="3"/>
      <c r="V149" s="3"/>
      <c r="W149" s="3"/>
      <c r="X149"/>
      <c r="Y149"/>
      <c r="Z149"/>
      <c r="AA149"/>
      <c r="AB149"/>
      <c r="AC149"/>
      <c r="AD149"/>
      <c r="AE149"/>
      <c r="AF149"/>
    </row>
    <row r="150" spans="2:32" x14ac:dyDescent="0.25">
      <c r="B150" s="50" t="s">
        <v>290</v>
      </c>
      <c r="C150" s="121">
        <v>786218</v>
      </c>
      <c r="D150" s="121">
        <v>636218</v>
      </c>
      <c r="E150" s="120">
        <v>0</v>
      </c>
      <c r="F150" s="120"/>
      <c r="G150" s="120"/>
      <c r="H150" s="120"/>
      <c r="I150" s="54"/>
      <c r="J150" s="54"/>
      <c r="K150" s="54"/>
      <c r="L150" s="54">
        <v>0</v>
      </c>
      <c r="M150" s="54"/>
      <c r="N150" s="54"/>
      <c r="O150" s="148"/>
      <c r="P150" s="148"/>
      <c r="Q150" s="148">
        <f t="shared" si="2"/>
        <v>0</v>
      </c>
      <c r="R150" s="289"/>
      <c r="S150" s="6"/>
    </row>
    <row r="151" spans="2:32" s="28" customFormat="1" x14ac:dyDescent="0.25">
      <c r="B151" s="51" t="s">
        <v>291</v>
      </c>
      <c r="C151" s="119">
        <v>3000000</v>
      </c>
      <c r="D151" s="119">
        <v>6737824.0999999996</v>
      </c>
      <c r="E151" s="119">
        <v>0</v>
      </c>
      <c r="F151" s="119"/>
      <c r="G151" s="119"/>
      <c r="H151" s="119"/>
      <c r="I151" s="119"/>
      <c r="J151" s="119"/>
      <c r="K151" s="119"/>
      <c r="L151" s="119"/>
      <c r="M151" s="119"/>
      <c r="N151" s="119"/>
      <c r="O151" s="119">
        <v>1868912.04</v>
      </c>
      <c r="P151" s="119">
        <v>1868912.05</v>
      </c>
      <c r="Q151" s="147">
        <f t="shared" si="2"/>
        <v>3737824.09</v>
      </c>
      <c r="R151" s="289"/>
      <c r="S151" s="6"/>
      <c r="T151" s="3"/>
      <c r="U151" s="3"/>
      <c r="V151" s="3"/>
      <c r="W151" s="3"/>
      <c r="X151"/>
      <c r="Y151"/>
      <c r="Z151"/>
      <c r="AA151"/>
      <c r="AB151"/>
      <c r="AC151"/>
      <c r="AD151"/>
      <c r="AE151"/>
      <c r="AF151"/>
    </row>
    <row r="152" spans="2:32" x14ac:dyDescent="0.25">
      <c r="B152" s="50" t="s">
        <v>292</v>
      </c>
      <c r="C152" s="121">
        <v>3000000</v>
      </c>
      <c r="D152" s="121">
        <v>6737824.0999999996</v>
      </c>
      <c r="E152" s="120">
        <v>0</v>
      </c>
      <c r="F152" s="120"/>
      <c r="G152" s="120"/>
      <c r="H152" s="120"/>
      <c r="I152" s="120"/>
      <c r="J152" s="120"/>
      <c r="K152" s="120"/>
      <c r="L152" s="120"/>
      <c r="M152" s="120"/>
      <c r="N152" s="119"/>
      <c r="O152" s="148">
        <v>1868912.04</v>
      </c>
      <c r="P152" s="148">
        <v>1868912.05</v>
      </c>
      <c r="Q152" s="148">
        <f t="shared" si="2"/>
        <v>3737824.09</v>
      </c>
      <c r="R152" s="289"/>
      <c r="S152" s="6"/>
    </row>
    <row r="153" spans="2:32" s="28" customFormat="1" x14ac:dyDescent="0.25">
      <c r="B153" s="51" t="s">
        <v>293</v>
      </c>
      <c r="C153" s="119">
        <v>150000</v>
      </c>
      <c r="D153" s="119">
        <v>0</v>
      </c>
      <c r="E153" s="119">
        <v>0</v>
      </c>
      <c r="F153" s="119"/>
      <c r="G153" s="119"/>
      <c r="H153" s="119"/>
      <c r="I153" s="119"/>
      <c r="J153" s="119"/>
      <c r="K153" s="119"/>
      <c r="L153" s="119">
        <v>0</v>
      </c>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294</v>
      </c>
      <c r="C154" s="121">
        <v>150000</v>
      </c>
      <c r="D154" s="121">
        <v>0</v>
      </c>
      <c r="E154" s="120">
        <v>0</v>
      </c>
      <c r="F154" s="120"/>
      <c r="G154" s="120"/>
      <c r="H154" s="120"/>
      <c r="I154" s="54"/>
      <c r="J154" s="54"/>
      <c r="K154" s="54"/>
      <c r="L154" s="54">
        <v>0</v>
      </c>
      <c r="M154" s="54"/>
      <c r="N154" s="54"/>
      <c r="O154" s="148"/>
      <c r="P154" s="148"/>
      <c r="Q154" s="148">
        <f t="shared" si="2"/>
        <v>0</v>
      </c>
      <c r="R154" s="289"/>
      <c r="S154" s="6"/>
    </row>
    <row r="155" spans="2:32" s="28" customFormat="1" x14ac:dyDescent="0.25">
      <c r="B155" s="51" t="s">
        <v>295</v>
      </c>
      <c r="C155" s="119">
        <v>8760016</v>
      </c>
      <c r="D155" s="119">
        <v>2621716</v>
      </c>
      <c r="E155" s="119">
        <v>0</v>
      </c>
      <c r="F155" s="119">
        <v>600</v>
      </c>
      <c r="G155" s="119">
        <v>0</v>
      </c>
      <c r="H155" s="119"/>
      <c r="I155" s="119">
        <v>22775.9</v>
      </c>
      <c r="J155" s="119"/>
      <c r="K155" s="119">
        <v>0</v>
      </c>
      <c r="L155" s="119">
        <v>36576.51</v>
      </c>
      <c r="M155" s="119">
        <v>24408.33</v>
      </c>
      <c r="N155" s="119">
        <v>42964.53</v>
      </c>
      <c r="O155" s="119">
        <v>30671.73</v>
      </c>
      <c r="P155" s="119">
        <v>347279.89</v>
      </c>
      <c r="Q155" s="147">
        <f t="shared" si="2"/>
        <v>505276.89</v>
      </c>
      <c r="R155" s="289"/>
      <c r="S155" s="6"/>
      <c r="T155" s="3"/>
      <c r="U155" s="3"/>
      <c r="V155" s="3"/>
      <c r="W155" s="3"/>
      <c r="X155"/>
      <c r="Y155"/>
      <c r="Z155"/>
      <c r="AA155"/>
      <c r="AB155"/>
      <c r="AC155"/>
      <c r="AD155"/>
      <c r="AE155"/>
      <c r="AF155"/>
    </row>
    <row r="156" spans="2:32" x14ac:dyDescent="0.25">
      <c r="B156" s="50" t="s">
        <v>296</v>
      </c>
      <c r="C156" s="121">
        <v>8760016</v>
      </c>
      <c r="D156" s="121">
        <v>2621716</v>
      </c>
      <c r="E156" s="120">
        <v>0</v>
      </c>
      <c r="F156" s="120">
        <v>600</v>
      </c>
      <c r="G156" s="120">
        <v>0</v>
      </c>
      <c r="H156" s="120"/>
      <c r="I156" s="54">
        <v>22775.9</v>
      </c>
      <c r="J156" s="54"/>
      <c r="K156" s="54">
        <v>0</v>
      </c>
      <c r="L156" s="54">
        <v>36576.51</v>
      </c>
      <c r="M156" s="54">
        <v>24408.33</v>
      </c>
      <c r="N156" s="54">
        <v>42964.53</v>
      </c>
      <c r="O156" s="148">
        <v>30671.73</v>
      </c>
      <c r="P156" s="148">
        <v>347279.89</v>
      </c>
      <c r="Q156" s="148">
        <f t="shared" si="2"/>
        <v>505276.89</v>
      </c>
      <c r="R156" s="289"/>
      <c r="S156" s="6"/>
    </row>
    <row r="157" spans="2:32" s="28" customFormat="1" x14ac:dyDescent="0.25">
      <c r="B157" s="52" t="s">
        <v>36</v>
      </c>
      <c r="C157" s="119">
        <v>1818637116</v>
      </c>
      <c r="D157" s="119">
        <v>2809623154.5900002</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159002215.56</v>
      </c>
      <c r="O157" s="119">
        <v>125148335.29000001</v>
      </c>
      <c r="P157" s="119">
        <v>254385856.65000001</v>
      </c>
      <c r="Q157" s="147">
        <f t="shared" si="2"/>
        <v>1310134559.8700001</v>
      </c>
      <c r="R157" s="289"/>
      <c r="S157" s="6"/>
      <c r="T157" s="3"/>
      <c r="U157" s="3"/>
      <c r="V157" s="3"/>
      <c r="W157" s="3"/>
      <c r="X157"/>
      <c r="Y157"/>
      <c r="Z157"/>
      <c r="AA157"/>
      <c r="AB157"/>
      <c r="AC157"/>
      <c r="AD157"/>
      <c r="AE157"/>
      <c r="AF157"/>
    </row>
    <row r="158" spans="2:32" s="28" customFormat="1" x14ac:dyDescent="0.25">
      <c r="B158" s="52" t="s">
        <v>297</v>
      </c>
      <c r="C158" s="119">
        <v>871737188</v>
      </c>
      <c r="D158" s="119">
        <v>1071791544.0599999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34548268.040000007</v>
      </c>
      <c r="P158" s="119">
        <v>41531660.410000004</v>
      </c>
      <c r="Q158" s="147">
        <f t="shared" si="2"/>
        <v>267343064.47</v>
      </c>
      <c r="R158" s="289"/>
      <c r="S158" s="6"/>
      <c r="T158" s="3"/>
      <c r="U158" s="3"/>
      <c r="V158" s="3"/>
      <c r="W158" s="3"/>
      <c r="X158"/>
      <c r="Y158"/>
      <c r="Z158"/>
      <c r="AA158"/>
      <c r="AB158"/>
      <c r="AC158"/>
      <c r="AD158"/>
      <c r="AE158"/>
      <c r="AF158"/>
    </row>
    <row r="159" spans="2:32" x14ac:dyDescent="0.25">
      <c r="B159" s="27" t="s">
        <v>298</v>
      </c>
      <c r="C159" s="121">
        <v>781136140</v>
      </c>
      <c r="D159" s="121">
        <v>851880626.51999998</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32550075.98</v>
      </c>
      <c r="P159" s="148">
        <v>31653393.809999999</v>
      </c>
      <c r="Q159" s="148">
        <f t="shared" si="2"/>
        <v>203097848.17999998</v>
      </c>
      <c r="R159" s="289"/>
      <c r="S159" s="6"/>
    </row>
    <row r="160" spans="2:32" x14ac:dyDescent="0.25">
      <c r="B160" s="27" t="s">
        <v>299</v>
      </c>
      <c r="C160" s="121">
        <v>11699775</v>
      </c>
      <c r="D160" s="121">
        <v>20335996.210000001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v>1755471.14</v>
      </c>
      <c r="Q160" s="148">
        <f t="shared" si="2"/>
        <v>4135370.33</v>
      </c>
      <c r="R160" s="289"/>
      <c r="S160" s="6"/>
    </row>
    <row r="161" spans="2:32" x14ac:dyDescent="0.25">
      <c r="B161" s="27" t="s">
        <v>300</v>
      </c>
      <c r="C161" s="121">
        <v>5408473</v>
      </c>
      <c r="D161" s="121">
        <v>12440926.5</v>
      </c>
      <c r="E161" s="120">
        <v>0</v>
      </c>
      <c r="F161" s="120">
        <v>0</v>
      </c>
      <c r="G161" s="120">
        <v>0</v>
      </c>
      <c r="H161" s="120">
        <v>20045</v>
      </c>
      <c r="I161" s="54">
        <v>1895969.1</v>
      </c>
      <c r="J161" s="54">
        <v>20045</v>
      </c>
      <c r="K161" s="54">
        <v>0</v>
      </c>
      <c r="L161" s="54">
        <v>99105</v>
      </c>
      <c r="M161" s="54"/>
      <c r="N161" s="54">
        <v>0</v>
      </c>
      <c r="O161" s="148">
        <v>195000</v>
      </c>
      <c r="P161" s="148">
        <v>944952</v>
      </c>
      <c r="Q161" s="148">
        <f t="shared" si="2"/>
        <v>3175116.1</v>
      </c>
      <c r="R161" s="289"/>
      <c r="S161" s="6"/>
    </row>
    <row r="162" spans="2:32" x14ac:dyDescent="0.25">
      <c r="B162" s="27" t="s">
        <v>301</v>
      </c>
      <c r="C162" s="121">
        <v>6093000</v>
      </c>
      <c r="D162" s="121">
        <v>10397650.289999999</v>
      </c>
      <c r="E162" s="120">
        <v>0</v>
      </c>
      <c r="F162" s="120">
        <v>1750279.85</v>
      </c>
      <c r="G162" s="120">
        <v>484980</v>
      </c>
      <c r="H162" s="120">
        <v>2016620</v>
      </c>
      <c r="I162" s="54">
        <v>783222.13</v>
      </c>
      <c r="J162" s="54">
        <v>0</v>
      </c>
      <c r="K162" s="54">
        <v>57938</v>
      </c>
      <c r="L162" s="54">
        <v>718000.03</v>
      </c>
      <c r="M162" s="54">
        <v>0</v>
      </c>
      <c r="N162" s="54">
        <v>5664</v>
      </c>
      <c r="O162" s="148">
        <v>0</v>
      </c>
      <c r="P162" s="148">
        <v>0</v>
      </c>
      <c r="Q162" s="148">
        <f t="shared" si="2"/>
        <v>5816704.0099999998</v>
      </c>
      <c r="R162" s="289"/>
      <c r="S162" s="6"/>
    </row>
    <row r="163" spans="2:32" x14ac:dyDescent="0.25">
      <c r="B163" s="27" t="s">
        <v>302</v>
      </c>
      <c r="C163" s="121">
        <v>5000000</v>
      </c>
      <c r="D163" s="121">
        <v>5327279.4000000004</v>
      </c>
      <c r="E163" s="120">
        <v>0</v>
      </c>
      <c r="F163" s="120"/>
      <c r="G163" s="120">
        <v>0</v>
      </c>
      <c r="H163" s="120">
        <v>0</v>
      </c>
      <c r="I163" s="54">
        <v>82600</v>
      </c>
      <c r="J163" s="54">
        <v>0</v>
      </c>
      <c r="K163" s="54"/>
      <c r="L163" s="54"/>
      <c r="M163" s="54"/>
      <c r="N163" s="54">
        <v>0</v>
      </c>
      <c r="O163" s="148"/>
      <c r="P163" s="148">
        <v>0</v>
      </c>
      <c r="Q163" s="148">
        <f t="shared" si="2"/>
        <v>82600</v>
      </c>
      <c r="R163" s="289"/>
      <c r="S163" s="6"/>
    </row>
    <row r="164" spans="2:32" x14ac:dyDescent="0.25">
      <c r="B164" s="27" t="s">
        <v>303</v>
      </c>
      <c r="C164" s="121">
        <v>28956067</v>
      </c>
      <c r="D164" s="121">
        <v>111175031.58000001</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v>5954200.04</v>
      </c>
      <c r="Q164" s="148">
        <f t="shared" si="2"/>
        <v>28934907.27</v>
      </c>
      <c r="R164" s="289"/>
      <c r="S164" s="6"/>
    </row>
    <row r="165" spans="2:32" x14ac:dyDescent="0.25">
      <c r="B165" s="27" t="s">
        <v>304</v>
      </c>
      <c r="C165" s="121">
        <v>26960633</v>
      </c>
      <c r="D165" s="121">
        <v>56150933.560000002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v>1223643.42</v>
      </c>
      <c r="Q165" s="148">
        <f t="shared" si="2"/>
        <v>21835427.490000002</v>
      </c>
      <c r="R165" s="289"/>
      <c r="S165" s="6"/>
    </row>
    <row r="166" spans="2:32" x14ac:dyDescent="0.25">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x14ac:dyDescent="0.25">
      <c r="B167" s="52" t="s">
        <v>306</v>
      </c>
      <c r="C167" s="119">
        <v>915876031</v>
      </c>
      <c r="D167" s="119">
        <v>1710106118.6500001</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112998698.66</v>
      </c>
      <c r="O167" s="119">
        <v>89571298.539999992</v>
      </c>
      <c r="P167" s="119">
        <v>211612871.70999998</v>
      </c>
      <c r="Q167" s="147">
        <f t="shared" si="2"/>
        <v>1017529025.8199999</v>
      </c>
      <c r="R167" s="289"/>
      <c r="S167" s="6"/>
      <c r="T167" s="3"/>
      <c r="U167" s="3"/>
      <c r="V167" s="3"/>
      <c r="W167" s="3"/>
      <c r="X167"/>
      <c r="Y167"/>
      <c r="Z167"/>
      <c r="AA167"/>
      <c r="AB167"/>
      <c r="AC167"/>
      <c r="AD167"/>
      <c r="AE167"/>
      <c r="AF167"/>
    </row>
    <row r="168" spans="2:32" x14ac:dyDescent="0.25">
      <c r="B168" s="27" t="s">
        <v>307</v>
      </c>
      <c r="C168" s="121">
        <v>57301555</v>
      </c>
      <c r="D168" s="121">
        <v>64788434.850000001</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v>911620.58000000007</v>
      </c>
      <c r="Q168" s="148">
        <f t="shared" si="2"/>
        <v>4204111.1500000004</v>
      </c>
      <c r="R168" s="289"/>
      <c r="S168" s="6"/>
    </row>
    <row r="169" spans="2:32" x14ac:dyDescent="0.25">
      <c r="B169" s="27" t="s">
        <v>308</v>
      </c>
      <c r="C169" s="121">
        <v>46431654</v>
      </c>
      <c r="D169" s="121">
        <v>83870790.639999986</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v>895409.65</v>
      </c>
      <c r="Q169" s="148">
        <f t="shared" si="2"/>
        <v>13764613.559999999</v>
      </c>
      <c r="R169" s="289"/>
      <c r="S169" s="6"/>
    </row>
    <row r="170" spans="2:32" x14ac:dyDescent="0.25">
      <c r="B170" s="27" t="s">
        <v>309</v>
      </c>
      <c r="C170" s="121">
        <v>13991499</v>
      </c>
      <c r="D170" s="121">
        <v>13754957</v>
      </c>
      <c r="E170" s="120">
        <v>0</v>
      </c>
      <c r="F170" s="120"/>
      <c r="G170" s="120"/>
      <c r="H170" s="120"/>
      <c r="I170" s="54">
        <v>0</v>
      </c>
      <c r="J170" s="54"/>
      <c r="K170" s="54"/>
      <c r="L170" s="54"/>
      <c r="M170" s="54"/>
      <c r="N170" s="54"/>
      <c r="O170" s="148">
        <v>0</v>
      </c>
      <c r="P170" s="148">
        <v>0</v>
      </c>
      <c r="Q170" s="148">
        <f t="shared" si="2"/>
        <v>0</v>
      </c>
      <c r="R170" s="289"/>
      <c r="S170" s="6"/>
    </row>
    <row r="171" spans="2:32" x14ac:dyDescent="0.25">
      <c r="B171" s="27" t="s">
        <v>310</v>
      </c>
      <c r="C171" s="121">
        <v>143502143</v>
      </c>
      <c r="D171" s="121">
        <v>249218790.97</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v>46491200.990000002</v>
      </c>
      <c r="Q171" s="148">
        <f t="shared" si="2"/>
        <v>230675837.59000003</v>
      </c>
      <c r="R171" s="289"/>
      <c r="S171" s="6"/>
    </row>
    <row r="172" spans="2:32" x14ac:dyDescent="0.25">
      <c r="B172" s="27" t="s">
        <v>723</v>
      </c>
      <c r="C172" s="121">
        <v>12210293</v>
      </c>
      <c r="D172" s="121">
        <v>14066969.51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v>2042189</v>
      </c>
      <c r="Q172" s="148">
        <f t="shared" si="2"/>
        <v>4069778.7199999997</v>
      </c>
      <c r="R172" s="289"/>
      <c r="S172" s="6"/>
    </row>
    <row r="173" spans="2:32" x14ac:dyDescent="0.25">
      <c r="B173" s="27" t="s">
        <v>312</v>
      </c>
      <c r="C173" s="121">
        <v>424628565</v>
      </c>
      <c r="D173" s="121">
        <v>940964664.11000013</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52871514.580000006</v>
      </c>
      <c r="O173" s="148">
        <v>29049416.469999999</v>
      </c>
      <c r="P173" s="148">
        <v>122481017.30999999</v>
      </c>
      <c r="Q173" s="148">
        <f t="shared" si="2"/>
        <v>551264637.69999993</v>
      </c>
      <c r="R173" s="289"/>
      <c r="S173" s="6"/>
    </row>
    <row r="174" spans="2:32" x14ac:dyDescent="0.25">
      <c r="B174" s="27" t="s">
        <v>313</v>
      </c>
      <c r="C174" s="121">
        <v>19063734</v>
      </c>
      <c r="D174" s="121">
        <v>58016229.289999999</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v>6304233.8500000006</v>
      </c>
      <c r="Q174" s="148">
        <f t="shared" si="2"/>
        <v>34855332.289999999</v>
      </c>
      <c r="R174" s="289"/>
      <c r="S174" s="6"/>
    </row>
    <row r="175" spans="2:32" x14ac:dyDescent="0.25">
      <c r="B175" s="27" t="s">
        <v>314</v>
      </c>
      <c r="C175" s="121">
        <v>187709334</v>
      </c>
      <c r="D175" s="121">
        <v>276582787.19</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v>32382688.620000001</v>
      </c>
      <c r="Q175" s="148">
        <f t="shared" si="2"/>
        <v>178543944.09999999</v>
      </c>
      <c r="R175" s="289"/>
      <c r="S175" s="6"/>
    </row>
    <row r="176" spans="2:32" x14ac:dyDescent="0.25">
      <c r="B176" s="27" t="s">
        <v>315</v>
      </c>
      <c r="C176" s="121">
        <v>11037254</v>
      </c>
      <c r="D176" s="121">
        <v>8842495.0899999999</v>
      </c>
      <c r="E176" s="120">
        <v>0</v>
      </c>
      <c r="F176" s="120">
        <v>11754</v>
      </c>
      <c r="G176" s="120">
        <v>0</v>
      </c>
      <c r="H176" s="120">
        <v>550</v>
      </c>
      <c r="I176" s="54">
        <v>0</v>
      </c>
      <c r="J176" s="54">
        <v>4101</v>
      </c>
      <c r="K176" s="54">
        <v>0</v>
      </c>
      <c r="L176" s="54"/>
      <c r="M176" s="54">
        <v>0</v>
      </c>
      <c r="N176" s="54"/>
      <c r="O176" s="148">
        <v>29854</v>
      </c>
      <c r="P176" s="148">
        <v>104511.71</v>
      </c>
      <c r="Q176" s="148">
        <f t="shared" si="2"/>
        <v>150770.71000000002</v>
      </c>
      <c r="R176" s="289"/>
      <c r="S176" s="6"/>
    </row>
    <row r="177" spans="2:32" s="28" customFormat="1" x14ac:dyDescent="0.25">
      <c r="B177" s="52" t="s">
        <v>316</v>
      </c>
      <c r="C177" s="119">
        <v>31023897</v>
      </c>
      <c r="D177" s="119">
        <v>27725491.879999999</v>
      </c>
      <c r="E177" s="119">
        <v>0</v>
      </c>
      <c r="F177" s="119">
        <v>3621145</v>
      </c>
      <c r="G177" s="119">
        <v>6620237.5</v>
      </c>
      <c r="H177" s="119">
        <v>1356237.43</v>
      </c>
      <c r="I177" s="119">
        <v>0</v>
      </c>
      <c r="J177" s="119"/>
      <c r="K177" s="119">
        <v>1924682.07</v>
      </c>
      <c r="L177" s="119">
        <v>6711018.8700000001</v>
      </c>
      <c r="M177" s="119">
        <v>2759055.47</v>
      </c>
      <c r="N177" s="119">
        <v>0</v>
      </c>
      <c r="O177" s="119">
        <v>1028768.71</v>
      </c>
      <c r="P177" s="119">
        <v>1241324.53</v>
      </c>
      <c r="Q177" s="147">
        <f t="shared" si="2"/>
        <v>25262469.580000002</v>
      </c>
      <c r="R177" s="289"/>
      <c r="S177" s="6"/>
      <c r="T177" s="3"/>
      <c r="U177" s="3"/>
      <c r="V177" s="3"/>
      <c r="W177" s="3"/>
      <c r="X177"/>
      <c r="Y177"/>
      <c r="Z177"/>
      <c r="AA177"/>
      <c r="AB177"/>
      <c r="AC177"/>
      <c r="AD177"/>
      <c r="AE177"/>
      <c r="AF177"/>
    </row>
    <row r="178" spans="2:32" x14ac:dyDescent="0.25">
      <c r="B178" s="27" t="s">
        <v>317</v>
      </c>
      <c r="C178" s="121">
        <v>31023897</v>
      </c>
      <c r="D178" s="121">
        <v>27725491.879999999</v>
      </c>
      <c r="E178" s="120">
        <v>0</v>
      </c>
      <c r="F178" s="120">
        <v>3621145</v>
      </c>
      <c r="G178" s="120">
        <v>6620237.5</v>
      </c>
      <c r="H178" s="120">
        <v>1356237.43</v>
      </c>
      <c r="I178" s="54">
        <v>0</v>
      </c>
      <c r="J178" s="54"/>
      <c r="K178" s="54">
        <v>1924682.07</v>
      </c>
      <c r="L178" s="54">
        <v>6711018.8700000001</v>
      </c>
      <c r="M178" s="54">
        <v>2759055.47</v>
      </c>
      <c r="N178" s="54">
        <v>0</v>
      </c>
      <c r="O178" s="148">
        <v>1028768.71</v>
      </c>
      <c r="P178" s="148">
        <v>1241324.53</v>
      </c>
      <c r="Q178" s="148">
        <f t="shared" si="2"/>
        <v>25262469.580000002</v>
      </c>
      <c r="R178" s="289"/>
      <c r="S178" s="6"/>
    </row>
    <row r="179" spans="2:32" s="28" customFormat="1" x14ac:dyDescent="0.25">
      <c r="B179" s="52" t="s">
        <v>37</v>
      </c>
      <c r="C179" s="119">
        <v>11161510872</v>
      </c>
      <c r="D179" s="119">
        <v>11375752444.469999</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364939097.06999993</v>
      </c>
      <c r="N179" s="119">
        <v>522446999.15999991</v>
      </c>
      <c r="O179" s="119">
        <v>399789815.50999999</v>
      </c>
      <c r="P179" s="119">
        <v>615701844.44000006</v>
      </c>
      <c r="Q179" s="147">
        <f t="shared" si="2"/>
        <v>4972701754.9099998</v>
      </c>
      <c r="R179" s="289"/>
      <c r="S179" s="6"/>
      <c r="T179" s="3"/>
      <c r="U179" s="3"/>
      <c r="V179" s="3"/>
      <c r="W179" s="3"/>
      <c r="X179"/>
      <c r="Y179"/>
      <c r="Z179"/>
      <c r="AA179"/>
      <c r="AB179"/>
      <c r="AC179"/>
      <c r="AD179"/>
      <c r="AE179"/>
      <c r="AF179"/>
    </row>
    <row r="180" spans="2:32" s="28" customFormat="1" x14ac:dyDescent="0.25">
      <c r="B180" s="51" t="s">
        <v>724</v>
      </c>
      <c r="C180" s="119">
        <v>48135678</v>
      </c>
      <c r="D180" s="119">
        <v>74449859.650000006</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v>0</v>
      </c>
      <c r="Q180" s="147">
        <f t="shared" si="2"/>
        <v>10941299.670000002</v>
      </c>
      <c r="R180" s="289"/>
      <c r="S180" s="6"/>
      <c r="T180" s="3"/>
      <c r="U180" s="3"/>
      <c r="V180" s="3"/>
      <c r="W180" s="3"/>
      <c r="X180"/>
      <c r="Y180"/>
      <c r="Z180"/>
      <c r="AA180"/>
      <c r="AB180"/>
      <c r="AC180"/>
      <c r="AD180"/>
      <c r="AE180"/>
      <c r="AF180"/>
    </row>
    <row r="181" spans="2:32" x14ac:dyDescent="0.25">
      <c r="B181" s="50" t="s">
        <v>319</v>
      </c>
      <c r="C181" s="121">
        <v>48135678</v>
      </c>
      <c r="D181" s="121">
        <v>64046455.780000001</v>
      </c>
      <c r="E181" s="120">
        <v>200000</v>
      </c>
      <c r="F181" s="120"/>
      <c r="G181" s="120">
        <v>104000</v>
      </c>
      <c r="H181" s="120">
        <v>0</v>
      </c>
      <c r="I181" s="54">
        <v>0</v>
      </c>
      <c r="J181" s="54"/>
      <c r="K181" s="54">
        <v>58000</v>
      </c>
      <c r="L181" s="54">
        <v>0</v>
      </c>
      <c r="M181" s="54">
        <v>0</v>
      </c>
      <c r="N181" s="54">
        <v>0</v>
      </c>
      <c r="O181" s="148">
        <v>177000</v>
      </c>
      <c r="P181" s="148">
        <v>0</v>
      </c>
      <c r="Q181" s="148">
        <f t="shared" si="2"/>
        <v>539000</v>
      </c>
      <c r="R181" s="289"/>
      <c r="S181" s="6"/>
    </row>
    <row r="182" spans="2:32" x14ac:dyDescent="0.25">
      <c r="B182" s="50" t="s">
        <v>706</v>
      </c>
      <c r="C182" s="121" t="s">
        <v>722</v>
      </c>
      <c r="D182" s="121">
        <v>10403403.870000001</v>
      </c>
      <c r="E182" s="120"/>
      <c r="F182" s="120">
        <v>0</v>
      </c>
      <c r="G182" s="120">
        <v>1875894.76</v>
      </c>
      <c r="H182" s="120">
        <v>305000</v>
      </c>
      <c r="I182" s="54">
        <v>0</v>
      </c>
      <c r="J182" s="54">
        <v>349310.24</v>
      </c>
      <c r="K182" s="54">
        <v>0</v>
      </c>
      <c r="L182" s="54">
        <v>1314558.48</v>
      </c>
      <c r="M182" s="54">
        <v>0</v>
      </c>
      <c r="N182" s="54">
        <v>6557536.1900000004</v>
      </c>
      <c r="O182" s="148"/>
      <c r="P182" s="148">
        <v>0</v>
      </c>
      <c r="Q182" s="148">
        <f t="shared" si="2"/>
        <v>10402299.67</v>
      </c>
      <c r="R182" s="289"/>
      <c r="S182" s="6"/>
    </row>
    <row r="183" spans="2:32" s="28" customFormat="1" x14ac:dyDescent="0.25">
      <c r="B183" s="51" t="s">
        <v>320</v>
      </c>
      <c r="C183" s="119">
        <v>274743042</v>
      </c>
      <c r="D183" s="119">
        <v>263686462.84999999</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v>1235512.0900000001</v>
      </c>
      <c r="Q183" s="147">
        <f t="shared" si="2"/>
        <v>25133232.139999997</v>
      </c>
      <c r="R183" s="289"/>
      <c r="S183" s="6"/>
      <c r="T183" s="3"/>
      <c r="U183" s="3"/>
      <c r="V183" s="3"/>
      <c r="W183" s="3"/>
      <c r="X183"/>
      <c r="Y183"/>
      <c r="Z183"/>
      <c r="AA183"/>
      <c r="AB183"/>
      <c r="AC183"/>
      <c r="AD183"/>
      <c r="AE183"/>
      <c r="AF183"/>
    </row>
    <row r="184" spans="2:32" x14ac:dyDescent="0.25">
      <c r="B184" s="50" t="s">
        <v>321</v>
      </c>
      <c r="C184" s="121">
        <v>274728042</v>
      </c>
      <c r="D184" s="121">
        <v>263686462.84999999</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v>1235512.0900000001</v>
      </c>
      <c r="Q184" s="148">
        <f t="shared" si="2"/>
        <v>25133232.139999997</v>
      </c>
      <c r="R184" s="289"/>
      <c r="S184" s="6"/>
    </row>
    <row r="185" spans="2:32" x14ac:dyDescent="0.25">
      <c r="B185" s="50" t="s">
        <v>667</v>
      </c>
      <c r="C185" s="121">
        <v>15000</v>
      </c>
      <c r="D185" s="121">
        <v>0</v>
      </c>
      <c r="E185" s="120">
        <v>0</v>
      </c>
      <c r="F185" s="120"/>
      <c r="G185" s="120"/>
      <c r="H185" s="120">
        <v>0</v>
      </c>
      <c r="I185" s="54"/>
      <c r="J185" s="54"/>
      <c r="K185" s="54"/>
      <c r="L185" s="54"/>
      <c r="M185" s="54"/>
      <c r="N185" s="54"/>
      <c r="O185" s="148"/>
      <c r="P185" s="148"/>
      <c r="Q185" s="148">
        <f t="shared" si="2"/>
        <v>0</v>
      </c>
      <c r="R185" s="289"/>
      <c r="S185" s="6"/>
    </row>
    <row r="186" spans="2:32" s="28" customFormat="1" x14ac:dyDescent="0.25">
      <c r="B186" s="51" t="s">
        <v>322</v>
      </c>
      <c r="C186" s="119">
        <v>1519025339</v>
      </c>
      <c r="D186" s="121">
        <v>1946277166.4300001</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v>152766521.43000001</v>
      </c>
      <c r="Q186" s="147">
        <f t="shared" si="2"/>
        <v>1937710844.6599998</v>
      </c>
      <c r="R186" s="289"/>
      <c r="S186" s="6"/>
      <c r="T186" s="3"/>
      <c r="U186" s="3"/>
      <c r="V186" s="3"/>
      <c r="W186" s="3"/>
      <c r="X186"/>
      <c r="Y186"/>
      <c r="Z186"/>
      <c r="AA186"/>
      <c r="AB186"/>
      <c r="AC186"/>
      <c r="AD186"/>
      <c r="AE186"/>
      <c r="AF186"/>
    </row>
    <row r="187" spans="2:32" x14ac:dyDescent="0.25">
      <c r="B187" s="50" t="s">
        <v>323</v>
      </c>
      <c r="C187" s="121">
        <v>1519025339</v>
      </c>
      <c r="D187" s="119">
        <v>1946277166.4300001</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v>152766521.43000001</v>
      </c>
      <c r="Q187" s="148">
        <f t="shared" si="2"/>
        <v>1937710844.6599998</v>
      </c>
      <c r="R187" s="289"/>
      <c r="S187" s="6"/>
    </row>
    <row r="188" spans="2:32" s="28" customFormat="1" x14ac:dyDescent="0.25">
      <c r="B188" s="51" t="s">
        <v>324</v>
      </c>
      <c r="C188" s="119">
        <v>13038682</v>
      </c>
      <c r="D188" s="121">
        <v>14646966.060000001</v>
      </c>
      <c r="E188" s="119">
        <v>0</v>
      </c>
      <c r="F188" s="119">
        <v>28965.45</v>
      </c>
      <c r="G188" s="119">
        <v>176000</v>
      </c>
      <c r="H188" s="119">
        <v>395200</v>
      </c>
      <c r="I188" s="119">
        <v>131350</v>
      </c>
      <c r="J188" s="119">
        <v>130500</v>
      </c>
      <c r="K188" s="119">
        <v>294100</v>
      </c>
      <c r="L188" s="119">
        <v>0</v>
      </c>
      <c r="M188" s="119">
        <v>394440</v>
      </c>
      <c r="N188" s="119">
        <v>0</v>
      </c>
      <c r="O188" s="119">
        <v>130400</v>
      </c>
      <c r="P188" s="119">
        <v>165485</v>
      </c>
      <c r="Q188" s="147">
        <f t="shared" si="2"/>
        <v>1846440.45</v>
      </c>
      <c r="R188" s="289"/>
      <c r="S188" s="6"/>
      <c r="T188" s="3"/>
      <c r="U188" s="3"/>
      <c r="V188" s="3"/>
      <c r="W188" s="3"/>
      <c r="X188"/>
      <c r="Y188"/>
      <c r="Z188"/>
      <c r="AA188"/>
      <c r="AB188"/>
      <c r="AC188"/>
      <c r="AD188"/>
      <c r="AE188"/>
      <c r="AF188"/>
    </row>
    <row r="189" spans="2:32" x14ac:dyDescent="0.25">
      <c r="B189" s="50" t="s">
        <v>325</v>
      </c>
      <c r="C189" s="121">
        <v>13038682</v>
      </c>
      <c r="D189" s="119">
        <v>14646966.060000001</v>
      </c>
      <c r="E189" s="120">
        <v>0</v>
      </c>
      <c r="F189" s="120">
        <v>28965.45</v>
      </c>
      <c r="G189" s="120">
        <v>176000</v>
      </c>
      <c r="H189" s="120">
        <v>395200</v>
      </c>
      <c r="I189" s="54">
        <v>131350</v>
      </c>
      <c r="J189" s="54">
        <v>130500</v>
      </c>
      <c r="K189" s="54">
        <v>294100</v>
      </c>
      <c r="L189" s="54">
        <v>0</v>
      </c>
      <c r="M189" s="54">
        <v>394440</v>
      </c>
      <c r="N189" s="54">
        <v>0</v>
      </c>
      <c r="O189" s="148">
        <v>130400</v>
      </c>
      <c r="P189" s="148">
        <v>165485</v>
      </c>
      <c r="Q189" s="148">
        <f t="shared" si="2"/>
        <v>1846440.45</v>
      </c>
      <c r="R189" s="289"/>
      <c r="S189" s="6"/>
    </row>
    <row r="190" spans="2:32" s="28" customFormat="1" x14ac:dyDescent="0.25">
      <c r="B190" s="51" t="s">
        <v>326</v>
      </c>
      <c r="C190" s="119">
        <v>122899074</v>
      </c>
      <c r="D190" s="119">
        <v>291272886.05000001</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3430457.24</v>
      </c>
      <c r="P190" s="119">
        <v>4940739.01</v>
      </c>
      <c r="Q190" s="147">
        <f t="shared" si="2"/>
        <v>140823048.87</v>
      </c>
      <c r="R190" s="289"/>
      <c r="S190" s="6"/>
      <c r="T190" s="3"/>
      <c r="U190" s="3"/>
      <c r="V190" s="3"/>
      <c r="W190" s="3"/>
      <c r="X190"/>
      <c r="Y190"/>
      <c r="Z190"/>
      <c r="AA190"/>
      <c r="AB190"/>
      <c r="AC190"/>
      <c r="AD190"/>
      <c r="AE190"/>
      <c r="AF190"/>
    </row>
    <row r="191" spans="2:32" x14ac:dyDescent="0.25">
      <c r="B191" s="50" t="s">
        <v>327</v>
      </c>
      <c r="C191" s="121">
        <v>67269922</v>
      </c>
      <c r="D191" s="121">
        <v>73025244.959999993</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v>2901743.71</v>
      </c>
      <c r="Q191" s="148">
        <f t="shared" si="2"/>
        <v>31608942.319999997</v>
      </c>
      <c r="R191" s="289"/>
      <c r="S191" s="6"/>
    </row>
    <row r="192" spans="2:32" x14ac:dyDescent="0.25">
      <c r="B192" s="50" t="s">
        <v>328</v>
      </c>
      <c r="C192" s="121">
        <v>5955835</v>
      </c>
      <c r="D192" s="121">
        <v>5585387.7599999998</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v>133536.54</v>
      </c>
      <c r="Q192" s="148">
        <f t="shared" si="2"/>
        <v>1734918.6600000001</v>
      </c>
      <c r="R192" s="289"/>
      <c r="S192" s="6"/>
    </row>
    <row r="193" spans="2:32" x14ac:dyDescent="0.25">
      <c r="B193" s="50" t="s">
        <v>329</v>
      </c>
      <c r="C193" s="121">
        <v>49673317</v>
      </c>
      <c r="D193" s="121">
        <v>212662253.33000001</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1938246.04</v>
      </c>
      <c r="P193" s="148">
        <v>1905458.76</v>
      </c>
      <c r="Q193" s="148">
        <f t="shared" si="2"/>
        <v>107479187.89000002</v>
      </c>
      <c r="R193" s="289"/>
      <c r="S193" s="6"/>
    </row>
    <row r="194" spans="2:32" s="28" customFormat="1" x14ac:dyDescent="0.25">
      <c r="B194" s="51" t="s">
        <v>330</v>
      </c>
      <c r="C194" s="119">
        <v>457615131</v>
      </c>
      <c r="D194" s="119">
        <v>752466011.83999991</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18848495.060000002</v>
      </c>
      <c r="P194" s="119">
        <v>86311917.420000002</v>
      </c>
      <c r="Q194" s="147">
        <f t="shared" si="2"/>
        <v>320027115.56999999</v>
      </c>
      <c r="R194" s="289"/>
      <c r="S194" s="6"/>
      <c r="T194" s="3"/>
      <c r="U194" s="3"/>
      <c r="V194" s="3"/>
      <c r="W194" s="3"/>
      <c r="X194"/>
      <c r="Y194"/>
      <c r="Z194"/>
      <c r="AA194"/>
      <c r="AB194"/>
      <c r="AC194"/>
      <c r="AD194"/>
      <c r="AE194"/>
      <c r="AF194"/>
    </row>
    <row r="195" spans="2:32" x14ac:dyDescent="0.25">
      <c r="B195" s="50" t="s">
        <v>331</v>
      </c>
      <c r="C195" s="121">
        <v>425382885</v>
      </c>
      <c r="D195" s="121">
        <v>725895022.83999991</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18827255.060000002</v>
      </c>
      <c r="P195" s="148">
        <v>86141917.420000002</v>
      </c>
      <c r="Q195" s="148">
        <f t="shared" si="2"/>
        <v>318731379.56</v>
      </c>
      <c r="R195" s="289"/>
      <c r="S195" s="6"/>
    </row>
    <row r="196" spans="2:32" x14ac:dyDescent="0.25">
      <c r="B196" s="50" t="s">
        <v>332</v>
      </c>
      <c r="C196" s="121">
        <v>27179824</v>
      </c>
      <c r="D196" s="121">
        <v>21506872</v>
      </c>
      <c r="E196" s="120">
        <v>0</v>
      </c>
      <c r="F196" s="120">
        <v>0</v>
      </c>
      <c r="G196" s="120">
        <v>0</v>
      </c>
      <c r="H196" s="120"/>
      <c r="I196" s="54">
        <v>0</v>
      </c>
      <c r="J196" s="54">
        <v>0</v>
      </c>
      <c r="K196" s="54">
        <v>0</v>
      </c>
      <c r="L196" s="54"/>
      <c r="M196" s="54">
        <v>0</v>
      </c>
      <c r="N196" s="54">
        <v>0</v>
      </c>
      <c r="O196" s="148">
        <v>0</v>
      </c>
      <c r="P196" s="148">
        <v>0</v>
      </c>
      <c r="Q196" s="148">
        <f t="shared" si="2"/>
        <v>0</v>
      </c>
      <c r="R196" s="289"/>
      <c r="S196" s="6"/>
    </row>
    <row r="197" spans="2:32" x14ac:dyDescent="0.25">
      <c r="B197" s="50" t="s">
        <v>333</v>
      </c>
      <c r="C197" s="121">
        <v>765719</v>
      </c>
      <c r="D197" s="121">
        <v>1935719</v>
      </c>
      <c r="E197" s="120">
        <v>0</v>
      </c>
      <c r="F197" s="120"/>
      <c r="G197" s="120"/>
      <c r="H197" s="120"/>
      <c r="I197" s="54"/>
      <c r="J197" s="54"/>
      <c r="K197" s="54"/>
      <c r="L197" s="54"/>
      <c r="M197" s="54"/>
      <c r="N197" s="54"/>
      <c r="O197" s="148">
        <v>0</v>
      </c>
      <c r="P197" s="148">
        <v>170000</v>
      </c>
      <c r="Q197" s="148">
        <f t="shared" si="2"/>
        <v>170000</v>
      </c>
      <c r="R197" s="289"/>
      <c r="S197" s="6"/>
    </row>
    <row r="198" spans="2:32" x14ac:dyDescent="0.25">
      <c r="B198" s="50" t="s">
        <v>334</v>
      </c>
      <c r="C198" s="121">
        <v>4286703</v>
      </c>
      <c r="D198" s="121">
        <v>3128398</v>
      </c>
      <c r="E198" s="120">
        <v>0</v>
      </c>
      <c r="F198" s="120">
        <v>55460</v>
      </c>
      <c r="G198" s="120"/>
      <c r="H198" s="120">
        <v>0</v>
      </c>
      <c r="I198" s="54">
        <v>0</v>
      </c>
      <c r="J198" s="54">
        <v>61200</v>
      </c>
      <c r="K198" s="54">
        <v>0</v>
      </c>
      <c r="L198" s="54">
        <v>945356.01</v>
      </c>
      <c r="M198" s="54">
        <v>0</v>
      </c>
      <c r="N198" s="54">
        <v>42480</v>
      </c>
      <c r="O198" s="148">
        <v>21240</v>
      </c>
      <c r="P198" s="148">
        <v>0</v>
      </c>
      <c r="Q198" s="148">
        <f t="shared" si="2"/>
        <v>1125736.01</v>
      </c>
      <c r="R198" s="289"/>
      <c r="S198" s="6"/>
    </row>
    <row r="199" spans="2:32" s="28" customFormat="1" x14ac:dyDescent="0.25">
      <c r="B199" s="51" t="s">
        <v>335</v>
      </c>
      <c r="C199" s="119">
        <v>8405024964</v>
      </c>
      <c r="D199" s="119">
        <v>7521429138.8999996</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99534640.060000002</v>
      </c>
      <c r="N199" s="119">
        <v>169936399.32999998</v>
      </c>
      <c r="O199" s="119">
        <v>171926179.44</v>
      </c>
      <c r="P199" s="119">
        <v>340641592.95999998</v>
      </c>
      <c r="Q199" s="147">
        <f t="shared" si="2"/>
        <v>2238378275.8599997</v>
      </c>
      <c r="R199" s="289"/>
      <c r="S199" s="6"/>
      <c r="T199" s="3"/>
      <c r="U199" s="3"/>
      <c r="V199" s="3"/>
      <c r="W199" s="3"/>
      <c r="X199"/>
      <c r="Y199"/>
      <c r="Z199"/>
      <c r="AA199"/>
      <c r="AB199"/>
      <c r="AC199"/>
      <c r="AD199"/>
      <c r="AE199"/>
      <c r="AF199"/>
    </row>
    <row r="200" spans="2:32" x14ac:dyDescent="0.25">
      <c r="B200" s="50" t="s">
        <v>336</v>
      </c>
      <c r="C200" s="121">
        <v>1247704660</v>
      </c>
      <c r="D200" s="121">
        <v>881363124.52999997</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v>52645025.800000004</v>
      </c>
      <c r="Q200" s="148">
        <f t="shared" si="2"/>
        <v>74118780.900000006</v>
      </c>
      <c r="R200" s="289"/>
      <c r="S200" s="6"/>
    </row>
    <row r="201" spans="2:32" x14ac:dyDescent="0.25">
      <c r="B201" s="50" t="s">
        <v>337</v>
      </c>
      <c r="C201" s="121">
        <v>306292570</v>
      </c>
      <c r="D201" s="121">
        <v>399571602.45999998</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14951098.949999999</v>
      </c>
      <c r="N201" s="54">
        <v>17818632.5</v>
      </c>
      <c r="O201" s="148">
        <v>11367292.5</v>
      </c>
      <c r="P201" s="148">
        <v>29452966.059999999</v>
      </c>
      <c r="Q201" s="148">
        <f t="shared" si="2"/>
        <v>143328008.04999998</v>
      </c>
      <c r="R201" s="289"/>
      <c r="S201" s="6"/>
    </row>
    <row r="202" spans="2:32" x14ac:dyDescent="0.25">
      <c r="B202" s="50" t="s">
        <v>338</v>
      </c>
      <c r="C202" s="121">
        <v>21182521</v>
      </c>
      <c r="D202" s="121">
        <v>142234032.58000001</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v>12168828.92</v>
      </c>
      <c r="Q202" s="148">
        <f t="shared" ref="Q202:Q267" si="3">SUM(E202:P202)</f>
        <v>28529882.43</v>
      </c>
      <c r="R202" s="289"/>
      <c r="S202" s="6"/>
    </row>
    <row r="203" spans="2:32" x14ac:dyDescent="0.25">
      <c r="B203" s="50" t="s">
        <v>339</v>
      </c>
      <c r="C203" s="121">
        <v>1692730094</v>
      </c>
      <c r="D203" s="121">
        <v>1834260418.49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v>29509626.75</v>
      </c>
      <c r="Q203" s="148">
        <f t="shared" si="3"/>
        <v>269380431.19999999</v>
      </c>
      <c r="R203" s="289"/>
      <c r="S203" s="6"/>
    </row>
    <row r="204" spans="2:32" x14ac:dyDescent="0.25">
      <c r="B204" s="50" t="s">
        <v>340</v>
      </c>
      <c r="C204" s="121">
        <v>749866128</v>
      </c>
      <c r="D204" s="121">
        <v>738828388.91999984</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v>34364603.230000004</v>
      </c>
      <c r="Q204" s="148">
        <f t="shared" si="3"/>
        <v>363565896.25999999</v>
      </c>
      <c r="R204" s="289"/>
      <c r="S204" s="6"/>
    </row>
    <row r="205" spans="2:32" x14ac:dyDescent="0.25">
      <c r="B205" s="50" t="s">
        <v>341</v>
      </c>
      <c r="C205" s="121">
        <v>4387248991</v>
      </c>
      <c r="D205" s="121">
        <v>3525171571.9200001</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v>182500542.19999999</v>
      </c>
      <c r="Q205" s="148">
        <f t="shared" si="3"/>
        <v>1359455277.0200002</v>
      </c>
      <c r="R205" s="289"/>
      <c r="S205" s="6"/>
    </row>
    <row r="206" spans="2:32" s="28" customFormat="1" x14ac:dyDescent="0.25">
      <c r="B206" s="51" t="s">
        <v>342</v>
      </c>
      <c r="C206" s="119">
        <v>260249078</v>
      </c>
      <c r="D206" s="119">
        <v>296479068.69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v>6584356.8499999996</v>
      </c>
      <c r="Q206" s="147">
        <f t="shared" si="3"/>
        <v>136782683.47999999</v>
      </c>
      <c r="R206" s="289"/>
      <c r="S206" s="6"/>
      <c r="T206" s="3"/>
      <c r="U206" s="3"/>
      <c r="V206" s="3"/>
      <c r="W206" s="3"/>
      <c r="X206"/>
      <c r="Y206"/>
      <c r="Z206"/>
      <c r="AA206"/>
      <c r="AB206"/>
      <c r="AC206"/>
      <c r="AD206"/>
      <c r="AE206"/>
      <c r="AF206"/>
    </row>
    <row r="207" spans="2:32" x14ac:dyDescent="0.25">
      <c r="B207" s="50" t="s">
        <v>343</v>
      </c>
      <c r="C207" s="121">
        <v>259583328</v>
      </c>
      <c r="D207" s="121">
        <v>295598501.69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v>6456275.6999999993</v>
      </c>
      <c r="Q207" s="148">
        <f t="shared" si="3"/>
        <v>136084850.94999999</v>
      </c>
      <c r="R207" s="289"/>
      <c r="S207" s="6"/>
    </row>
    <row r="208" spans="2:32" x14ac:dyDescent="0.25">
      <c r="B208" s="50" t="s">
        <v>344</v>
      </c>
      <c r="C208" s="121">
        <v>328000</v>
      </c>
      <c r="D208" s="121">
        <v>414625</v>
      </c>
      <c r="E208" s="120">
        <v>1000</v>
      </c>
      <c r="F208" s="120">
        <v>295297.52</v>
      </c>
      <c r="G208" s="120">
        <v>115909.32</v>
      </c>
      <c r="H208" s="120">
        <v>6000</v>
      </c>
      <c r="I208" s="54">
        <v>6000</v>
      </c>
      <c r="J208" s="54">
        <v>6000</v>
      </c>
      <c r="K208" s="54">
        <v>6000</v>
      </c>
      <c r="L208" s="54">
        <v>6395</v>
      </c>
      <c r="M208" s="54">
        <v>6000</v>
      </c>
      <c r="N208" s="54">
        <v>6000</v>
      </c>
      <c r="O208" s="148">
        <v>6000</v>
      </c>
      <c r="P208" s="148">
        <v>66225</v>
      </c>
      <c r="Q208" s="148">
        <f t="shared" si="3"/>
        <v>526826.84000000008</v>
      </c>
      <c r="R208" s="289"/>
      <c r="S208" s="6"/>
    </row>
    <row r="209" spans="2:32" x14ac:dyDescent="0.25">
      <c r="B209" s="50" t="s">
        <v>345</v>
      </c>
      <c r="C209" s="121">
        <v>337750</v>
      </c>
      <c r="D209" s="121">
        <v>465942</v>
      </c>
      <c r="E209" s="120">
        <v>0</v>
      </c>
      <c r="F209" s="120"/>
      <c r="G209" s="120">
        <v>5771.89</v>
      </c>
      <c r="H209" s="120">
        <v>71052.14</v>
      </c>
      <c r="I209" s="54">
        <v>7021.14</v>
      </c>
      <c r="J209" s="54">
        <v>23804.37</v>
      </c>
      <c r="K209" s="54">
        <v>1500</v>
      </c>
      <c r="L209" s="54"/>
      <c r="M209" s="54"/>
      <c r="N209" s="54">
        <v>0</v>
      </c>
      <c r="O209" s="148"/>
      <c r="P209" s="148">
        <v>61856.15</v>
      </c>
      <c r="Q209" s="148">
        <f t="shared" si="3"/>
        <v>171005.69</v>
      </c>
      <c r="R209" s="289"/>
      <c r="S209" s="6"/>
    </row>
    <row r="210" spans="2:32" s="28" customFormat="1" x14ac:dyDescent="0.25">
      <c r="B210" s="51" t="s">
        <v>346</v>
      </c>
      <c r="C210" s="119">
        <v>60779884</v>
      </c>
      <c r="D210" s="119">
        <v>215044884</v>
      </c>
      <c r="E210" s="119">
        <v>0</v>
      </c>
      <c r="F210" s="119">
        <v>6984512.1600000001</v>
      </c>
      <c r="G210" s="119">
        <v>0</v>
      </c>
      <c r="H210" s="119">
        <v>2024756</v>
      </c>
      <c r="I210" s="119"/>
      <c r="J210" s="119">
        <v>518401.06</v>
      </c>
      <c r="K210" s="119">
        <v>35100000</v>
      </c>
      <c r="L210" s="119">
        <v>14000000</v>
      </c>
      <c r="M210" s="119">
        <v>15181206.68</v>
      </c>
      <c r="N210" s="119">
        <v>47836235.240000002</v>
      </c>
      <c r="O210" s="119">
        <v>16357983.390000001</v>
      </c>
      <c r="P210" s="119">
        <v>23055719.68</v>
      </c>
      <c r="Q210" s="147">
        <f t="shared" si="3"/>
        <v>161058814.21000004</v>
      </c>
      <c r="R210" s="289"/>
      <c r="S210" s="6"/>
      <c r="T210" s="3"/>
      <c r="U210" s="3"/>
      <c r="V210" s="3"/>
      <c r="W210" s="3"/>
      <c r="X210"/>
      <c r="Y210"/>
      <c r="Z210"/>
      <c r="AA210"/>
      <c r="AB210"/>
      <c r="AC210"/>
      <c r="AD210"/>
      <c r="AE210"/>
      <c r="AF210"/>
    </row>
    <row r="211" spans="2:32" x14ac:dyDescent="0.25">
      <c r="B211" s="50" t="s">
        <v>348</v>
      </c>
      <c r="C211" s="121">
        <v>60779884</v>
      </c>
      <c r="D211" s="121">
        <v>176849884</v>
      </c>
      <c r="E211" s="120">
        <v>0</v>
      </c>
      <c r="F211" s="120">
        <v>6984512.1600000001</v>
      </c>
      <c r="G211" s="120">
        <v>0</v>
      </c>
      <c r="H211" s="120">
        <v>2024756</v>
      </c>
      <c r="I211" s="54"/>
      <c r="J211" s="54">
        <v>518401.06</v>
      </c>
      <c r="K211" s="54">
        <v>35100000</v>
      </c>
      <c r="L211" s="54">
        <v>12000000</v>
      </c>
      <c r="M211" s="54">
        <v>15181206.68</v>
      </c>
      <c r="N211" s="54">
        <v>47836235.240000002</v>
      </c>
      <c r="O211" s="148">
        <v>16357983.390000001</v>
      </c>
      <c r="P211" s="148">
        <v>23046919.68</v>
      </c>
      <c r="Q211" s="148">
        <f t="shared" si="3"/>
        <v>159050014.21000004</v>
      </c>
      <c r="R211" s="289"/>
      <c r="S211" s="6"/>
    </row>
    <row r="212" spans="2:32" x14ac:dyDescent="0.25">
      <c r="B212" s="50" t="s">
        <v>349</v>
      </c>
      <c r="C212" s="121">
        <v>0</v>
      </c>
      <c r="D212" s="121">
        <v>38195000</v>
      </c>
      <c r="E212" s="120"/>
      <c r="F212" s="120">
        <v>0</v>
      </c>
      <c r="G212" s="120"/>
      <c r="H212" s="120"/>
      <c r="I212" s="54"/>
      <c r="J212" s="54"/>
      <c r="K212" s="54">
        <v>0</v>
      </c>
      <c r="L212" s="54">
        <v>2000000</v>
      </c>
      <c r="M212" s="54">
        <v>0</v>
      </c>
      <c r="N212" s="54"/>
      <c r="O212" s="148">
        <v>0</v>
      </c>
      <c r="P212" s="148">
        <v>8800</v>
      </c>
      <c r="Q212" s="148">
        <f t="shared" si="3"/>
        <v>2008800</v>
      </c>
      <c r="R212" s="289"/>
      <c r="S212" s="6"/>
    </row>
    <row r="213" spans="2:32" s="28" customFormat="1" x14ac:dyDescent="0.25">
      <c r="B213" s="52" t="s">
        <v>141</v>
      </c>
      <c r="C213" s="119">
        <v>2525581180</v>
      </c>
      <c r="D213" s="121">
        <v>3842395331.9700003</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120905935.74999999</v>
      </c>
      <c r="P213" s="119">
        <v>1182872953.6199999</v>
      </c>
      <c r="Q213" s="147">
        <f t="shared" si="3"/>
        <v>2547185898.6900001</v>
      </c>
      <c r="R213" s="289"/>
      <c r="S213" s="6"/>
      <c r="T213" s="3"/>
      <c r="U213" s="3"/>
      <c r="V213" s="3"/>
      <c r="W213" s="3"/>
      <c r="X213"/>
      <c r="Y213"/>
      <c r="Z213"/>
      <c r="AA213"/>
      <c r="AB213"/>
      <c r="AC213"/>
      <c r="AD213"/>
      <c r="AE213"/>
      <c r="AF213"/>
    </row>
    <row r="214" spans="2:32" s="28" customFormat="1" x14ac:dyDescent="0.25">
      <c r="B214" s="51" t="s">
        <v>351</v>
      </c>
      <c r="C214" s="119">
        <v>1892730730</v>
      </c>
      <c r="D214" s="121">
        <v>3187184083.7200003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v>1116063821.4400001</v>
      </c>
      <c r="Q214" s="147">
        <f t="shared" si="3"/>
        <v>2223351567.8800001</v>
      </c>
      <c r="R214" s="289"/>
      <c r="S214" s="6"/>
      <c r="T214" s="3"/>
      <c r="U214" s="3"/>
      <c r="V214" s="3"/>
      <c r="W214" s="3"/>
      <c r="X214"/>
      <c r="Y214"/>
      <c r="Z214"/>
      <c r="AA214"/>
      <c r="AB214"/>
      <c r="AC214"/>
      <c r="AD214"/>
      <c r="AE214"/>
      <c r="AF214"/>
    </row>
    <row r="215" spans="2:32" x14ac:dyDescent="0.25">
      <c r="B215" s="50" t="s">
        <v>352</v>
      </c>
      <c r="C215" s="121">
        <v>1892730730</v>
      </c>
      <c r="D215" s="119">
        <v>3186784083.7200003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v>1116063821.4400001</v>
      </c>
      <c r="Q215" s="148">
        <f t="shared" si="3"/>
        <v>2223351567.8800001</v>
      </c>
      <c r="R215" s="289"/>
      <c r="S215" s="6"/>
    </row>
    <row r="216" spans="2:32" x14ac:dyDescent="0.25">
      <c r="B216" s="50" t="s">
        <v>668</v>
      </c>
      <c r="C216" s="121">
        <v>0</v>
      </c>
      <c r="D216" s="119">
        <v>400000</v>
      </c>
      <c r="E216" s="120"/>
      <c r="F216" s="120"/>
      <c r="G216" s="120"/>
      <c r="H216" s="120"/>
      <c r="I216" s="54"/>
      <c r="J216" s="54"/>
      <c r="K216" s="54"/>
      <c r="L216" s="54">
        <v>0</v>
      </c>
      <c r="M216" s="54"/>
      <c r="N216" s="54"/>
      <c r="O216" s="148"/>
      <c r="P216" s="148"/>
      <c r="Q216" s="148">
        <f t="shared" si="3"/>
        <v>0</v>
      </c>
      <c r="R216" s="289"/>
      <c r="S216" s="6"/>
    </row>
    <row r="217" spans="2:32" s="28" customFormat="1" x14ac:dyDescent="0.25">
      <c r="B217" s="51" t="s">
        <v>353</v>
      </c>
      <c r="C217" s="119">
        <v>632850450</v>
      </c>
      <c r="D217" s="119">
        <v>655211248.25</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33225896.509999998</v>
      </c>
      <c r="P217" s="119">
        <v>66809132.180000007</v>
      </c>
      <c r="Q217" s="147">
        <f t="shared" si="3"/>
        <v>323834330.80999994</v>
      </c>
      <c r="R217" s="289"/>
      <c r="S217" s="6"/>
      <c r="T217" s="3"/>
      <c r="U217" s="3"/>
      <c r="V217" s="3"/>
      <c r="W217" s="3"/>
      <c r="X217"/>
      <c r="Y217"/>
      <c r="Z217"/>
      <c r="AA217"/>
      <c r="AB217"/>
      <c r="AC217"/>
      <c r="AD217"/>
      <c r="AE217"/>
      <c r="AF217"/>
    </row>
    <row r="218" spans="2:32" x14ac:dyDescent="0.25">
      <c r="B218" s="50" t="s">
        <v>354</v>
      </c>
      <c r="C218" s="121">
        <v>419818994</v>
      </c>
      <c r="D218" s="121">
        <v>412111337.39999998</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v>34395299.310000002</v>
      </c>
      <c r="Q218" s="148">
        <f t="shared" si="3"/>
        <v>195724110.14999998</v>
      </c>
      <c r="R218" s="289"/>
      <c r="S218" s="6"/>
    </row>
    <row r="219" spans="2:32" x14ac:dyDescent="0.25">
      <c r="B219" s="50" t="s">
        <v>707</v>
      </c>
      <c r="C219" s="121">
        <v>1200000</v>
      </c>
      <c r="D219" s="119">
        <v>6000000</v>
      </c>
      <c r="E219" s="120">
        <v>0</v>
      </c>
      <c r="F219" s="120"/>
      <c r="G219" s="120"/>
      <c r="H219" s="120"/>
      <c r="I219" s="54"/>
      <c r="J219" s="54"/>
      <c r="K219" s="54"/>
      <c r="L219" s="54">
        <v>0</v>
      </c>
      <c r="M219" s="54"/>
      <c r="N219" s="54">
        <v>0</v>
      </c>
      <c r="O219" s="148">
        <v>0</v>
      </c>
      <c r="P219" s="148"/>
      <c r="Q219" s="148">
        <f t="shared" si="3"/>
        <v>0</v>
      </c>
      <c r="R219" s="289"/>
      <c r="S219" s="6"/>
    </row>
    <row r="220" spans="2:32" x14ac:dyDescent="0.25">
      <c r="B220" s="50" t="s">
        <v>355</v>
      </c>
      <c r="C220" s="121">
        <v>211831456</v>
      </c>
      <c r="D220" s="121">
        <v>237099910.84999999</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10952566.880000001</v>
      </c>
      <c r="P220" s="148">
        <v>32413832.870000001</v>
      </c>
      <c r="Q220" s="148">
        <f t="shared" si="3"/>
        <v>128110220.66000001</v>
      </c>
      <c r="R220" s="289"/>
      <c r="S220" s="6"/>
    </row>
    <row r="221" spans="2:32" x14ac:dyDescent="0.25">
      <c r="B221" s="26" t="s">
        <v>38</v>
      </c>
      <c r="C221" s="118">
        <v>11853762451</v>
      </c>
      <c r="D221" s="118">
        <v>15031201238.219999</v>
      </c>
      <c r="E221" s="145">
        <v>183514329.45999995</v>
      </c>
      <c r="F221" s="145">
        <v>558731404.72000003</v>
      </c>
      <c r="G221" s="145">
        <v>859686954.82000005</v>
      </c>
      <c r="H221" s="145">
        <v>794196222.98000014</v>
      </c>
      <c r="I221" s="145">
        <v>930267355.71000016</v>
      </c>
      <c r="J221" s="145">
        <v>745720658.8599999</v>
      </c>
      <c r="K221" s="145">
        <v>727725786.6700002</v>
      </c>
      <c r="L221" s="145">
        <v>755803363.1099999</v>
      </c>
      <c r="M221" s="145">
        <v>871702596.7099998</v>
      </c>
      <c r="N221" s="145">
        <v>792111449.74000013</v>
      </c>
      <c r="O221" s="145">
        <v>744742310.74999988</v>
      </c>
      <c r="P221" s="145">
        <v>1121541018.1299999</v>
      </c>
      <c r="Q221" s="146">
        <f t="shared" si="3"/>
        <v>9085743451.6599998</v>
      </c>
      <c r="R221" s="289"/>
      <c r="S221" s="6"/>
    </row>
    <row r="222" spans="2:32" s="28" customFormat="1" x14ac:dyDescent="0.25">
      <c r="B222" s="52" t="s">
        <v>39</v>
      </c>
      <c r="C222" s="119">
        <v>1463061045</v>
      </c>
      <c r="D222" s="119">
        <v>2006145793.1400001</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137424438.03000003</v>
      </c>
      <c r="O222" s="119">
        <v>134442554.13999999</v>
      </c>
      <c r="P222" s="119">
        <v>226236414.94999999</v>
      </c>
      <c r="Q222" s="147">
        <f t="shared" si="3"/>
        <v>1608447092.3800004</v>
      </c>
      <c r="R222" s="289"/>
      <c r="S222" s="6"/>
      <c r="T222" s="3"/>
      <c r="U222" s="3"/>
      <c r="V222" s="3"/>
      <c r="W222" s="3"/>
      <c r="X222"/>
      <c r="Y222"/>
      <c r="Z222"/>
      <c r="AA222"/>
      <c r="AB222"/>
      <c r="AC222"/>
      <c r="AD222"/>
      <c r="AE222"/>
      <c r="AF222"/>
    </row>
    <row r="223" spans="2:32" x14ac:dyDescent="0.25">
      <c r="B223" s="51" t="s">
        <v>356</v>
      </c>
      <c r="C223" s="119">
        <v>1413677387</v>
      </c>
      <c r="D223" s="119">
        <v>1937878355.48</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134830199.49000001</v>
      </c>
      <c r="O223" s="119">
        <v>128814827.53999999</v>
      </c>
      <c r="P223" s="119">
        <v>220128964.72999999</v>
      </c>
      <c r="Q223" s="147">
        <f t="shared" si="3"/>
        <v>1570752173.1800001</v>
      </c>
      <c r="R223" s="289"/>
      <c r="S223" s="6"/>
    </row>
    <row r="224" spans="2:32" x14ac:dyDescent="0.25">
      <c r="B224" s="50" t="s">
        <v>357</v>
      </c>
      <c r="C224" s="121">
        <v>1413677387</v>
      </c>
      <c r="D224" s="121">
        <v>1937878355.48</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134830199.49000001</v>
      </c>
      <c r="O224" s="148">
        <v>128814827.53999999</v>
      </c>
      <c r="P224" s="148">
        <v>220128964.72999999</v>
      </c>
      <c r="Q224" s="148">
        <f t="shared" si="3"/>
        <v>1570752173.1800001</v>
      </c>
      <c r="R224" s="289"/>
      <c r="S224" s="6"/>
    </row>
    <row r="225" spans="2:32" x14ac:dyDescent="0.25">
      <c r="B225" s="51" t="s">
        <v>358</v>
      </c>
      <c r="C225" s="134">
        <v>13700195</v>
      </c>
      <c r="D225" s="121">
        <v>18172930.100000001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v>2932932.43</v>
      </c>
      <c r="Q225" s="147">
        <f t="shared" si="3"/>
        <v>12726929.819999998</v>
      </c>
      <c r="R225" s="289"/>
      <c r="S225" s="6"/>
    </row>
    <row r="226" spans="2:32" x14ac:dyDescent="0.25">
      <c r="B226" s="50" t="s">
        <v>359</v>
      </c>
      <c r="C226" s="121">
        <v>13700195</v>
      </c>
      <c r="D226" s="134">
        <v>18172930.100000001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v>2932932.43</v>
      </c>
      <c r="Q226" s="148">
        <f t="shared" si="3"/>
        <v>12726929.819999998</v>
      </c>
      <c r="R226" s="289"/>
      <c r="S226" s="6"/>
    </row>
    <row r="227" spans="2:32" x14ac:dyDescent="0.25">
      <c r="B227" s="51" t="s">
        <v>360</v>
      </c>
      <c r="C227" s="134">
        <v>17551429</v>
      </c>
      <c r="D227" s="121">
        <v>30073705.900000002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v>1385572.19</v>
      </c>
      <c r="Q227" s="147">
        <f t="shared" si="3"/>
        <v>12132128.649999999</v>
      </c>
      <c r="R227" s="289"/>
      <c r="S227" s="6"/>
    </row>
    <row r="228" spans="2:32" x14ac:dyDescent="0.25">
      <c r="B228" s="50" t="s">
        <v>361</v>
      </c>
      <c r="C228" s="121">
        <v>700000</v>
      </c>
      <c r="D228" s="134">
        <v>599999.99</v>
      </c>
      <c r="E228" s="120">
        <v>0</v>
      </c>
      <c r="F228" s="120"/>
      <c r="G228" s="120"/>
      <c r="H228" s="120"/>
      <c r="I228" s="54">
        <v>0</v>
      </c>
      <c r="J228" s="54"/>
      <c r="K228" s="54">
        <v>0</v>
      </c>
      <c r="L228" s="54">
        <v>0</v>
      </c>
      <c r="M228" s="54">
        <v>0</v>
      </c>
      <c r="N228" s="54"/>
      <c r="O228" s="148"/>
      <c r="P228" s="148"/>
      <c r="Q228" s="148">
        <f t="shared" si="3"/>
        <v>0</v>
      </c>
      <c r="R228" s="289"/>
      <c r="S228" s="6"/>
    </row>
    <row r="229" spans="2:32" x14ac:dyDescent="0.25">
      <c r="B229" s="50" t="s">
        <v>362</v>
      </c>
      <c r="C229" s="121">
        <v>4144447</v>
      </c>
      <c r="D229" s="121">
        <v>8056832.6699999999</v>
      </c>
      <c r="E229" s="120">
        <v>0</v>
      </c>
      <c r="F229" s="120">
        <v>0</v>
      </c>
      <c r="G229" s="120">
        <v>0</v>
      </c>
      <c r="H229" s="120">
        <v>0</v>
      </c>
      <c r="I229" s="54">
        <v>345</v>
      </c>
      <c r="J229" s="54">
        <v>0</v>
      </c>
      <c r="K229" s="54">
        <v>0</v>
      </c>
      <c r="L229" s="54">
        <v>45285.72</v>
      </c>
      <c r="M229" s="54">
        <v>4766938.16</v>
      </c>
      <c r="N229" s="54">
        <v>0</v>
      </c>
      <c r="O229" s="148">
        <v>76383</v>
      </c>
      <c r="P229" s="148">
        <v>19499</v>
      </c>
      <c r="Q229" s="148">
        <f t="shared" si="3"/>
        <v>4908450.88</v>
      </c>
      <c r="R229" s="289"/>
      <c r="S229" s="6"/>
    </row>
    <row r="230" spans="2:32" x14ac:dyDescent="0.25">
      <c r="B230" s="50" t="s">
        <v>363</v>
      </c>
      <c r="C230" s="121">
        <v>12706982</v>
      </c>
      <c r="D230" s="121">
        <v>21416873.240000002</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v>1366073.19</v>
      </c>
      <c r="Q230" s="148">
        <f t="shared" si="3"/>
        <v>7223677.7699999996</v>
      </c>
      <c r="R230" s="289"/>
      <c r="S230" s="6"/>
    </row>
    <row r="231" spans="2:32" x14ac:dyDescent="0.25">
      <c r="B231" s="51" t="s">
        <v>364</v>
      </c>
      <c r="C231" s="134">
        <v>18132034</v>
      </c>
      <c r="D231" s="121">
        <v>20020801.66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v>1788945.6</v>
      </c>
      <c r="Q231" s="147">
        <f t="shared" si="3"/>
        <v>12835860.73</v>
      </c>
      <c r="R231" s="289"/>
      <c r="S231" s="6"/>
    </row>
    <row r="232" spans="2:32" x14ac:dyDescent="0.25">
      <c r="B232" s="50" t="s">
        <v>365</v>
      </c>
      <c r="C232" s="121">
        <v>18132034</v>
      </c>
      <c r="D232" s="134">
        <v>20020801.66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v>1788945.6</v>
      </c>
      <c r="Q232" s="148">
        <f t="shared" si="3"/>
        <v>12835860.73</v>
      </c>
      <c r="R232" s="289"/>
      <c r="S232" s="6"/>
    </row>
    <row r="233" spans="2:32" s="28" customFormat="1" x14ac:dyDescent="0.25">
      <c r="B233" s="52" t="s">
        <v>40</v>
      </c>
      <c r="C233" s="119">
        <v>236945762</v>
      </c>
      <c r="D233" s="121">
        <v>333696938.31999999</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v>44059182.689999998</v>
      </c>
      <c r="Q233" s="147">
        <f t="shared" si="3"/>
        <v>208649077.06999999</v>
      </c>
      <c r="R233" s="289"/>
      <c r="S233" s="6"/>
      <c r="T233" s="3"/>
      <c r="U233" s="3"/>
      <c r="V233" s="3"/>
      <c r="W233" s="3"/>
      <c r="X233"/>
      <c r="Y233"/>
      <c r="Z233"/>
      <c r="AA233"/>
      <c r="AB233"/>
      <c r="AC233"/>
      <c r="AD233"/>
      <c r="AE233"/>
      <c r="AF233"/>
    </row>
    <row r="234" spans="2:32" s="28" customFormat="1" x14ac:dyDescent="0.25">
      <c r="B234" s="51" t="s">
        <v>725</v>
      </c>
      <c r="C234" s="119">
        <v>21014957</v>
      </c>
      <c r="D234" s="119">
        <v>21099846.420000002</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v>2431756.59</v>
      </c>
      <c r="Q234" s="153">
        <f t="shared" si="3"/>
        <v>14404609.009999998</v>
      </c>
      <c r="R234" s="289"/>
      <c r="S234" s="6"/>
      <c r="T234" s="3"/>
      <c r="U234" s="3"/>
      <c r="V234" s="3"/>
      <c r="W234" s="3"/>
      <c r="X234"/>
      <c r="Y234"/>
      <c r="Z234"/>
      <c r="AA234"/>
      <c r="AB234"/>
      <c r="AC234"/>
      <c r="AD234"/>
      <c r="AE234"/>
      <c r="AF234"/>
    </row>
    <row r="235" spans="2:32" x14ac:dyDescent="0.25">
      <c r="B235" s="50" t="s">
        <v>726</v>
      </c>
      <c r="C235" s="121">
        <v>21014957</v>
      </c>
      <c r="D235" s="119">
        <v>21099846.420000002</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v>2431756.59</v>
      </c>
      <c r="Q235" s="152">
        <f t="shared" si="3"/>
        <v>14404609.009999998</v>
      </c>
      <c r="R235" s="289"/>
      <c r="S235" s="6"/>
    </row>
    <row r="236" spans="2:32" s="28" customFormat="1" x14ac:dyDescent="0.25">
      <c r="B236" s="51" t="s">
        <v>368</v>
      </c>
      <c r="C236" s="119">
        <v>69659646</v>
      </c>
      <c r="D236" s="121">
        <v>80392080.49000001</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v>7627870.7799999993</v>
      </c>
      <c r="Q236" s="147">
        <f t="shared" si="3"/>
        <v>42974301.150000006</v>
      </c>
      <c r="R236" s="289"/>
      <c r="S236" s="6"/>
      <c r="T236" s="3"/>
      <c r="U236" s="3"/>
      <c r="V236" s="3"/>
      <c r="W236" s="3"/>
      <c r="X236"/>
      <c r="Y236"/>
      <c r="Z236"/>
      <c r="AA236"/>
      <c r="AB236"/>
      <c r="AC236"/>
      <c r="AD236"/>
      <c r="AE236"/>
      <c r="AF236"/>
    </row>
    <row r="237" spans="2:32" x14ac:dyDescent="0.25">
      <c r="B237" s="50" t="s">
        <v>369</v>
      </c>
      <c r="C237" s="121">
        <v>69659646</v>
      </c>
      <c r="D237" s="119">
        <v>80392080.49000001</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v>7627870.7799999993</v>
      </c>
      <c r="Q237" s="148">
        <f t="shared" si="3"/>
        <v>42974301.150000006</v>
      </c>
      <c r="R237" s="289"/>
      <c r="S237" s="6"/>
    </row>
    <row r="238" spans="2:32" s="28" customFormat="1" x14ac:dyDescent="0.25">
      <c r="B238" s="51" t="s">
        <v>370</v>
      </c>
      <c r="C238" s="119">
        <v>135945935</v>
      </c>
      <c r="D238" s="121">
        <v>222698432.03</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v>33214874.369999997</v>
      </c>
      <c r="Q238" s="147">
        <f t="shared" si="3"/>
        <v>148404497.65999997</v>
      </c>
      <c r="R238" s="289"/>
      <c r="S238" s="6"/>
      <c r="T238" s="3"/>
      <c r="U238" s="3"/>
      <c r="V238" s="3"/>
      <c r="W238" s="3"/>
      <c r="X238"/>
      <c r="Y238"/>
      <c r="Z238"/>
      <c r="AA238"/>
      <c r="AB238"/>
      <c r="AC238"/>
      <c r="AD238"/>
      <c r="AE238"/>
      <c r="AF238"/>
    </row>
    <row r="239" spans="2:32" x14ac:dyDescent="0.25">
      <c r="B239" s="50" t="s">
        <v>371</v>
      </c>
      <c r="C239" s="121">
        <v>135945935</v>
      </c>
      <c r="D239" s="119">
        <v>222698432.03</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v>33214874.369999997</v>
      </c>
      <c r="Q239" s="148">
        <f t="shared" si="3"/>
        <v>148404497.65999997</v>
      </c>
      <c r="R239" s="289"/>
      <c r="S239" s="6"/>
    </row>
    <row r="240" spans="2:32" s="28" customFormat="1" x14ac:dyDescent="0.25">
      <c r="B240" s="51" t="s">
        <v>372</v>
      </c>
      <c r="C240" s="119">
        <v>10325224</v>
      </c>
      <c r="D240" s="121">
        <v>9506579.379999999</v>
      </c>
      <c r="E240" s="119">
        <v>0</v>
      </c>
      <c r="F240" s="119">
        <v>0</v>
      </c>
      <c r="G240" s="119">
        <v>5900</v>
      </c>
      <c r="H240" s="119">
        <v>262019</v>
      </c>
      <c r="I240" s="119">
        <v>5522.4</v>
      </c>
      <c r="J240" s="119">
        <v>360332.89</v>
      </c>
      <c r="K240" s="119">
        <v>40906.82</v>
      </c>
      <c r="L240" s="119">
        <v>166629.94</v>
      </c>
      <c r="M240" s="119">
        <v>8500.01</v>
      </c>
      <c r="N240" s="119">
        <v>266741.92</v>
      </c>
      <c r="O240" s="119">
        <v>964435.32</v>
      </c>
      <c r="P240" s="119">
        <v>784680.95000000007</v>
      </c>
      <c r="Q240" s="147">
        <f t="shared" si="3"/>
        <v>2865669.25</v>
      </c>
      <c r="R240" s="289"/>
      <c r="S240" s="6"/>
      <c r="T240" s="3"/>
      <c r="U240" s="3"/>
      <c r="V240" s="3"/>
      <c r="W240" s="3"/>
      <c r="X240"/>
      <c r="Y240"/>
      <c r="Z240"/>
      <c r="AA240"/>
      <c r="AB240"/>
      <c r="AC240"/>
      <c r="AD240"/>
      <c r="AE240"/>
      <c r="AF240"/>
    </row>
    <row r="241" spans="2:32" x14ac:dyDescent="0.25">
      <c r="B241" s="50" t="s">
        <v>373</v>
      </c>
      <c r="C241" s="121">
        <v>10325224</v>
      </c>
      <c r="D241" s="119">
        <v>9506579.379999999</v>
      </c>
      <c r="E241" s="120">
        <v>0</v>
      </c>
      <c r="F241" s="120">
        <v>0</v>
      </c>
      <c r="G241" s="120">
        <v>5900</v>
      </c>
      <c r="H241" s="120">
        <v>262019</v>
      </c>
      <c r="I241" s="54">
        <v>5522.4</v>
      </c>
      <c r="J241" s="54">
        <v>360332.89</v>
      </c>
      <c r="K241" s="54">
        <v>40906.82</v>
      </c>
      <c r="L241" s="54">
        <v>166629.94</v>
      </c>
      <c r="M241" s="54">
        <v>8500.01</v>
      </c>
      <c r="N241" s="54">
        <v>266741.92</v>
      </c>
      <c r="O241" s="148">
        <v>964435.32</v>
      </c>
      <c r="P241" s="148">
        <v>784680.95000000007</v>
      </c>
      <c r="Q241" s="148">
        <f t="shared" si="3"/>
        <v>2865669.25</v>
      </c>
      <c r="R241" s="289"/>
      <c r="S241" s="6"/>
    </row>
    <row r="242" spans="2:32" s="28" customFormat="1" x14ac:dyDescent="0.25">
      <c r="B242" s="52" t="s">
        <v>374</v>
      </c>
      <c r="C242" s="119">
        <v>697936457</v>
      </c>
      <c r="D242" s="119">
        <v>495131124.81999999</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v>41035288.219999999</v>
      </c>
      <c r="Q242" s="147">
        <f t="shared" si="3"/>
        <v>200086585.72</v>
      </c>
      <c r="R242" s="289"/>
      <c r="S242" s="6"/>
      <c r="T242" s="3"/>
      <c r="U242" s="3"/>
      <c r="V242" s="3"/>
      <c r="W242" s="3"/>
      <c r="X242"/>
      <c r="Y242"/>
      <c r="Z242"/>
      <c r="AA242"/>
      <c r="AB242"/>
      <c r="AC242"/>
      <c r="AD242"/>
      <c r="AE242"/>
      <c r="AF242"/>
    </row>
    <row r="243" spans="2:32" s="28" customFormat="1" x14ac:dyDescent="0.25">
      <c r="B243" s="51" t="s">
        <v>375</v>
      </c>
      <c r="C243" s="119">
        <v>299614782</v>
      </c>
      <c r="D243" s="119">
        <v>73530136.520000011</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v>11953189.15</v>
      </c>
      <c r="Q243" s="147">
        <f t="shared" si="3"/>
        <v>39941069.920000002</v>
      </c>
      <c r="R243" s="289"/>
      <c r="S243" s="6"/>
      <c r="T243" s="3"/>
      <c r="U243" s="3"/>
      <c r="V243" s="3"/>
      <c r="W243" s="3"/>
      <c r="X243"/>
      <c r="Y243"/>
      <c r="Z243"/>
      <c r="AA243"/>
      <c r="AB243"/>
      <c r="AC243"/>
      <c r="AD243"/>
      <c r="AE243"/>
      <c r="AF243"/>
    </row>
    <row r="244" spans="2:32" x14ac:dyDescent="0.25">
      <c r="B244" s="50" t="s">
        <v>376</v>
      </c>
      <c r="C244" s="121">
        <v>299614782</v>
      </c>
      <c r="D244" s="121">
        <v>73530136.520000011</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v>11953189.15</v>
      </c>
      <c r="Q244" s="148">
        <f t="shared" si="3"/>
        <v>39941069.920000002</v>
      </c>
      <c r="R244" s="289"/>
      <c r="S244" s="6"/>
    </row>
    <row r="245" spans="2:32" s="28" customFormat="1" x14ac:dyDescent="0.25">
      <c r="B245" s="51" t="s">
        <v>377</v>
      </c>
      <c r="C245" s="119">
        <v>133972184</v>
      </c>
      <c r="D245" s="119">
        <v>179633884.18000001</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v>23354167.559999999</v>
      </c>
      <c r="Q245" s="153">
        <f t="shared" si="3"/>
        <v>120732400.70999999</v>
      </c>
      <c r="R245" s="289"/>
      <c r="S245" s="6"/>
      <c r="T245" s="3"/>
      <c r="U245" s="3"/>
      <c r="V245" s="3"/>
      <c r="W245" s="3"/>
      <c r="X245"/>
      <c r="Y245"/>
      <c r="Z245"/>
      <c r="AA245"/>
      <c r="AB245"/>
      <c r="AC245"/>
      <c r="AD245"/>
      <c r="AE245"/>
      <c r="AF245"/>
    </row>
    <row r="246" spans="2:32" x14ac:dyDescent="0.25">
      <c r="B246" s="50" t="s">
        <v>378</v>
      </c>
      <c r="C246" s="121">
        <v>133972184</v>
      </c>
      <c r="D246" s="121">
        <v>179633884.18000001</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v>23354167.559999999</v>
      </c>
      <c r="Q246" s="152">
        <f t="shared" si="3"/>
        <v>120732400.70999999</v>
      </c>
      <c r="R246" s="289"/>
      <c r="S246" s="6"/>
    </row>
    <row r="247" spans="2:32" s="28" customFormat="1" x14ac:dyDescent="0.25">
      <c r="B247" s="51" t="s">
        <v>379</v>
      </c>
      <c r="C247" s="119">
        <v>70612145</v>
      </c>
      <c r="D247" s="119">
        <v>50800371.959999993</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v>4111132.61</v>
      </c>
      <c r="Q247" s="147">
        <f t="shared" si="3"/>
        <v>26395616.449999999</v>
      </c>
      <c r="R247" s="289"/>
      <c r="S247" s="6"/>
      <c r="T247" s="3"/>
      <c r="U247" s="3"/>
      <c r="V247" s="3"/>
      <c r="W247" s="3"/>
      <c r="X247"/>
      <c r="Y247"/>
      <c r="Z247"/>
      <c r="AA247"/>
      <c r="AB247"/>
      <c r="AC247"/>
      <c r="AD247"/>
      <c r="AE247"/>
      <c r="AF247"/>
    </row>
    <row r="248" spans="2:32" x14ac:dyDescent="0.25">
      <c r="B248" s="50" t="s">
        <v>380</v>
      </c>
      <c r="C248" s="56">
        <v>70612145</v>
      </c>
      <c r="D248" s="56">
        <v>50800371.959999993</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v>4111132.61</v>
      </c>
      <c r="Q248" s="148">
        <f t="shared" si="3"/>
        <v>26395616.449999999</v>
      </c>
      <c r="R248" s="289"/>
      <c r="S248" s="6"/>
    </row>
    <row r="249" spans="2:32" s="28" customFormat="1" x14ac:dyDescent="0.25">
      <c r="B249" s="51" t="s">
        <v>381</v>
      </c>
      <c r="C249" s="119">
        <v>38354757</v>
      </c>
      <c r="D249" s="119">
        <v>41695468</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v>1009256.25</v>
      </c>
      <c r="Q249" s="147">
        <f t="shared" si="3"/>
        <v>8817796.2300000004</v>
      </c>
      <c r="R249" s="289"/>
      <c r="S249" s="6"/>
      <c r="T249" s="3"/>
      <c r="U249" s="3"/>
      <c r="V249" s="3"/>
      <c r="W249" s="3"/>
      <c r="X249"/>
      <c r="Y249"/>
      <c r="Z249"/>
      <c r="AA249"/>
      <c r="AB249"/>
      <c r="AC249"/>
      <c r="AD249"/>
      <c r="AE249"/>
      <c r="AF249"/>
    </row>
    <row r="250" spans="2:32" x14ac:dyDescent="0.25">
      <c r="B250" s="50" t="s">
        <v>382</v>
      </c>
      <c r="C250" s="56">
        <v>38354757</v>
      </c>
      <c r="D250" s="56">
        <v>41695468</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v>1009256.25</v>
      </c>
      <c r="Q250" s="148">
        <f t="shared" si="3"/>
        <v>8817796.2300000004</v>
      </c>
      <c r="R250" s="289"/>
      <c r="S250" s="6"/>
    </row>
    <row r="251" spans="2:32" s="28" customFormat="1" x14ac:dyDescent="0.25">
      <c r="B251" s="51" t="s">
        <v>383</v>
      </c>
      <c r="C251" s="119">
        <v>26580597</v>
      </c>
      <c r="D251" s="119">
        <v>21623511.199999999</v>
      </c>
      <c r="E251" s="119">
        <v>0</v>
      </c>
      <c r="F251" s="119">
        <v>0</v>
      </c>
      <c r="G251" s="119">
        <v>1278018.9099999999</v>
      </c>
      <c r="H251" s="119">
        <v>83711.38</v>
      </c>
      <c r="I251" s="119">
        <v>0</v>
      </c>
      <c r="J251" s="119">
        <v>1418.4</v>
      </c>
      <c r="K251" s="119">
        <v>0</v>
      </c>
      <c r="L251" s="119">
        <v>24000</v>
      </c>
      <c r="M251" s="119"/>
      <c r="N251" s="119">
        <v>0</v>
      </c>
      <c r="O251" s="119">
        <v>1688963.72</v>
      </c>
      <c r="P251" s="119">
        <v>51990</v>
      </c>
      <c r="Q251" s="147">
        <f t="shared" si="3"/>
        <v>3128102.41</v>
      </c>
      <c r="R251" s="289"/>
      <c r="S251" s="6"/>
      <c r="T251" s="3"/>
      <c r="U251" s="3"/>
      <c r="V251" s="3"/>
      <c r="W251" s="3"/>
      <c r="X251"/>
      <c r="Y251"/>
      <c r="Z251"/>
      <c r="AA251"/>
      <c r="AB251"/>
      <c r="AC251"/>
      <c r="AD251"/>
      <c r="AE251"/>
      <c r="AF251"/>
    </row>
    <row r="252" spans="2:32" x14ac:dyDescent="0.25">
      <c r="B252" s="50" t="s">
        <v>384</v>
      </c>
      <c r="C252" s="56">
        <v>26580597</v>
      </c>
      <c r="D252" s="56">
        <v>21623511.199999999</v>
      </c>
      <c r="E252" s="54">
        <v>0</v>
      </c>
      <c r="F252" s="120">
        <v>0</v>
      </c>
      <c r="G252" s="120">
        <v>1278018.9099999999</v>
      </c>
      <c r="H252" s="120">
        <v>83711.38</v>
      </c>
      <c r="I252" s="54">
        <v>0</v>
      </c>
      <c r="J252" s="54">
        <v>1418.4</v>
      </c>
      <c r="K252" s="54">
        <v>0</v>
      </c>
      <c r="L252" s="54">
        <v>24000</v>
      </c>
      <c r="M252" s="54"/>
      <c r="N252" s="54">
        <v>0</v>
      </c>
      <c r="O252" s="148">
        <v>1688963.72</v>
      </c>
      <c r="P252" s="148">
        <v>51990</v>
      </c>
      <c r="Q252" s="148">
        <f t="shared" si="3"/>
        <v>3128102.41</v>
      </c>
      <c r="R252" s="289"/>
      <c r="S252" s="6"/>
    </row>
    <row r="253" spans="2:32" s="28" customFormat="1" x14ac:dyDescent="0.25">
      <c r="B253" s="51" t="s">
        <v>385</v>
      </c>
      <c r="C253" s="119">
        <v>128801992</v>
      </c>
      <c r="D253" s="119">
        <v>127847752.95999999</v>
      </c>
      <c r="E253" s="119">
        <v>0</v>
      </c>
      <c r="F253" s="119">
        <v>236000</v>
      </c>
      <c r="G253" s="119">
        <v>0</v>
      </c>
      <c r="H253" s="119">
        <v>0</v>
      </c>
      <c r="I253" s="119">
        <v>51203.4</v>
      </c>
      <c r="J253" s="119">
        <v>87328.85</v>
      </c>
      <c r="K253" s="119">
        <v>0</v>
      </c>
      <c r="L253" s="119"/>
      <c r="M253" s="119"/>
      <c r="N253" s="119"/>
      <c r="O253" s="119">
        <v>141515.1</v>
      </c>
      <c r="P253" s="119">
        <v>555552.65</v>
      </c>
      <c r="Q253" s="147">
        <f t="shared" si="3"/>
        <v>1071600</v>
      </c>
      <c r="R253" s="289"/>
      <c r="S253" s="6"/>
      <c r="T253" s="3"/>
      <c r="U253" s="3"/>
      <c r="V253" s="3"/>
      <c r="W253" s="3"/>
      <c r="X253"/>
      <c r="Y253"/>
      <c r="Z253"/>
      <c r="AA253"/>
      <c r="AB253"/>
      <c r="AC253"/>
      <c r="AD253"/>
      <c r="AE253"/>
      <c r="AF253"/>
    </row>
    <row r="254" spans="2:32" x14ac:dyDescent="0.25">
      <c r="B254" s="50" t="s">
        <v>386</v>
      </c>
      <c r="C254" s="56">
        <v>128801992</v>
      </c>
      <c r="D254" s="56">
        <v>127847752.95999999</v>
      </c>
      <c r="E254" s="54">
        <v>0</v>
      </c>
      <c r="F254" s="120">
        <v>236000</v>
      </c>
      <c r="G254" s="120">
        <v>0</v>
      </c>
      <c r="H254" s="120">
        <v>0</v>
      </c>
      <c r="I254" s="54">
        <v>51203.4</v>
      </c>
      <c r="J254" s="54">
        <v>87328.85</v>
      </c>
      <c r="K254" s="54">
        <v>0</v>
      </c>
      <c r="L254" s="54"/>
      <c r="M254" s="54"/>
      <c r="N254" s="54"/>
      <c r="O254" s="148">
        <v>141515.1</v>
      </c>
      <c r="P254" s="148">
        <v>555552.65</v>
      </c>
      <c r="Q254" s="148">
        <f t="shared" si="3"/>
        <v>1071600</v>
      </c>
      <c r="R254" s="289"/>
      <c r="S254" s="6"/>
    </row>
    <row r="255" spans="2:32" s="28" customFormat="1" x14ac:dyDescent="0.25">
      <c r="B255" s="52" t="s">
        <v>42</v>
      </c>
      <c r="C255" s="119">
        <v>2013188152</v>
      </c>
      <c r="D255" s="119">
        <v>2693455889.4499998</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201015707.09</v>
      </c>
      <c r="O255" s="119">
        <v>168101618.75</v>
      </c>
      <c r="P255" s="119">
        <v>211560981.07000002</v>
      </c>
      <c r="Q255" s="147">
        <f t="shared" si="3"/>
        <v>2402258409.7500005</v>
      </c>
      <c r="R255" s="289"/>
      <c r="S255" s="6"/>
      <c r="T255" s="3"/>
      <c r="U255" s="3"/>
      <c r="V255" s="3"/>
      <c r="W255" s="3"/>
      <c r="X255"/>
      <c r="Y255"/>
      <c r="Z255"/>
      <c r="AA255"/>
      <c r="AB255"/>
      <c r="AC255"/>
      <c r="AD255"/>
      <c r="AE255"/>
      <c r="AF255"/>
    </row>
    <row r="256" spans="2:32" s="28" customFormat="1" x14ac:dyDescent="0.25">
      <c r="B256" s="51" t="s">
        <v>387</v>
      </c>
      <c r="C256" s="119">
        <v>2012225122</v>
      </c>
      <c r="D256" s="119">
        <v>2692532649.4499998</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201015707.09</v>
      </c>
      <c r="O256" s="119">
        <v>168101618.75</v>
      </c>
      <c r="P256" s="119">
        <v>211513654.77000001</v>
      </c>
      <c r="Q256" s="147">
        <f t="shared" si="3"/>
        <v>2402079145.21</v>
      </c>
      <c r="R256" s="289"/>
      <c r="S256" s="6"/>
      <c r="T256" s="3"/>
      <c r="U256" s="3"/>
      <c r="V256" s="3"/>
      <c r="W256" s="3"/>
      <c r="X256"/>
      <c r="Y256"/>
      <c r="Z256"/>
      <c r="AA256"/>
      <c r="AB256"/>
      <c r="AC256"/>
      <c r="AD256"/>
      <c r="AE256"/>
      <c r="AF256"/>
    </row>
    <row r="257" spans="2:32" x14ac:dyDescent="0.25">
      <c r="B257" s="50" t="s">
        <v>388</v>
      </c>
      <c r="C257" s="56">
        <v>2012225122</v>
      </c>
      <c r="D257" s="56">
        <v>2692532649.4499998</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201015707.09</v>
      </c>
      <c r="O257" s="148">
        <v>168101618.75</v>
      </c>
      <c r="P257" s="148">
        <v>211513654.77000001</v>
      </c>
      <c r="Q257" s="148">
        <f t="shared" si="3"/>
        <v>2402079145.21</v>
      </c>
      <c r="R257" s="289"/>
      <c r="S257" s="6"/>
    </row>
    <row r="258" spans="2:32" s="28" customFormat="1" x14ac:dyDescent="0.25">
      <c r="B258" s="51" t="s">
        <v>389</v>
      </c>
      <c r="C258" s="119">
        <v>963030</v>
      </c>
      <c r="D258" s="119">
        <v>923240</v>
      </c>
      <c r="E258" s="119">
        <v>0</v>
      </c>
      <c r="F258" s="119">
        <v>0</v>
      </c>
      <c r="G258" s="119">
        <v>15420</v>
      </c>
      <c r="H258" s="119">
        <v>0</v>
      </c>
      <c r="I258" s="119"/>
      <c r="J258" s="119">
        <v>59093.24</v>
      </c>
      <c r="K258" s="119">
        <v>5000</v>
      </c>
      <c r="L258" s="119">
        <v>0</v>
      </c>
      <c r="M258" s="119">
        <v>52425</v>
      </c>
      <c r="N258" s="119">
        <v>0</v>
      </c>
      <c r="O258" s="119">
        <v>0</v>
      </c>
      <c r="P258" s="119">
        <v>47326.3</v>
      </c>
      <c r="Q258" s="147">
        <f t="shared" si="3"/>
        <v>179264.53999999998</v>
      </c>
      <c r="R258" s="289"/>
      <c r="S258" s="6"/>
      <c r="T258" s="3"/>
      <c r="U258" s="3"/>
      <c r="V258" s="3"/>
      <c r="W258" s="3"/>
      <c r="X258"/>
      <c r="Y258"/>
      <c r="Z258"/>
      <c r="AA258"/>
      <c r="AB258"/>
      <c r="AC258"/>
      <c r="AD258"/>
      <c r="AE258"/>
      <c r="AF258"/>
    </row>
    <row r="259" spans="2:32" x14ac:dyDescent="0.25">
      <c r="B259" s="50" t="s">
        <v>390</v>
      </c>
      <c r="C259" s="56">
        <v>963030</v>
      </c>
      <c r="D259" s="56">
        <v>923240</v>
      </c>
      <c r="E259" s="54">
        <v>0</v>
      </c>
      <c r="F259" s="120">
        <v>0</v>
      </c>
      <c r="G259" s="120">
        <v>15420</v>
      </c>
      <c r="H259" s="120">
        <v>0</v>
      </c>
      <c r="I259" s="54"/>
      <c r="J259" s="54">
        <v>59093.24</v>
      </c>
      <c r="K259" s="54">
        <v>5000</v>
      </c>
      <c r="L259" s="54">
        <v>0</v>
      </c>
      <c r="M259" s="54">
        <v>52425</v>
      </c>
      <c r="N259" s="54">
        <v>0</v>
      </c>
      <c r="O259" s="148">
        <v>0</v>
      </c>
      <c r="P259" s="148">
        <v>47326.3</v>
      </c>
      <c r="Q259" s="148">
        <f t="shared" si="3"/>
        <v>179264.53999999998</v>
      </c>
      <c r="R259" s="289"/>
      <c r="S259" s="6"/>
    </row>
    <row r="260" spans="2:32" s="28" customFormat="1" x14ac:dyDescent="0.25">
      <c r="B260" s="52" t="s">
        <v>391</v>
      </c>
      <c r="C260" s="119">
        <v>156209360</v>
      </c>
      <c r="D260" s="119">
        <v>174935993.25</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v>24161422.329999998</v>
      </c>
      <c r="Q260" s="153">
        <f t="shared" si="3"/>
        <v>107633455.15000001</v>
      </c>
      <c r="R260" s="289"/>
      <c r="S260" s="6"/>
      <c r="T260" s="3"/>
      <c r="U260" s="3"/>
      <c r="V260" s="3"/>
      <c r="W260" s="3"/>
      <c r="X260"/>
      <c r="Y260"/>
      <c r="Z260"/>
      <c r="AA260"/>
      <c r="AB260"/>
      <c r="AC260"/>
      <c r="AD260"/>
      <c r="AE260"/>
      <c r="AF260"/>
    </row>
    <row r="261" spans="2:32" s="28" customFormat="1" x14ac:dyDescent="0.25">
      <c r="B261" s="51" t="s">
        <v>392</v>
      </c>
      <c r="C261" s="119">
        <v>2033222</v>
      </c>
      <c r="D261" s="119">
        <v>1586653</v>
      </c>
      <c r="E261" s="119">
        <v>0</v>
      </c>
      <c r="F261" s="119"/>
      <c r="G261" s="119">
        <v>0</v>
      </c>
      <c r="H261" s="119"/>
      <c r="I261" s="119">
        <v>0</v>
      </c>
      <c r="J261" s="119"/>
      <c r="K261" s="119">
        <v>0</v>
      </c>
      <c r="L261" s="119">
        <v>0</v>
      </c>
      <c r="M261" s="119">
        <v>29187.81</v>
      </c>
      <c r="N261" s="119">
        <v>169230</v>
      </c>
      <c r="O261" s="119">
        <v>6487.6</v>
      </c>
      <c r="P261" s="153">
        <v>137344.4</v>
      </c>
      <c r="Q261" s="153">
        <f t="shared" si="3"/>
        <v>342249.81</v>
      </c>
      <c r="R261" s="289"/>
      <c r="S261" s="6"/>
      <c r="T261" s="3"/>
      <c r="U261" s="3"/>
      <c r="V261" s="3"/>
      <c r="W261" s="3"/>
      <c r="X261"/>
      <c r="Y261"/>
      <c r="Z261"/>
      <c r="AA261"/>
      <c r="AB261"/>
      <c r="AC261"/>
      <c r="AD261"/>
      <c r="AE261"/>
      <c r="AF261"/>
    </row>
    <row r="262" spans="2:32" x14ac:dyDescent="0.25">
      <c r="B262" s="50" t="s">
        <v>393</v>
      </c>
      <c r="C262" s="121">
        <v>2033222</v>
      </c>
      <c r="D262" s="121">
        <v>1586653</v>
      </c>
      <c r="E262" s="120">
        <v>0</v>
      </c>
      <c r="F262" s="120"/>
      <c r="G262" s="120">
        <v>0</v>
      </c>
      <c r="H262" s="120"/>
      <c r="I262" s="120">
        <v>0</v>
      </c>
      <c r="J262" s="120"/>
      <c r="K262" s="120">
        <v>0</v>
      </c>
      <c r="L262" s="120">
        <v>0</v>
      </c>
      <c r="M262" s="120">
        <v>29187.81</v>
      </c>
      <c r="N262" s="120">
        <v>169230</v>
      </c>
      <c r="O262" s="152">
        <v>6487.6</v>
      </c>
      <c r="P262" s="152">
        <v>137344.4</v>
      </c>
      <c r="Q262" s="152">
        <f t="shared" si="3"/>
        <v>342249.81</v>
      </c>
      <c r="R262" s="289"/>
      <c r="S262" s="6"/>
    </row>
    <row r="263" spans="2:32" s="28" customFormat="1" x14ac:dyDescent="0.25">
      <c r="B263" s="51" t="s">
        <v>394</v>
      </c>
      <c r="C263" s="119">
        <v>799595</v>
      </c>
      <c r="D263" s="119">
        <v>647491.39</v>
      </c>
      <c r="E263" s="119">
        <v>0</v>
      </c>
      <c r="F263" s="119">
        <v>0</v>
      </c>
      <c r="G263" s="119"/>
      <c r="H263" s="119">
        <v>0</v>
      </c>
      <c r="I263" s="119"/>
      <c r="J263" s="119">
        <v>0</v>
      </c>
      <c r="K263" s="119">
        <v>4071</v>
      </c>
      <c r="L263" s="119"/>
      <c r="M263" s="119"/>
      <c r="N263" s="119">
        <v>0</v>
      </c>
      <c r="O263" s="119">
        <v>0</v>
      </c>
      <c r="P263" s="119">
        <v>0</v>
      </c>
      <c r="Q263" s="147">
        <f t="shared" si="3"/>
        <v>4071</v>
      </c>
      <c r="R263" s="289"/>
      <c r="S263" s="6"/>
      <c r="T263" s="3"/>
      <c r="U263" s="3"/>
      <c r="V263" s="3"/>
      <c r="W263" s="3"/>
      <c r="X263"/>
      <c r="Y263"/>
      <c r="Z263"/>
      <c r="AA263"/>
      <c r="AB263"/>
      <c r="AC263"/>
      <c r="AD263"/>
      <c r="AE263"/>
      <c r="AF263"/>
    </row>
    <row r="264" spans="2:32" x14ac:dyDescent="0.25">
      <c r="B264" s="50" t="s">
        <v>395</v>
      </c>
      <c r="C264" s="56">
        <v>799595</v>
      </c>
      <c r="D264" s="56">
        <v>647491.39</v>
      </c>
      <c r="E264" s="54">
        <v>0</v>
      </c>
      <c r="F264" s="120">
        <v>0</v>
      </c>
      <c r="G264" s="120"/>
      <c r="H264" s="120">
        <v>0</v>
      </c>
      <c r="I264" s="54"/>
      <c r="J264" s="54">
        <v>0</v>
      </c>
      <c r="K264" s="54">
        <v>4071</v>
      </c>
      <c r="L264" s="54"/>
      <c r="M264" s="54"/>
      <c r="N264" s="54">
        <v>0</v>
      </c>
      <c r="O264" s="148">
        <v>0</v>
      </c>
      <c r="P264" s="148">
        <v>0</v>
      </c>
      <c r="Q264" s="148">
        <f t="shared" si="3"/>
        <v>4071</v>
      </c>
      <c r="R264" s="289"/>
      <c r="S264" s="6"/>
    </row>
    <row r="265" spans="2:32" s="28" customFormat="1" x14ac:dyDescent="0.25">
      <c r="B265" s="51" t="s">
        <v>396</v>
      </c>
      <c r="C265" s="119">
        <v>67423412</v>
      </c>
      <c r="D265" s="119">
        <v>85595651.689999998</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v>15224239.07</v>
      </c>
      <c r="Q265" s="147">
        <f t="shared" si="3"/>
        <v>46427680.350000001</v>
      </c>
      <c r="R265" s="289"/>
      <c r="S265" s="6"/>
      <c r="T265" s="3"/>
      <c r="U265" s="3"/>
      <c r="V265" s="3"/>
      <c r="W265" s="3"/>
      <c r="X265"/>
      <c r="Y265"/>
      <c r="Z265"/>
      <c r="AA265"/>
      <c r="AB265"/>
      <c r="AC265"/>
      <c r="AD265"/>
      <c r="AE265"/>
      <c r="AF265"/>
    </row>
    <row r="266" spans="2:32" x14ac:dyDescent="0.25">
      <c r="B266" s="50" t="s">
        <v>397</v>
      </c>
      <c r="C266" s="56">
        <v>67423412</v>
      </c>
      <c r="D266" s="56">
        <v>85595651.689999998</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v>15224239.07</v>
      </c>
      <c r="Q266" s="148">
        <f t="shared" si="3"/>
        <v>46427680.350000001</v>
      </c>
      <c r="R266" s="289"/>
      <c r="S266" s="6"/>
    </row>
    <row r="267" spans="2:32" s="28" customFormat="1" x14ac:dyDescent="0.25">
      <c r="B267" s="51" t="s">
        <v>398</v>
      </c>
      <c r="C267" s="119">
        <v>4844892</v>
      </c>
      <c r="D267" s="119">
        <v>3339487.71</v>
      </c>
      <c r="E267" s="119">
        <v>0</v>
      </c>
      <c r="F267" s="119">
        <v>0</v>
      </c>
      <c r="G267" s="119">
        <v>0</v>
      </c>
      <c r="H267" s="119">
        <v>13349.69</v>
      </c>
      <c r="I267" s="119">
        <v>15757.42</v>
      </c>
      <c r="J267" s="119">
        <v>0</v>
      </c>
      <c r="K267" s="119">
        <v>100000</v>
      </c>
      <c r="L267" s="119">
        <v>20768</v>
      </c>
      <c r="M267" s="119">
        <v>2220</v>
      </c>
      <c r="N267" s="119">
        <v>18232.03</v>
      </c>
      <c r="O267" s="119">
        <v>105600.01</v>
      </c>
      <c r="P267" s="119">
        <v>20266.559999999998</v>
      </c>
      <c r="Q267" s="147">
        <f t="shared" si="3"/>
        <v>296193.70999999996</v>
      </c>
      <c r="R267" s="289"/>
      <c r="S267" s="6"/>
      <c r="T267" s="3"/>
      <c r="U267" s="3"/>
      <c r="V267" s="3"/>
      <c r="W267" s="3"/>
      <c r="X267"/>
      <c r="Y267"/>
      <c r="Z267"/>
      <c r="AA267"/>
      <c r="AB267"/>
      <c r="AC267"/>
      <c r="AD267"/>
      <c r="AE267"/>
      <c r="AF267"/>
    </row>
    <row r="268" spans="2:32" x14ac:dyDescent="0.25">
      <c r="B268" s="50" t="s">
        <v>399</v>
      </c>
      <c r="C268" s="56">
        <v>4844892</v>
      </c>
      <c r="D268" s="56">
        <v>3339487.71</v>
      </c>
      <c r="E268" s="54">
        <v>0</v>
      </c>
      <c r="F268" s="120">
        <v>0</v>
      </c>
      <c r="G268" s="120">
        <v>0</v>
      </c>
      <c r="H268" s="120">
        <v>13349.69</v>
      </c>
      <c r="I268" s="54">
        <v>15757.42</v>
      </c>
      <c r="J268" s="54">
        <v>0</v>
      </c>
      <c r="K268" s="54">
        <v>100000</v>
      </c>
      <c r="L268" s="54">
        <v>20768</v>
      </c>
      <c r="M268" s="54">
        <v>2220</v>
      </c>
      <c r="N268" s="54">
        <v>18232.03</v>
      </c>
      <c r="O268" s="148">
        <v>105600.01</v>
      </c>
      <c r="P268" s="148">
        <v>20266.559999999998</v>
      </c>
      <c r="Q268" s="148">
        <f t="shared" ref="Q268:Q331" si="4">SUM(E268:P268)</f>
        <v>296193.70999999996</v>
      </c>
      <c r="R268" s="289"/>
      <c r="S268" s="6"/>
    </row>
    <row r="269" spans="2:32" s="28" customFormat="1" x14ac:dyDescent="0.25">
      <c r="B269" s="51" t="s">
        <v>400</v>
      </c>
      <c r="C269" s="119">
        <v>81108239</v>
      </c>
      <c r="D269" s="119">
        <v>83766709.459999993</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v>8779572.2999999989</v>
      </c>
      <c r="Q269" s="153">
        <f t="shared" si="4"/>
        <v>60563260.280000001</v>
      </c>
      <c r="R269" s="289"/>
      <c r="S269" s="6"/>
      <c r="T269" s="3"/>
      <c r="U269" s="3"/>
      <c r="V269" s="3"/>
      <c r="W269" s="3"/>
      <c r="X269"/>
      <c r="Y269"/>
      <c r="Z269"/>
      <c r="AA269"/>
      <c r="AB269"/>
      <c r="AC269"/>
      <c r="AD269"/>
      <c r="AE269"/>
      <c r="AF269"/>
    </row>
    <row r="270" spans="2:32" x14ac:dyDescent="0.25">
      <c r="B270" s="50" t="s">
        <v>401</v>
      </c>
      <c r="C270" s="121">
        <v>81108239</v>
      </c>
      <c r="D270" s="121">
        <v>83766709.459999993</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v>8779572.2999999989</v>
      </c>
      <c r="Q270" s="152">
        <f t="shared" si="4"/>
        <v>60563260.280000001</v>
      </c>
      <c r="R270" s="289"/>
      <c r="S270" s="6"/>
    </row>
    <row r="271" spans="2:32" s="112" customFormat="1" x14ac:dyDescent="0.25">
      <c r="B271" s="52" t="s">
        <v>44</v>
      </c>
      <c r="C271" s="119">
        <v>119581810</v>
      </c>
      <c r="D271" s="119">
        <v>165736323.38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v>16000752.629999999</v>
      </c>
      <c r="Q271" s="151">
        <f t="shared" si="4"/>
        <v>71045225.689999983</v>
      </c>
      <c r="R271" s="289"/>
      <c r="S271" s="6"/>
      <c r="T271" s="3"/>
      <c r="U271" s="3"/>
      <c r="V271" s="3"/>
      <c r="W271" s="3"/>
      <c r="X271"/>
      <c r="Y271"/>
      <c r="Z271"/>
      <c r="AA271"/>
      <c r="AB271"/>
      <c r="AC271"/>
      <c r="AD271"/>
      <c r="AE271"/>
      <c r="AF271"/>
    </row>
    <row r="272" spans="2:32" s="112" customFormat="1" x14ac:dyDescent="0.25">
      <c r="B272" s="115" t="s">
        <v>402</v>
      </c>
      <c r="C272" s="119">
        <v>25137275</v>
      </c>
      <c r="D272" s="119">
        <v>19214787.300000001</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v>2923093.04</v>
      </c>
      <c r="Q272" s="151">
        <f t="shared" si="4"/>
        <v>8680589.120000001</v>
      </c>
      <c r="R272" s="289"/>
      <c r="S272" s="6"/>
      <c r="T272" s="3"/>
      <c r="U272" s="3"/>
      <c r="V272" s="3"/>
      <c r="W272" s="3"/>
      <c r="X272"/>
      <c r="Y272"/>
      <c r="Z272"/>
      <c r="AA272"/>
      <c r="AB272"/>
      <c r="AC272"/>
      <c r="AD272"/>
      <c r="AE272"/>
      <c r="AF272"/>
    </row>
    <row r="273" spans="2:32" x14ac:dyDescent="0.25">
      <c r="B273" s="50" t="s">
        <v>403</v>
      </c>
      <c r="C273" s="56">
        <v>13877195</v>
      </c>
      <c r="D273" s="56">
        <v>11662413.210000001</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v>699189.66</v>
      </c>
      <c r="Q273" s="148">
        <f t="shared" si="4"/>
        <v>6009286.7499999991</v>
      </c>
      <c r="R273" s="289"/>
      <c r="S273" s="6"/>
    </row>
    <row r="274" spans="2:32" x14ac:dyDescent="0.25">
      <c r="B274" s="50" t="s">
        <v>404</v>
      </c>
      <c r="C274" s="56">
        <v>1751400</v>
      </c>
      <c r="D274" s="56">
        <v>1516400</v>
      </c>
      <c r="E274" s="54">
        <v>0</v>
      </c>
      <c r="F274" s="120">
        <v>0</v>
      </c>
      <c r="G274" s="120">
        <v>0</v>
      </c>
      <c r="H274" s="120"/>
      <c r="I274" s="54">
        <v>0</v>
      </c>
      <c r="J274" s="54"/>
      <c r="K274" s="54"/>
      <c r="L274" s="54"/>
      <c r="M274" s="54"/>
      <c r="N274" s="54"/>
      <c r="O274" s="148">
        <v>1000</v>
      </c>
      <c r="P274" s="148">
        <v>0</v>
      </c>
      <c r="Q274" s="148">
        <f t="shared" si="4"/>
        <v>1000</v>
      </c>
      <c r="R274" s="289"/>
      <c r="S274" s="6"/>
    </row>
    <row r="275" spans="2:32" x14ac:dyDescent="0.25">
      <c r="B275" s="50" t="s">
        <v>405</v>
      </c>
      <c r="C275" s="56">
        <v>1458816</v>
      </c>
      <c r="D275" s="56">
        <v>1278816</v>
      </c>
      <c r="E275" s="54">
        <v>0</v>
      </c>
      <c r="F275" s="120"/>
      <c r="G275" s="120"/>
      <c r="H275" s="120"/>
      <c r="I275" s="54"/>
      <c r="J275" s="54"/>
      <c r="K275" s="54"/>
      <c r="L275" s="54"/>
      <c r="M275" s="54"/>
      <c r="N275" s="54"/>
      <c r="O275" s="148">
        <v>0</v>
      </c>
      <c r="P275" s="148">
        <v>49378.39</v>
      </c>
      <c r="Q275" s="148">
        <f t="shared" si="4"/>
        <v>49378.39</v>
      </c>
      <c r="R275" s="289"/>
      <c r="S275" s="6"/>
    </row>
    <row r="276" spans="2:32" x14ac:dyDescent="0.25">
      <c r="B276" s="50" t="s">
        <v>406</v>
      </c>
      <c r="C276" s="56">
        <v>2686582</v>
      </c>
      <c r="D276" s="56">
        <v>712421.04</v>
      </c>
      <c r="E276" s="54">
        <v>0</v>
      </c>
      <c r="F276" s="120">
        <v>0</v>
      </c>
      <c r="G276" s="120">
        <v>8260</v>
      </c>
      <c r="H276" s="120">
        <v>26925.24</v>
      </c>
      <c r="I276" s="54">
        <v>60.04</v>
      </c>
      <c r="J276" s="54">
        <v>0</v>
      </c>
      <c r="K276" s="54">
        <v>0</v>
      </c>
      <c r="L276" s="54">
        <v>280</v>
      </c>
      <c r="M276" s="54">
        <v>0</v>
      </c>
      <c r="N276" s="54">
        <v>1412.8</v>
      </c>
      <c r="O276" s="148">
        <v>62984</v>
      </c>
      <c r="P276" s="148">
        <v>200010</v>
      </c>
      <c r="Q276" s="148">
        <f t="shared" si="4"/>
        <v>299932.08</v>
      </c>
      <c r="R276" s="289"/>
      <c r="S276" s="6"/>
    </row>
    <row r="277" spans="2:32" x14ac:dyDescent="0.25">
      <c r="B277" s="50" t="s">
        <v>407</v>
      </c>
      <c r="C277" s="56">
        <v>5363282</v>
      </c>
      <c r="D277" s="56">
        <v>4044737.05</v>
      </c>
      <c r="E277" s="54">
        <v>0</v>
      </c>
      <c r="F277" s="120">
        <v>0</v>
      </c>
      <c r="G277" s="120">
        <v>0</v>
      </c>
      <c r="H277" s="120">
        <v>174172.72</v>
      </c>
      <c r="I277" s="54">
        <v>6991.5</v>
      </c>
      <c r="J277" s="54">
        <v>0</v>
      </c>
      <c r="K277" s="54">
        <v>12272</v>
      </c>
      <c r="L277" s="54">
        <v>590</v>
      </c>
      <c r="M277" s="54">
        <v>0</v>
      </c>
      <c r="N277" s="54">
        <v>32450</v>
      </c>
      <c r="O277" s="148">
        <v>120000.69</v>
      </c>
      <c r="P277" s="148">
        <v>1974514.99</v>
      </c>
      <c r="Q277" s="148">
        <f t="shared" si="4"/>
        <v>2320991.9</v>
      </c>
      <c r="R277" s="289"/>
      <c r="S277" s="6"/>
    </row>
    <row r="278" spans="2:32" s="28" customFormat="1" x14ac:dyDescent="0.25">
      <c r="B278" s="51" t="s">
        <v>408</v>
      </c>
      <c r="C278" s="119">
        <v>16661869</v>
      </c>
      <c r="D278" s="119">
        <v>16788896.890000001</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v>519681.56999999995</v>
      </c>
      <c r="Q278" s="147">
        <f t="shared" si="4"/>
        <v>3406491.11</v>
      </c>
      <c r="R278" s="289"/>
      <c r="S278" s="6"/>
      <c r="T278" s="3"/>
      <c r="U278" s="3"/>
      <c r="V278" s="3"/>
      <c r="W278" s="3"/>
      <c r="X278"/>
      <c r="Y278"/>
      <c r="Z278"/>
      <c r="AA278"/>
      <c r="AB278"/>
      <c r="AC278"/>
      <c r="AD278"/>
      <c r="AE278"/>
      <c r="AF278"/>
    </row>
    <row r="279" spans="2:32" x14ac:dyDescent="0.25">
      <c r="B279" s="50" t="s">
        <v>409</v>
      </c>
      <c r="C279" s="56">
        <v>6957737</v>
      </c>
      <c r="D279" s="56">
        <v>8208121.79</v>
      </c>
      <c r="E279" s="54">
        <v>38940</v>
      </c>
      <c r="F279" s="120">
        <v>0</v>
      </c>
      <c r="G279" s="120">
        <v>0</v>
      </c>
      <c r="H279" s="120">
        <v>40756</v>
      </c>
      <c r="I279" s="54">
        <v>0</v>
      </c>
      <c r="J279" s="54">
        <v>37760</v>
      </c>
      <c r="K279" s="54">
        <v>910242.91</v>
      </c>
      <c r="L279" s="54">
        <v>2005</v>
      </c>
      <c r="M279" s="54">
        <v>0</v>
      </c>
      <c r="N279" s="54">
        <v>81590.63</v>
      </c>
      <c r="O279" s="148">
        <v>61991.33</v>
      </c>
      <c r="P279" s="148">
        <v>151548.19</v>
      </c>
      <c r="Q279" s="148">
        <f t="shared" si="4"/>
        <v>1324834.06</v>
      </c>
      <c r="R279" s="289"/>
      <c r="S279" s="6"/>
    </row>
    <row r="280" spans="2:32" x14ac:dyDescent="0.25">
      <c r="B280" s="50" t="s">
        <v>410</v>
      </c>
      <c r="C280" s="56">
        <v>8203980</v>
      </c>
      <c r="D280" s="56">
        <v>7024668.0999999996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v>362898.37999999995</v>
      </c>
      <c r="Q280" s="148">
        <f t="shared" si="4"/>
        <v>1791756.99</v>
      </c>
      <c r="R280" s="289"/>
      <c r="S280" s="6"/>
    </row>
    <row r="281" spans="2:32" x14ac:dyDescent="0.25">
      <c r="B281" s="50" t="s">
        <v>411</v>
      </c>
      <c r="C281" s="56">
        <v>1500152</v>
      </c>
      <c r="D281" s="56">
        <v>1556107</v>
      </c>
      <c r="E281" s="54">
        <v>0</v>
      </c>
      <c r="F281" s="120">
        <v>0</v>
      </c>
      <c r="G281" s="120"/>
      <c r="H281" s="120">
        <v>205350.09</v>
      </c>
      <c r="I281" s="54"/>
      <c r="J281" s="54">
        <v>4294.96</v>
      </c>
      <c r="K281" s="54"/>
      <c r="L281" s="54">
        <v>400</v>
      </c>
      <c r="M281" s="54"/>
      <c r="N281" s="54">
        <v>44620.01</v>
      </c>
      <c r="O281" s="148">
        <v>30000</v>
      </c>
      <c r="P281" s="148">
        <v>5235</v>
      </c>
      <c r="Q281" s="148">
        <f t="shared" si="4"/>
        <v>289900.06</v>
      </c>
      <c r="R281" s="289"/>
      <c r="S281" s="6"/>
    </row>
    <row r="282" spans="2:32" s="28" customFormat="1" x14ac:dyDescent="0.25">
      <c r="B282" s="51" t="s">
        <v>412</v>
      </c>
      <c r="C282" s="119">
        <v>72040867</v>
      </c>
      <c r="D282" s="119">
        <v>123604201.13000001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v>12527999.869999999</v>
      </c>
      <c r="Q282" s="147">
        <f t="shared" si="4"/>
        <v>56005768.32</v>
      </c>
      <c r="R282" s="289"/>
      <c r="S282" s="6"/>
      <c r="T282" s="3"/>
      <c r="U282" s="3"/>
      <c r="V282" s="3"/>
      <c r="W282" s="3"/>
      <c r="X282"/>
      <c r="Y282"/>
      <c r="Z282"/>
      <c r="AA282"/>
      <c r="AB282"/>
      <c r="AC282"/>
      <c r="AD282"/>
      <c r="AE282"/>
      <c r="AF282"/>
    </row>
    <row r="283" spans="2:32" x14ac:dyDescent="0.25">
      <c r="B283" s="50" t="s">
        <v>416</v>
      </c>
      <c r="C283" s="56">
        <v>37495627</v>
      </c>
      <c r="D283" s="56">
        <v>64040117.890000001</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v>8804105.6600000001</v>
      </c>
      <c r="Q283" s="148">
        <f t="shared" si="4"/>
        <v>32604083.219999995</v>
      </c>
      <c r="R283" s="289"/>
      <c r="S283" s="6"/>
    </row>
    <row r="284" spans="2:32" x14ac:dyDescent="0.25">
      <c r="B284" s="50" t="s">
        <v>417</v>
      </c>
      <c r="C284" s="56">
        <v>304800</v>
      </c>
      <c r="D284" s="56">
        <v>184000</v>
      </c>
      <c r="E284" s="54">
        <v>0</v>
      </c>
      <c r="F284" s="120"/>
      <c r="G284" s="120">
        <v>0</v>
      </c>
      <c r="H284" s="120">
        <v>0</v>
      </c>
      <c r="I284" s="54">
        <v>0</v>
      </c>
      <c r="J284" s="54">
        <v>25110.400000000001</v>
      </c>
      <c r="K284" s="54"/>
      <c r="L284" s="54">
        <v>0</v>
      </c>
      <c r="M284" s="54"/>
      <c r="N284" s="54">
        <v>0</v>
      </c>
      <c r="O284" s="148"/>
      <c r="P284" s="148">
        <v>2444.02</v>
      </c>
      <c r="Q284" s="148">
        <f t="shared" si="4"/>
        <v>27554.420000000002</v>
      </c>
      <c r="R284" s="289"/>
      <c r="S284" s="6"/>
    </row>
    <row r="285" spans="2:32" x14ac:dyDescent="0.25">
      <c r="B285" s="50" t="s">
        <v>418</v>
      </c>
      <c r="C285" s="56">
        <v>34240440</v>
      </c>
      <c r="D285" s="56">
        <v>59380083.24000001</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v>3721450.19</v>
      </c>
      <c r="Q285" s="148">
        <f t="shared" si="4"/>
        <v>23374130.68</v>
      </c>
      <c r="R285" s="289"/>
      <c r="S285" s="6"/>
    </row>
    <row r="286" spans="2:32" s="28" customFormat="1" x14ac:dyDescent="0.25">
      <c r="B286" s="51" t="s">
        <v>420</v>
      </c>
      <c r="C286" s="119">
        <v>5567399</v>
      </c>
      <c r="D286" s="56">
        <v>6001038.0600000005</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v>29978.15</v>
      </c>
      <c r="Q286" s="147">
        <f t="shared" si="4"/>
        <v>2922490.36</v>
      </c>
      <c r="R286" s="289"/>
      <c r="S286" s="6"/>
      <c r="T286" s="3"/>
      <c r="U286" s="3"/>
      <c r="V286" s="3"/>
      <c r="W286" s="3"/>
      <c r="X286"/>
      <c r="Y286"/>
      <c r="Z286"/>
      <c r="AA286"/>
      <c r="AB286"/>
      <c r="AC286"/>
      <c r="AD286"/>
      <c r="AE286"/>
      <c r="AF286"/>
    </row>
    <row r="287" spans="2:32" x14ac:dyDescent="0.25">
      <c r="B287" s="50" t="s">
        <v>421</v>
      </c>
      <c r="C287" s="56">
        <v>195700</v>
      </c>
      <c r="D287" s="56">
        <v>94700</v>
      </c>
      <c r="E287" s="54">
        <v>0</v>
      </c>
      <c r="F287" s="120"/>
      <c r="G287" s="120"/>
      <c r="H287" s="120"/>
      <c r="I287" s="54"/>
      <c r="J287" s="54">
        <v>0</v>
      </c>
      <c r="K287" s="54">
        <v>0</v>
      </c>
      <c r="L287" s="54">
        <v>0</v>
      </c>
      <c r="M287" s="54"/>
      <c r="N287" s="54"/>
      <c r="O287" s="148"/>
      <c r="P287" s="148">
        <v>0</v>
      </c>
      <c r="Q287" s="148">
        <f t="shared" si="4"/>
        <v>0</v>
      </c>
      <c r="R287" s="289"/>
      <c r="S287" s="6"/>
    </row>
    <row r="288" spans="2:32" x14ac:dyDescent="0.25">
      <c r="B288" s="50" t="s">
        <v>708</v>
      </c>
      <c r="C288" s="56">
        <v>25000</v>
      </c>
      <c r="D288" s="56">
        <v>25000</v>
      </c>
      <c r="E288" s="54">
        <v>0</v>
      </c>
      <c r="F288" s="120"/>
      <c r="G288" s="120"/>
      <c r="H288" s="120"/>
      <c r="I288" s="54"/>
      <c r="J288" s="54"/>
      <c r="K288" s="54"/>
      <c r="L288" s="54"/>
      <c r="M288" s="54"/>
      <c r="N288" s="54"/>
      <c r="O288" s="148"/>
      <c r="P288" s="148"/>
      <c r="Q288" s="148">
        <f t="shared" si="4"/>
        <v>0</v>
      </c>
      <c r="R288" s="289"/>
      <c r="S288" s="6"/>
    </row>
    <row r="289" spans="2:32" x14ac:dyDescent="0.25">
      <c r="B289" s="50" t="s">
        <v>422</v>
      </c>
      <c r="C289" s="56">
        <v>831077</v>
      </c>
      <c r="D289" s="56">
        <v>850295.9</v>
      </c>
      <c r="E289" s="54">
        <v>0</v>
      </c>
      <c r="F289" s="120"/>
      <c r="G289" s="120">
        <v>0</v>
      </c>
      <c r="H289" s="120"/>
      <c r="I289" s="54">
        <v>0</v>
      </c>
      <c r="J289" s="54">
        <v>0</v>
      </c>
      <c r="K289" s="54">
        <v>0</v>
      </c>
      <c r="L289" s="54">
        <v>0</v>
      </c>
      <c r="M289" s="54">
        <v>81.56</v>
      </c>
      <c r="N289" s="54">
        <v>0</v>
      </c>
      <c r="O289" s="148">
        <v>419.98</v>
      </c>
      <c r="P289" s="148">
        <v>0</v>
      </c>
      <c r="Q289" s="148">
        <f t="shared" si="4"/>
        <v>501.54</v>
      </c>
      <c r="R289" s="289"/>
      <c r="S289" s="6"/>
    </row>
    <row r="290" spans="2:32" x14ac:dyDescent="0.25">
      <c r="B290" s="50" t="s">
        <v>423</v>
      </c>
      <c r="C290" s="56">
        <v>3325667</v>
      </c>
      <c r="D290" s="56">
        <v>2724793.9000000004</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v>14740.01</v>
      </c>
      <c r="Q290" s="148">
        <f t="shared" si="4"/>
        <v>1417477.68</v>
      </c>
      <c r="R290" s="289"/>
      <c r="S290" s="6"/>
    </row>
    <row r="291" spans="2:32" x14ac:dyDescent="0.25">
      <c r="B291" s="50" t="s">
        <v>424</v>
      </c>
      <c r="C291" s="56">
        <v>27150</v>
      </c>
      <c r="D291" s="119">
        <v>27150</v>
      </c>
      <c r="E291" s="54">
        <v>0</v>
      </c>
      <c r="F291" s="120"/>
      <c r="G291" s="120"/>
      <c r="H291" s="120"/>
      <c r="I291" s="54"/>
      <c r="J291" s="54"/>
      <c r="K291" s="54"/>
      <c r="L291" s="54"/>
      <c r="M291" s="54"/>
      <c r="N291" s="54"/>
      <c r="O291" s="148"/>
      <c r="P291" s="148"/>
      <c r="Q291" s="148">
        <f t="shared" si="4"/>
        <v>0</v>
      </c>
      <c r="R291" s="289"/>
      <c r="S291" s="6"/>
    </row>
    <row r="292" spans="2:32" x14ac:dyDescent="0.25">
      <c r="B292" s="50" t="s">
        <v>425</v>
      </c>
      <c r="C292" s="56">
        <v>552105</v>
      </c>
      <c r="D292" s="56">
        <v>1026615.25</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v>8268.14</v>
      </c>
      <c r="Q292" s="148">
        <f t="shared" si="4"/>
        <v>440476.77000000008</v>
      </c>
      <c r="R292" s="289"/>
      <c r="S292" s="6"/>
    </row>
    <row r="293" spans="2:32" x14ac:dyDescent="0.25">
      <c r="B293" s="50" t="s">
        <v>426</v>
      </c>
      <c r="C293" s="56">
        <v>610700</v>
      </c>
      <c r="D293" s="56">
        <v>1252483.01</v>
      </c>
      <c r="E293" s="54">
        <v>0</v>
      </c>
      <c r="F293" s="120">
        <v>0</v>
      </c>
      <c r="G293" s="120"/>
      <c r="H293" s="120">
        <v>11970</v>
      </c>
      <c r="I293" s="54"/>
      <c r="J293" s="54">
        <v>0</v>
      </c>
      <c r="K293" s="54">
        <v>0</v>
      </c>
      <c r="L293" s="54">
        <v>0</v>
      </c>
      <c r="M293" s="54">
        <v>0</v>
      </c>
      <c r="N293" s="54">
        <v>403794.37</v>
      </c>
      <c r="O293" s="148">
        <v>641300</v>
      </c>
      <c r="P293" s="148">
        <v>6970</v>
      </c>
      <c r="Q293" s="148">
        <f t="shared" si="4"/>
        <v>1064034.3700000001</v>
      </c>
      <c r="R293" s="289"/>
      <c r="S293" s="6"/>
    </row>
    <row r="294" spans="2:32" s="28" customFormat="1" x14ac:dyDescent="0.25">
      <c r="B294" s="51" t="s">
        <v>427</v>
      </c>
      <c r="C294" s="119">
        <v>174400</v>
      </c>
      <c r="D294" s="56">
        <v>127400</v>
      </c>
      <c r="E294" s="119">
        <v>0</v>
      </c>
      <c r="F294" s="119">
        <v>0</v>
      </c>
      <c r="G294" s="119">
        <v>0</v>
      </c>
      <c r="H294" s="119">
        <v>5303.82</v>
      </c>
      <c r="I294" s="68">
        <v>0</v>
      </c>
      <c r="J294" s="119"/>
      <c r="K294" s="119">
        <v>0</v>
      </c>
      <c r="L294" s="119">
        <v>0</v>
      </c>
      <c r="M294" s="119">
        <v>24582.959999999999</v>
      </c>
      <c r="N294" s="119">
        <v>0</v>
      </c>
      <c r="O294" s="68"/>
      <c r="P294" s="147"/>
      <c r="Q294" s="147">
        <f t="shared" si="4"/>
        <v>29886.78</v>
      </c>
      <c r="R294" s="289"/>
      <c r="S294" s="6"/>
      <c r="T294" s="3"/>
      <c r="U294" s="3"/>
      <c r="V294" s="3"/>
      <c r="W294" s="3"/>
      <c r="X294"/>
      <c r="Y294"/>
      <c r="Z294"/>
      <c r="AA294"/>
      <c r="AB294"/>
      <c r="AC294"/>
      <c r="AD294"/>
      <c r="AE294"/>
      <c r="AF294"/>
    </row>
    <row r="295" spans="2:32" x14ac:dyDescent="0.25">
      <c r="B295" s="50" t="s">
        <v>428</v>
      </c>
      <c r="C295" s="56">
        <v>174400</v>
      </c>
      <c r="D295" s="56">
        <v>127400</v>
      </c>
      <c r="E295" s="54">
        <v>0</v>
      </c>
      <c r="F295" s="120">
        <v>0</v>
      </c>
      <c r="G295" s="120">
        <v>0</v>
      </c>
      <c r="H295" s="120">
        <v>5303.82</v>
      </c>
      <c r="I295" s="54">
        <v>0</v>
      </c>
      <c r="J295" s="54"/>
      <c r="K295" s="54">
        <v>0</v>
      </c>
      <c r="L295" s="54">
        <v>0</v>
      </c>
      <c r="M295" s="54">
        <v>24582.959999999999</v>
      </c>
      <c r="N295" s="54">
        <v>0</v>
      </c>
      <c r="O295" s="148"/>
      <c r="P295" s="148"/>
      <c r="Q295" s="148">
        <f t="shared" si="4"/>
        <v>29886.78</v>
      </c>
      <c r="R295" s="289"/>
      <c r="S295" s="6"/>
    </row>
    <row r="296" spans="2:32" s="28" customFormat="1" x14ac:dyDescent="0.25">
      <c r="B296" s="52" t="s">
        <v>45</v>
      </c>
      <c r="C296" s="119">
        <v>2503909937</v>
      </c>
      <c r="D296" s="119">
        <v>3164272537.210001</v>
      </c>
      <c r="E296" s="119">
        <v>29819021.490000002</v>
      </c>
      <c r="F296" s="119">
        <v>117447079.77</v>
      </c>
      <c r="G296" s="119">
        <v>163802935.82999998</v>
      </c>
      <c r="H296" s="119">
        <v>202423119.45999998</v>
      </c>
      <c r="I296" s="119">
        <v>214200739.69000003</v>
      </c>
      <c r="J296" s="119">
        <v>228767939.28999999</v>
      </c>
      <c r="K296" s="119">
        <v>189168407.17999998</v>
      </c>
      <c r="L296" s="119">
        <v>186981427.06999999</v>
      </c>
      <c r="M296" s="119">
        <v>173822352.41000003</v>
      </c>
      <c r="N296" s="119">
        <v>234026983.87</v>
      </c>
      <c r="O296" s="119">
        <v>183072685.78000003</v>
      </c>
      <c r="P296" s="119">
        <v>251135277.78</v>
      </c>
      <c r="Q296" s="147">
        <f t="shared" si="4"/>
        <v>2174667969.6199999</v>
      </c>
      <c r="R296" s="289"/>
      <c r="S296" s="6"/>
      <c r="T296" s="3"/>
      <c r="U296" s="3"/>
      <c r="V296" s="3"/>
      <c r="W296" s="3"/>
      <c r="X296"/>
      <c r="Y296"/>
      <c r="Z296"/>
      <c r="AA296"/>
      <c r="AB296"/>
      <c r="AC296"/>
      <c r="AD296"/>
      <c r="AE296"/>
      <c r="AF296"/>
    </row>
    <row r="297" spans="2:32" s="28" customFormat="1" x14ac:dyDescent="0.25">
      <c r="B297" s="51" t="s">
        <v>429</v>
      </c>
      <c r="C297" s="119">
        <v>1481458595</v>
      </c>
      <c r="D297" s="119">
        <v>1810822690.4200001</v>
      </c>
      <c r="E297" s="119">
        <v>13741083.800000003</v>
      </c>
      <c r="F297" s="119">
        <v>65241491.109999999</v>
      </c>
      <c r="G297" s="119">
        <v>105995996.85000001</v>
      </c>
      <c r="H297" s="119">
        <v>94001738.890000001</v>
      </c>
      <c r="I297" s="119">
        <v>92575298.670000002</v>
      </c>
      <c r="J297" s="119">
        <v>96877483.859999999</v>
      </c>
      <c r="K297" s="119">
        <v>85037046.939999983</v>
      </c>
      <c r="L297" s="119">
        <v>103553159.38000001</v>
      </c>
      <c r="M297" s="119">
        <v>91071360.909999996</v>
      </c>
      <c r="N297" s="119">
        <v>117734712.84</v>
      </c>
      <c r="O297" s="119">
        <v>107317734.05000001</v>
      </c>
      <c r="P297" s="119">
        <v>128054246.89</v>
      </c>
      <c r="Q297" s="147">
        <f t="shared" si="4"/>
        <v>1101201354.1900001</v>
      </c>
      <c r="R297" s="289"/>
      <c r="S297" s="6"/>
      <c r="T297" s="3"/>
      <c r="U297" s="3"/>
      <c r="V297" s="3"/>
      <c r="W297" s="3"/>
      <c r="X297"/>
      <c r="Y297"/>
      <c r="Z297"/>
      <c r="AA297"/>
      <c r="AB297"/>
      <c r="AC297"/>
      <c r="AD297"/>
      <c r="AE297"/>
      <c r="AF297"/>
    </row>
    <row r="298" spans="2:32" x14ac:dyDescent="0.25">
      <c r="B298" s="50" t="s">
        <v>430</v>
      </c>
      <c r="C298" s="56">
        <v>752756570</v>
      </c>
      <c r="D298" s="56">
        <v>864237716.93000007</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47495861.810000002</v>
      </c>
      <c r="O298" s="148">
        <v>43863555.75</v>
      </c>
      <c r="P298" s="148">
        <v>58155698.079999998</v>
      </c>
      <c r="Q298" s="148">
        <f t="shared" si="4"/>
        <v>474240945.81</v>
      </c>
      <c r="R298" s="289"/>
      <c r="S298" s="6"/>
    </row>
    <row r="299" spans="2:32" x14ac:dyDescent="0.25">
      <c r="B299" s="50" t="s">
        <v>431</v>
      </c>
      <c r="C299" s="56">
        <v>604725999</v>
      </c>
      <c r="D299" s="56">
        <v>811349599.11000001</v>
      </c>
      <c r="E299" s="54">
        <v>4727288.8500000006</v>
      </c>
      <c r="F299" s="120">
        <v>26622385.09</v>
      </c>
      <c r="G299" s="120">
        <v>60047679.700000003</v>
      </c>
      <c r="H299" s="120">
        <v>50439332.310000002</v>
      </c>
      <c r="I299" s="54">
        <v>42779769.229999997</v>
      </c>
      <c r="J299" s="54">
        <v>48867311.240000002</v>
      </c>
      <c r="K299" s="54">
        <v>35842115</v>
      </c>
      <c r="L299" s="54">
        <v>54394309.980000004</v>
      </c>
      <c r="M299" s="54">
        <v>36166097.130000003</v>
      </c>
      <c r="N299" s="54">
        <v>63144890.18</v>
      </c>
      <c r="O299" s="148">
        <v>56324773.040000007</v>
      </c>
      <c r="P299" s="148">
        <v>61847664.32</v>
      </c>
      <c r="Q299" s="148">
        <f t="shared" si="4"/>
        <v>541203616.07000005</v>
      </c>
      <c r="R299" s="289"/>
      <c r="S299" s="6"/>
    </row>
    <row r="300" spans="2:32" x14ac:dyDescent="0.25">
      <c r="B300" s="50" t="s">
        <v>432</v>
      </c>
      <c r="C300" s="56">
        <v>12113817</v>
      </c>
      <c r="D300" s="56">
        <v>7426074</v>
      </c>
      <c r="E300" s="54">
        <v>0</v>
      </c>
      <c r="F300" s="120"/>
      <c r="G300" s="120"/>
      <c r="H300" s="120">
        <v>3619704.86</v>
      </c>
      <c r="I300" s="54">
        <v>0</v>
      </c>
      <c r="J300" s="54"/>
      <c r="K300" s="54">
        <v>299009.3</v>
      </c>
      <c r="L300" s="54">
        <v>146129</v>
      </c>
      <c r="M300" s="54"/>
      <c r="N300" s="54">
        <v>0</v>
      </c>
      <c r="O300" s="148"/>
      <c r="P300" s="148">
        <v>14678.87</v>
      </c>
      <c r="Q300" s="148">
        <f t="shared" si="4"/>
        <v>4079522.03</v>
      </c>
      <c r="R300" s="289"/>
      <c r="S300" s="6"/>
    </row>
    <row r="301" spans="2:32" x14ac:dyDescent="0.25">
      <c r="B301" s="50" t="s">
        <v>433</v>
      </c>
      <c r="C301" s="56">
        <v>74650364</v>
      </c>
      <c r="D301" s="56">
        <v>75961610.480000004</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v>6410681.5199999996</v>
      </c>
      <c r="Q301" s="148">
        <f t="shared" si="4"/>
        <v>53489803.75</v>
      </c>
      <c r="R301" s="289"/>
      <c r="S301" s="6"/>
    </row>
    <row r="302" spans="2:32" x14ac:dyDescent="0.25">
      <c r="B302" s="50" t="s">
        <v>434</v>
      </c>
      <c r="C302" s="56">
        <v>21387998</v>
      </c>
      <c r="D302" s="56">
        <v>37350212.890000001</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v>1581254.1</v>
      </c>
      <c r="Q302" s="148">
        <f t="shared" si="4"/>
        <v>26185790.070000004</v>
      </c>
      <c r="R302" s="289"/>
      <c r="S302" s="6"/>
    </row>
    <row r="303" spans="2:32" x14ac:dyDescent="0.25">
      <c r="B303" s="50" t="s">
        <v>435</v>
      </c>
      <c r="C303" s="56">
        <v>15105597</v>
      </c>
      <c r="D303" s="56">
        <v>13715227</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v>39550</v>
      </c>
      <c r="Q303" s="148">
        <f t="shared" si="4"/>
        <v>1961461.85</v>
      </c>
      <c r="R303" s="289"/>
      <c r="S303" s="6"/>
    </row>
    <row r="304" spans="2:32" x14ac:dyDescent="0.25">
      <c r="B304" s="50" t="s">
        <v>436</v>
      </c>
      <c r="C304" s="56">
        <v>10000</v>
      </c>
      <c r="D304" s="56">
        <v>10000</v>
      </c>
      <c r="E304" s="54">
        <v>0</v>
      </c>
      <c r="F304" s="120"/>
      <c r="G304" s="120"/>
      <c r="H304" s="120"/>
      <c r="I304" s="54"/>
      <c r="J304" s="54"/>
      <c r="K304" s="54"/>
      <c r="L304" s="54"/>
      <c r="M304" s="54"/>
      <c r="N304" s="54"/>
      <c r="O304" s="148"/>
      <c r="P304" s="148"/>
      <c r="Q304" s="148">
        <f t="shared" si="4"/>
        <v>0</v>
      </c>
      <c r="R304" s="289"/>
      <c r="S304" s="6"/>
    </row>
    <row r="305" spans="2:32" x14ac:dyDescent="0.25">
      <c r="B305" s="50" t="s">
        <v>437</v>
      </c>
      <c r="C305" s="56">
        <v>708250</v>
      </c>
      <c r="D305" s="56">
        <v>772250.01</v>
      </c>
      <c r="E305" s="54">
        <v>0</v>
      </c>
      <c r="F305" s="120">
        <v>0</v>
      </c>
      <c r="G305" s="120"/>
      <c r="H305" s="120"/>
      <c r="I305" s="54"/>
      <c r="J305" s="54">
        <v>0</v>
      </c>
      <c r="K305" s="54">
        <v>2832</v>
      </c>
      <c r="L305" s="54"/>
      <c r="M305" s="54">
        <v>32662.61</v>
      </c>
      <c r="N305" s="54">
        <v>0</v>
      </c>
      <c r="O305" s="148">
        <v>0</v>
      </c>
      <c r="P305" s="148">
        <v>4720</v>
      </c>
      <c r="Q305" s="148">
        <f t="shared" si="4"/>
        <v>40214.61</v>
      </c>
      <c r="R305" s="289"/>
      <c r="S305" s="6"/>
    </row>
    <row r="306" spans="2:32" s="28" customFormat="1" x14ac:dyDescent="0.25">
      <c r="B306" s="51" t="s">
        <v>438</v>
      </c>
      <c r="C306" s="119">
        <v>1022451342</v>
      </c>
      <c r="D306" s="119">
        <v>1353449846.79</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116292271.03</v>
      </c>
      <c r="O306" s="119">
        <v>75754951.730000004</v>
      </c>
      <c r="P306" s="119">
        <v>123081030.89</v>
      </c>
      <c r="Q306" s="147">
        <f t="shared" si="4"/>
        <v>1073466615.4300001</v>
      </c>
      <c r="R306" s="289"/>
      <c r="S306" s="6"/>
      <c r="T306" s="3"/>
      <c r="U306" s="3"/>
      <c r="V306" s="3"/>
      <c r="W306" s="3"/>
      <c r="X306"/>
      <c r="Y306"/>
      <c r="Z306"/>
      <c r="AA306"/>
      <c r="AB306"/>
      <c r="AC306"/>
      <c r="AD306"/>
      <c r="AE306"/>
      <c r="AF306"/>
    </row>
    <row r="307" spans="2:32" x14ac:dyDescent="0.25">
      <c r="B307" s="50" t="s">
        <v>439</v>
      </c>
      <c r="C307" s="56">
        <v>560906</v>
      </c>
      <c r="D307" s="56">
        <v>805271</v>
      </c>
      <c r="E307" s="54">
        <v>0</v>
      </c>
      <c r="F307" s="120">
        <v>0</v>
      </c>
      <c r="G307" s="120">
        <v>40625</v>
      </c>
      <c r="H307" s="120">
        <v>2124</v>
      </c>
      <c r="I307" s="54">
        <v>176770.52</v>
      </c>
      <c r="J307" s="54">
        <v>149.74</v>
      </c>
      <c r="K307" s="54">
        <v>29999.94</v>
      </c>
      <c r="L307" s="54">
        <v>8496</v>
      </c>
      <c r="M307" s="54">
        <v>0</v>
      </c>
      <c r="N307" s="54">
        <v>0</v>
      </c>
      <c r="O307" s="148">
        <v>826</v>
      </c>
      <c r="P307" s="148">
        <v>0</v>
      </c>
      <c r="Q307" s="148">
        <f t="shared" si="4"/>
        <v>258991.19999999998</v>
      </c>
      <c r="R307" s="289"/>
      <c r="S307" s="6"/>
    </row>
    <row r="308" spans="2:32" x14ac:dyDescent="0.25">
      <c r="B308" s="50" t="s">
        <v>440</v>
      </c>
      <c r="C308" s="56">
        <v>2830262</v>
      </c>
      <c r="D308" s="56">
        <v>2766696</v>
      </c>
      <c r="E308" s="54">
        <v>0</v>
      </c>
      <c r="F308" s="120">
        <v>0</v>
      </c>
      <c r="G308" s="120"/>
      <c r="H308" s="120"/>
      <c r="I308" s="54"/>
      <c r="J308" s="54"/>
      <c r="K308" s="54">
        <v>100000</v>
      </c>
      <c r="L308" s="54"/>
      <c r="M308" s="54"/>
      <c r="N308" s="54">
        <v>1792084.72</v>
      </c>
      <c r="O308" s="148">
        <v>499402.54</v>
      </c>
      <c r="P308" s="148">
        <v>27309.15</v>
      </c>
      <c r="Q308" s="148">
        <f t="shared" si="4"/>
        <v>2418796.4099999997</v>
      </c>
      <c r="R308" s="289"/>
      <c r="S308" s="6"/>
    </row>
    <row r="309" spans="2:32" x14ac:dyDescent="0.25">
      <c r="B309" s="50" t="s">
        <v>441</v>
      </c>
      <c r="C309" s="56">
        <v>801412396</v>
      </c>
      <c r="D309" s="56">
        <v>1022826114.1800001</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v>61833431.579999998</v>
      </c>
      <c r="Q309" s="148">
        <f t="shared" si="4"/>
        <v>906298152.17000008</v>
      </c>
      <c r="R309" s="289"/>
      <c r="S309" s="6"/>
    </row>
    <row r="310" spans="2:32" x14ac:dyDescent="0.25">
      <c r="B310" s="50" t="s">
        <v>442</v>
      </c>
      <c r="C310" s="56">
        <v>12087065</v>
      </c>
      <c r="D310" s="56">
        <v>88039395.300000012</v>
      </c>
      <c r="E310" s="54">
        <v>0</v>
      </c>
      <c r="F310" s="120">
        <v>0</v>
      </c>
      <c r="G310" s="120">
        <v>704303.2</v>
      </c>
      <c r="H310" s="120">
        <v>0</v>
      </c>
      <c r="I310" s="54">
        <v>3450</v>
      </c>
      <c r="J310" s="54">
        <v>1745978.85</v>
      </c>
      <c r="K310" s="54">
        <v>2488310</v>
      </c>
      <c r="L310" s="54">
        <v>249645</v>
      </c>
      <c r="M310" s="54">
        <v>196253</v>
      </c>
      <c r="N310" s="54">
        <v>246290</v>
      </c>
      <c r="O310" s="148">
        <v>615411.24</v>
      </c>
      <c r="P310" s="148">
        <v>7738934.29</v>
      </c>
      <c r="Q310" s="148">
        <f t="shared" si="4"/>
        <v>13988575.58</v>
      </c>
      <c r="R310" s="289"/>
      <c r="S310" s="6"/>
    </row>
    <row r="311" spans="2:32" x14ac:dyDescent="0.25">
      <c r="B311" s="50" t="s">
        <v>443</v>
      </c>
      <c r="C311" s="56">
        <v>26488335</v>
      </c>
      <c r="D311" s="56">
        <v>54665824.340000004</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v>40871122</v>
      </c>
      <c r="Q311" s="148">
        <f t="shared" si="4"/>
        <v>54162352.700000003</v>
      </c>
      <c r="R311" s="289"/>
      <c r="S311" s="6"/>
    </row>
    <row r="312" spans="2:32" x14ac:dyDescent="0.25">
      <c r="B312" s="50" t="s">
        <v>444</v>
      </c>
      <c r="C312" s="56">
        <v>70928183</v>
      </c>
      <c r="D312" s="56">
        <v>60992318.189999998</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v>3368070.0300000003</v>
      </c>
      <c r="Q312" s="148">
        <f t="shared" si="4"/>
        <v>25902605.560000002</v>
      </c>
      <c r="R312" s="289"/>
      <c r="S312" s="6"/>
    </row>
    <row r="313" spans="2:32" x14ac:dyDescent="0.25">
      <c r="B313" s="50" t="s">
        <v>445</v>
      </c>
      <c r="C313" s="56">
        <v>1365500</v>
      </c>
      <c r="D313" s="56">
        <v>3971949.11</v>
      </c>
      <c r="E313" s="54">
        <v>0</v>
      </c>
      <c r="F313" s="120">
        <v>147500</v>
      </c>
      <c r="G313" s="120">
        <v>267270</v>
      </c>
      <c r="H313" s="120">
        <v>48852</v>
      </c>
      <c r="I313" s="54">
        <v>260813.61</v>
      </c>
      <c r="J313" s="54">
        <v>127440</v>
      </c>
      <c r="K313" s="54">
        <v>351640</v>
      </c>
      <c r="L313" s="54">
        <v>808898</v>
      </c>
      <c r="M313" s="54">
        <v>116040</v>
      </c>
      <c r="N313" s="54">
        <v>522436.75</v>
      </c>
      <c r="O313" s="148">
        <v>476679.99</v>
      </c>
      <c r="P313" s="148">
        <v>453998</v>
      </c>
      <c r="Q313" s="148">
        <f t="shared" si="4"/>
        <v>3581568.3499999996</v>
      </c>
      <c r="R313" s="289"/>
      <c r="S313" s="6"/>
    </row>
    <row r="314" spans="2:32" s="28" customFormat="1" x14ac:dyDescent="0.25">
      <c r="B314" s="50" t="s">
        <v>446</v>
      </c>
      <c r="C314" s="56">
        <v>106778695</v>
      </c>
      <c r="D314" s="56">
        <v>119382278.67</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10540248.4</v>
      </c>
      <c r="O314" s="156">
        <v>9840160.7799999993</v>
      </c>
      <c r="P314" s="147">
        <v>8788165.8399999999</v>
      </c>
      <c r="Q314" s="148">
        <f t="shared" si="4"/>
        <v>66855573.459999993</v>
      </c>
      <c r="R314" s="289"/>
      <c r="S314" s="6"/>
      <c r="T314" s="3"/>
      <c r="U314" s="3"/>
      <c r="V314" s="3"/>
      <c r="W314" s="3"/>
      <c r="X314"/>
      <c r="Y314"/>
      <c r="Z314"/>
      <c r="AA314"/>
      <c r="AB314"/>
      <c r="AC314"/>
      <c r="AD314"/>
      <c r="AE314"/>
      <c r="AF314"/>
    </row>
    <row r="315" spans="2:32" s="28" customFormat="1" x14ac:dyDescent="0.25">
      <c r="B315" s="52" t="s">
        <v>46</v>
      </c>
      <c r="C315" s="119">
        <v>4662929928</v>
      </c>
      <c r="D315" s="119">
        <v>5997826638.6499987</v>
      </c>
      <c r="E315" s="119">
        <v>24221248.210000001</v>
      </c>
      <c r="F315" s="119">
        <v>127440531.57999998</v>
      </c>
      <c r="G315" s="119">
        <v>269965673.66999996</v>
      </c>
      <c r="H315" s="119">
        <v>206479094.77000001</v>
      </c>
      <c r="I315" s="119">
        <v>245570438.00999999</v>
      </c>
      <c r="J315" s="119">
        <v>204827715.04999998</v>
      </c>
      <c r="K315" s="119">
        <v>186170663.89000002</v>
      </c>
      <c r="L315" s="119">
        <v>192362988.80999997</v>
      </c>
      <c r="M315" s="119">
        <v>164045034.43000001</v>
      </c>
      <c r="N315" s="119">
        <v>182831460.67999998</v>
      </c>
      <c r="O315" s="119">
        <v>201689088.72000003</v>
      </c>
      <c r="P315" s="119">
        <v>307351698.45999998</v>
      </c>
      <c r="Q315" s="147">
        <f t="shared" si="4"/>
        <v>2312955636.2800002</v>
      </c>
      <c r="R315" s="289"/>
      <c r="S315" s="6"/>
      <c r="T315" s="3"/>
      <c r="U315" s="3"/>
      <c r="V315" s="3"/>
      <c r="W315" s="3"/>
      <c r="X315"/>
      <c r="Y315"/>
      <c r="Z315"/>
      <c r="AA315"/>
      <c r="AB315"/>
      <c r="AC315"/>
      <c r="AD315"/>
      <c r="AE315"/>
      <c r="AF315"/>
    </row>
    <row r="316" spans="2:32" s="28" customFormat="1" x14ac:dyDescent="0.25">
      <c r="B316" s="52" t="s">
        <v>447</v>
      </c>
      <c r="C316" s="119">
        <v>1752251901</v>
      </c>
      <c r="D316" s="119">
        <v>2604511700.2400002</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15742328.469999999</v>
      </c>
      <c r="O316" s="119">
        <v>13503407.370000001</v>
      </c>
      <c r="P316" s="119">
        <v>28947004</v>
      </c>
      <c r="Q316" s="153">
        <f t="shared" si="4"/>
        <v>191333938.25</v>
      </c>
      <c r="R316" s="289"/>
      <c r="S316" s="6"/>
      <c r="T316" s="3"/>
      <c r="U316" s="3"/>
      <c r="V316" s="3"/>
      <c r="W316" s="3"/>
      <c r="X316"/>
      <c r="Y316"/>
      <c r="Z316"/>
      <c r="AA316"/>
      <c r="AB316"/>
      <c r="AC316"/>
      <c r="AD316"/>
      <c r="AE316"/>
      <c r="AF316"/>
    </row>
    <row r="317" spans="2:32" x14ac:dyDescent="0.25">
      <c r="B317" s="27" t="s">
        <v>448</v>
      </c>
      <c r="C317" s="121">
        <v>1732916517</v>
      </c>
      <c r="D317" s="121">
        <v>2590057762.1500001</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15627646.069999998</v>
      </c>
      <c r="O317" s="152">
        <v>13432295.560000001</v>
      </c>
      <c r="P317" s="152">
        <v>26060929.440000001</v>
      </c>
      <c r="Q317" s="152">
        <f t="shared" si="4"/>
        <v>185181403.60999998</v>
      </c>
      <c r="R317" s="289"/>
      <c r="S317" s="6"/>
    </row>
    <row r="318" spans="2:32" x14ac:dyDescent="0.25">
      <c r="B318" s="27" t="s">
        <v>679</v>
      </c>
      <c r="C318" s="56">
        <v>19335384</v>
      </c>
      <c r="D318" s="56">
        <v>14453938.09</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v>2886074.56</v>
      </c>
      <c r="Q318" s="148">
        <f t="shared" si="4"/>
        <v>6152534.6400000006</v>
      </c>
      <c r="R318" s="289"/>
      <c r="S318" s="6"/>
    </row>
    <row r="319" spans="2:32" s="28" customFormat="1" x14ac:dyDescent="0.25">
      <c r="B319" s="52" t="s">
        <v>449</v>
      </c>
      <c r="C319" s="119">
        <v>373791986</v>
      </c>
      <c r="D319" s="119">
        <v>419854381.79000002</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13500394.859999999</v>
      </c>
      <c r="O319" s="119">
        <v>18005926.829999998</v>
      </c>
      <c r="P319" s="119">
        <v>32397615.700000003</v>
      </c>
      <c r="Q319" s="147">
        <f t="shared" si="4"/>
        <v>216433314.80999994</v>
      </c>
      <c r="R319" s="289"/>
      <c r="S319" s="6"/>
      <c r="T319" s="3"/>
      <c r="U319" s="3"/>
      <c r="V319" s="3"/>
      <c r="W319" s="3"/>
      <c r="X319"/>
      <c r="Y319"/>
      <c r="Z319"/>
      <c r="AA319"/>
      <c r="AB319"/>
      <c r="AC319"/>
      <c r="AD319"/>
      <c r="AE319"/>
      <c r="AF319"/>
    </row>
    <row r="320" spans="2:32" x14ac:dyDescent="0.25">
      <c r="B320" s="27" t="s">
        <v>450</v>
      </c>
      <c r="C320" s="56">
        <v>365777117</v>
      </c>
      <c r="D320" s="56">
        <v>411418451.97000003</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13500394.859999999</v>
      </c>
      <c r="O320" s="148">
        <v>17242075.77</v>
      </c>
      <c r="P320" s="148">
        <v>30372573.940000001</v>
      </c>
      <c r="Q320" s="148">
        <f t="shared" si="4"/>
        <v>212632767.98999998</v>
      </c>
      <c r="R320" s="289"/>
      <c r="S320" s="6"/>
    </row>
    <row r="321" spans="2:32" x14ac:dyDescent="0.25">
      <c r="B321" s="27" t="s">
        <v>451</v>
      </c>
      <c r="C321" s="56">
        <v>8014869</v>
      </c>
      <c r="D321" s="56">
        <v>8435929.8200000003</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v>2025041.76</v>
      </c>
      <c r="Q321" s="148">
        <f t="shared" si="4"/>
        <v>3800546.8200000003</v>
      </c>
      <c r="R321" s="289"/>
      <c r="S321" s="6"/>
    </row>
    <row r="322" spans="2:32" s="28" customFormat="1" x14ac:dyDescent="0.25">
      <c r="B322" s="52" t="s">
        <v>452</v>
      </c>
      <c r="C322" s="119">
        <v>994613044</v>
      </c>
      <c r="D322" s="119">
        <v>1533203229.72</v>
      </c>
      <c r="E322" s="119">
        <v>16141919.050000001</v>
      </c>
      <c r="F322" s="119">
        <v>83448985.75</v>
      </c>
      <c r="G322" s="119">
        <v>119588520.63</v>
      </c>
      <c r="H322" s="119">
        <v>111959918.24000001</v>
      </c>
      <c r="I322" s="119">
        <v>176969001.54999998</v>
      </c>
      <c r="J322" s="119">
        <v>131973715.3</v>
      </c>
      <c r="K322" s="119">
        <v>117486042.72</v>
      </c>
      <c r="L322" s="119">
        <v>122301758.42999999</v>
      </c>
      <c r="M322" s="119">
        <v>84715805.350000009</v>
      </c>
      <c r="N322" s="119">
        <v>121917510.47</v>
      </c>
      <c r="O322" s="119">
        <v>102707118.33</v>
      </c>
      <c r="P322" s="119">
        <v>159726203.69</v>
      </c>
      <c r="Q322" s="153">
        <f t="shared" si="4"/>
        <v>1348936499.51</v>
      </c>
      <c r="R322" s="289"/>
      <c r="S322" s="6"/>
      <c r="T322" s="3"/>
      <c r="U322" s="3"/>
      <c r="V322" s="3"/>
      <c r="W322" s="3"/>
      <c r="X322"/>
      <c r="Y322"/>
      <c r="Z322"/>
      <c r="AA322"/>
      <c r="AB322"/>
      <c r="AC322"/>
      <c r="AD322"/>
      <c r="AE322"/>
      <c r="AF322"/>
    </row>
    <row r="323" spans="2:32" x14ac:dyDescent="0.25">
      <c r="B323" s="27" t="s">
        <v>453</v>
      </c>
      <c r="C323" s="121">
        <v>994613044</v>
      </c>
      <c r="D323" s="121">
        <v>1533203229.72</v>
      </c>
      <c r="E323" s="120">
        <v>16141919.050000001</v>
      </c>
      <c r="F323" s="120">
        <v>83448985.75</v>
      </c>
      <c r="G323" s="120">
        <v>119588520.63</v>
      </c>
      <c r="H323" s="120">
        <v>111959918.24000001</v>
      </c>
      <c r="I323" s="120">
        <v>176969001.54999998</v>
      </c>
      <c r="J323" s="120">
        <v>131973715.3</v>
      </c>
      <c r="K323" s="120">
        <v>117486042.72</v>
      </c>
      <c r="L323" s="120">
        <v>122301758.42999999</v>
      </c>
      <c r="M323" s="120">
        <v>84715805.350000009</v>
      </c>
      <c r="N323" s="120">
        <v>121917510.47</v>
      </c>
      <c r="O323" s="152">
        <v>102707118.33</v>
      </c>
      <c r="P323" s="152">
        <v>159726203.69</v>
      </c>
      <c r="Q323" s="152">
        <f t="shared" si="4"/>
        <v>1348936499.51</v>
      </c>
      <c r="R323" s="289"/>
      <c r="S323" s="6"/>
    </row>
    <row r="324" spans="2:32" s="28" customFormat="1" x14ac:dyDescent="0.25">
      <c r="B324" s="52" t="s">
        <v>454</v>
      </c>
      <c r="C324" s="119">
        <v>24380559</v>
      </c>
      <c r="D324" s="119">
        <v>45804141.280000001</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v>15435851.08</v>
      </c>
      <c r="Q324" s="147">
        <f t="shared" si="4"/>
        <v>31789088.799999997</v>
      </c>
      <c r="R324" s="289"/>
      <c r="S324" s="6"/>
      <c r="T324" s="3"/>
      <c r="U324" s="3"/>
      <c r="V324" s="3"/>
      <c r="W324" s="3"/>
      <c r="X324"/>
      <c r="Y324"/>
      <c r="Z324"/>
      <c r="AA324"/>
      <c r="AB324"/>
      <c r="AC324"/>
      <c r="AD324"/>
      <c r="AE324"/>
      <c r="AF324"/>
    </row>
    <row r="325" spans="2:32" x14ac:dyDescent="0.25">
      <c r="B325" s="27" t="s">
        <v>455</v>
      </c>
      <c r="C325" s="56">
        <v>24380559</v>
      </c>
      <c r="D325" s="56">
        <v>45804141.280000001</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v>15435851.08</v>
      </c>
      <c r="Q325" s="148">
        <f t="shared" si="4"/>
        <v>31789088.799999997</v>
      </c>
      <c r="R325" s="289"/>
      <c r="S325" s="6"/>
    </row>
    <row r="326" spans="2:32" s="28" customFormat="1" x14ac:dyDescent="0.25">
      <c r="B326" s="52" t="s">
        <v>456</v>
      </c>
      <c r="C326" s="119">
        <v>61783336</v>
      </c>
      <c r="D326" s="119">
        <v>67493939.239999995</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2336391.7000000002</v>
      </c>
      <c r="P326" s="119">
        <v>5466462.1600000001</v>
      </c>
      <c r="Q326" s="147">
        <f t="shared" si="4"/>
        <v>38803901.959999993</v>
      </c>
      <c r="R326" s="289"/>
      <c r="S326" s="6"/>
      <c r="T326" s="3"/>
      <c r="U326" s="3"/>
      <c r="V326" s="3"/>
      <c r="W326" s="3"/>
      <c r="X326"/>
      <c r="Y326"/>
      <c r="Z326"/>
      <c r="AA326"/>
      <c r="AB326"/>
      <c r="AC326"/>
      <c r="AD326"/>
      <c r="AE326"/>
      <c r="AF326"/>
    </row>
    <row r="327" spans="2:32" x14ac:dyDescent="0.25">
      <c r="B327" s="27" t="s">
        <v>457</v>
      </c>
      <c r="C327" s="56">
        <v>61783336</v>
      </c>
      <c r="D327" s="56">
        <v>67493939.239999995</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2336391.7000000002</v>
      </c>
      <c r="P327" s="148">
        <v>5466462.1600000001</v>
      </c>
      <c r="Q327" s="148">
        <f t="shared" si="4"/>
        <v>38803901.959999993</v>
      </c>
      <c r="R327" s="289"/>
      <c r="S327" s="6"/>
    </row>
    <row r="328" spans="2:32" s="28" customFormat="1" x14ac:dyDescent="0.25">
      <c r="B328" s="52" t="s">
        <v>458</v>
      </c>
      <c r="C328" s="119">
        <v>151007770</v>
      </c>
      <c r="D328" s="119">
        <v>422415381.20999998</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v>17371557.280000001</v>
      </c>
      <c r="Q328" s="147">
        <f t="shared" si="4"/>
        <v>124334689.68999998</v>
      </c>
      <c r="R328" s="289"/>
      <c r="S328" s="6"/>
      <c r="T328" s="3"/>
      <c r="U328" s="3"/>
      <c r="V328" s="3"/>
      <c r="W328" s="3"/>
      <c r="X328"/>
      <c r="Y328"/>
      <c r="Z328"/>
      <c r="AA328"/>
      <c r="AB328"/>
      <c r="AC328"/>
      <c r="AD328"/>
      <c r="AE328"/>
      <c r="AF328"/>
    </row>
    <row r="329" spans="2:32" x14ac:dyDescent="0.25">
      <c r="B329" s="27" t="s">
        <v>459</v>
      </c>
      <c r="C329" s="56">
        <v>151007770</v>
      </c>
      <c r="D329" s="56">
        <v>422415381.20999998</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v>17371557.280000001</v>
      </c>
      <c r="Q329" s="148">
        <f t="shared" si="4"/>
        <v>124334689.68999998</v>
      </c>
      <c r="R329" s="289"/>
      <c r="S329" s="6"/>
    </row>
    <row r="330" spans="2:32" s="28" customFormat="1" x14ac:dyDescent="0.25">
      <c r="B330" s="52" t="s">
        <v>460</v>
      </c>
      <c r="C330" s="119">
        <v>300790100</v>
      </c>
      <c r="D330" s="119">
        <v>1919323.9399999976</v>
      </c>
      <c r="E330" s="119">
        <v>0</v>
      </c>
      <c r="F330" s="119">
        <v>0</v>
      </c>
      <c r="G330" s="119">
        <v>97922.880000000005</v>
      </c>
      <c r="H330" s="119">
        <v>100418</v>
      </c>
      <c r="I330" s="119">
        <v>0</v>
      </c>
      <c r="J330" s="119">
        <v>66080</v>
      </c>
      <c r="K330" s="119">
        <v>0</v>
      </c>
      <c r="L330" s="119">
        <v>0</v>
      </c>
      <c r="M330" s="119">
        <v>6637.5</v>
      </c>
      <c r="N330" s="119">
        <v>0</v>
      </c>
      <c r="O330" s="119">
        <v>28762.5</v>
      </c>
      <c r="P330" s="119">
        <v>512147.76</v>
      </c>
      <c r="Q330" s="147">
        <f t="shared" si="4"/>
        <v>811968.64</v>
      </c>
      <c r="R330" s="289"/>
      <c r="S330" s="6"/>
      <c r="T330" s="3"/>
      <c r="U330" s="3"/>
      <c r="V330" s="3"/>
      <c r="W330" s="3"/>
      <c r="X330"/>
      <c r="Y330"/>
      <c r="Z330"/>
      <c r="AA330"/>
      <c r="AB330"/>
      <c r="AC330"/>
      <c r="AD330"/>
      <c r="AE330"/>
      <c r="AF330"/>
    </row>
    <row r="331" spans="2:32" x14ac:dyDescent="0.25">
      <c r="B331" s="27" t="s">
        <v>461</v>
      </c>
      <c r="C331" s="56">
        <v>300790100</v>
      </c>
      <c r="D331" s="56">
        <v>1919323.9399999976</v>
      </c>
      <c r="E331" s="54">
        <v>0</v>
      </c>
      <c r="F331" s="120">
        <v>0</v>
      </c>
      <c r="G331" s="120">
        <v>97922.880000000005</v>
      </c>
      <c r="H331" s="120">
        <v>100418</v>
      </c>
      <c r="I331" s="54">
        <v>0</v>
      </c>
      <c r="J331" s="54">
        <v>66080</v>
      </c>
      <c r="K331" s="54">
        <v>0</v>
      </c>
      <c r="L331" s="54">
        <v>0</v>
      </c>
      <c r="M331" s="54">
        <v>6637.5</v>
      </c>
      <c r="N331" s="54">
        <v>0</v>
      </c>
      <c r="O331" s="148">
        <v>28762.5</v>
      </c>
      <c r="P331" s="148">
        <v>512147.76</v>
      </c>
      <c r="Q331" s="148">
        <f t="shared" si="4"/>
        <v>811968.64</v>
      </c>
      <c r="R331" s="289"/>
      <c r="S331" s="6"/>
    </row>
    <row r="332" spans="2:32" s="28" customFormat="1" x14ac:dyDescent="0.25">
      <c r="B332" s="52" t="s">
        <v>462</v>
      </c>
      <c r="C332" s="119">
        <v>249728118</v>
      </c>
      <c r="D332" s="119">
        <v>287922362.41000003</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8492815.4600000009</v>
      </c>
      <c r="O332" s="119">
        <v>36761687.719999991</v>
      </c>
      <c r="P332" s="119">
        <v>20761929.539999999</v>
      </c>
      <c r="Q332" s="147">
        <f t="shared" ref="Q332:Q401" si="5">SUM(E332:P332)</f>
        <v>186284666.28</v>
      </c>
      <c r="R332" s="289"/>
      <c r="S332" s="6"/>
      <c r="T332" s="3"/>
      <c r="U332" s="3"/>
      <c r="V332" s="3"/>
      <c r="W332" s="3"/>
      <c r="X332"/>
      <c r="Y332"/>
      <c r="Z332"/>
      <c r="AA332"/>
      <c r="AB332"/>
      <c r="AC332"/>
      <c r="AD332"/>
      <c r="AE332"/>
      <c r="AF332"/>
    </row>
    <row r="333" spans="2:32" x14ac:dyDescent="0.25">
      <c r="B333" s="27" t="s">
        <v>463</v>
      </c>
      <c r="C333" s="56">
        <v>69230354</v>
      </c>
      <c r="D333" s="56">
        <v>204117568.93000001</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3853427.89</v>
      </c>
      <c r="O333" s="148">
        <v>34092883.489999995</v>
      </c>
      <c r="P333" s="148">
        <v>14327222.76</v>
      </c>
      <c r="Q333" s="148">
        <f t="shared" si="5"/>
        <v>145964969.58999997</v>
      </c>
      <c r="R333" s="289"/>
      <c r="S333" s="6"/>
    </row>
    <row r="334" spans="2:32" x14ac:dyDescent="0.25">
      <c r="B334" s="27" t="s">
        <v>464</v>
      </c>
      <c r="C334" s="56">
        <v>180497764</v>
      </c>
      <c r="D334" s="56">
        <v>83804793.480000004</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4639387.57</v>
      </c>
      <c r="O334" s="148">
        <v>2668804.23</v>
      </c>
      <c r="P334" s="148">
        <v>6434706.7800000003</v>
      </c>
      <c r="Q334" s="148">
        <f t="shared" si="5"/>
        <v>40319696.690000005</v>
      </c>
      <c r="R334" s="289"/>
      <c r="S334" s="6"/>
    </row>
    <row r="335" spans="2:32" s="28" customFormat="1" x14ac:dyDescent="0.25">
      <c r="B335" s="52" t="s">
        <v>465</v>
      </c>
      <c r="C335" s="119">
        <v>754583114</v>
      </c>
      <c r="D335" s="119">
        <v>614702178.82000005</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v>26732927.25</v>
      </c>
      <c r="Q335" s="147">
        <f t="shared" si="5"/>
        <v>174227568.34</v>
      </c>
      <c r="R335" s="289"/>
      <c r="S335" s="6"/>
      <c r="T335" s="3"/>
      <c r="U335" s="3"/>
      <c r="V335" s="3"/>
      <c r="W335" s="3"/>
      <c r="X335"/>
      <c r="Y335"/>
      <c r="Z335"/>
      <c r="AA335"/>
      <c r="AB335"/>
      <c r="AC335"/>
      <c r="AD335"/>
      <c r="AE335"/>
      <c r="AF335"/>
    </row>
    <row r="336" spans="2:32" x14ac:dyDescent="0.25">
      <c r="B336" s="27" t="s">
        <v>466</v>
      </c>
      <c r="C336" s="56">
        <v>614569191</v>
      </c>
      <c r="D336" s="56">
        <v>314421518.46999997</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v>3876786.93</v>
      </c>
      <c r="Q336" s="148">
        <f t="shared" si="5"/>
        <v>17189981.82</v>
      </c>
      <c r="R336" s="289"/>
      <c r="S336" s="6"/>
    </row>
    <row r="337" spans="2:32" x14ac:dyDescent="0.25">
      <c r="B337" s="27" t="s">
        <v>467</v>
      </c>
      <c r="C337" s="56">
        <v>3510000</v>
      </c>
      <c r="D337" s="56">
        <v>54905000.030000001</v>
      </c>
      <c r="E337" s="54">
        <v>0</v>
      </c>
      <c r="F337" s="120">
        <v>0</v>
      </c>
      <c r="G337" s="120">
        <v>16000000</v>
      </c>
      <c r="H337" s="120">
        <v>0</v>
      </c>
      <c r="I337" s="54">
        <v>3785000</v>
      </c>
      <c r="J337" s="54">
        <v>425000</v>
      </c>
      <c r="K337" s="54">
        <v>0</v>
      </c>
      <c r="L337" s="54">
        <v>8090000</v>
      </c>
      <c r="M337" s="54">
        <v>1800000</v>
      </c>
      <c r="N337" s="54">
        <v>100000</v>
      </c>
      <c r="O337" s="148">
        <v>900000</v>
      </c>
      <c r="P337" s="148">
        <v>3918000</v>
      </c>
      <c r="Q337" s="148">
        <f t="shared" si="5"/>
        <v>35018000</v>
      </c>
      <c r="R337" s="289"/>
      <c r="S337" s="6"/>
    </row>
    <row r="338" spans="2:32" x14ac:dyDescent="0.25">
      <c r="B338" s="27" t="s">
        <v>469</v>
      </c>
      <c r="C338" s="56">
        <v>87151455</v>
      </c>
      <c r="D338" s="56">
        <v>155573358.87</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v>4494619.84</v>
      </c>
      <c r="Q338" s="148">
        <f t="shared" si="5"/>
        <v>59602588.819999993</v>
      </c>
      <c r="R338" s="289"/>
      <c r="S338" s="6"/>
    </row>
    <row r="339" spans="2:32" x14ac:dyDescent="0.25">
      <c r="B339" s="27" t="s">
        <v>470</v>
      </c>
      <c r="C339" s="121">
        <v>49352468</v>
      </c>
      <c r="D339" s="56">
        <v>89802301.450000003</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v>14443520.479999999</v>
      </c>
      <c r="Q339" s="152">
        <f t="shared" si="5"/>
        <v>62416997.700000003</v>
      </c>
      <c r="R339" s="289"/>
      <c r="S339" s="6"/>
    </row>
    <row r="340" spans="2:32" s="28" customFormat="1" x14ac:dyDescent="0.25">
      <c r="B340" s="26" t="s">
        <v>47</v>
      </c>
      <c r="C340" s="118">
        <v>3954304109</v>
      </c>
      <c r="D340" s="118">
        <v>5904696548.3099995</v>
      </c>
      <c r="E340" s="145">
        <v>46647649.100000001</v>
      </c>
      <c r="F340" s="145">
        <v>59382279.730000004</v>
      </c>
      <c r="G340" s="145">
        <v>393254636.41999996</v>
      </c>
      <c r="H340" s="145">
        <v>137415022.25</v>
      </c>
      <c r="I340" s="145">
        <v>91327701.900000006</v>
      </c>
      <c r="J340" s="145">
        <v>91698499.900000006</v>
      </c>
      <c r="K340" s="145">
        <v>113184524.49000001</v>
      </c>
      <c r="L340" s="145">
        <v>109296950.38000001</v>
      </c>
      <c r="M340" s="145">
        <v>89496050.950000003</v>
      </c>
      <c r="N340" s="145">
        <v>125605453.09999999</v>
      </c>
      <c r="O340" s="145">
        <v>872185730.30999994</v>
      </c>
      <c r="P340" s="145">
        <v>333215776.40000004</v>
      </c>
      <c r="Q340" s="145">
        <f t="shared" si="5"/>
        <v>2462710274.9299998</v>
      </c>
      <c r="R340" s="289"/>
      <c r="S340" s="6"/>
      <c r="T340" s="3"/>
      <c r="U340" s="3"/>
      <c r="V340" s="3"/>
      <c r="W340" s="3"/>
      <c r="X340"/>
      <c r="Y340"/>
      <c r="Z340"/>
      <c r="AA340"/>
      <c r="AB340"/>
      <c r="AC340"/>
      <c r="AD340"/>
      <c r="AE340"/>
      <c r="AF340"/>
    </row>
    <row r="341" spans="2:32" s="28" customFormat="1" x14ac:dyDescent="0.25">
      <c r="B341" s="28" t="s">
        <v>48</v>
      </c>
      <c r="C341" s="119">
        <v>3690000647</v>
      </c>
      <c r="D341" s="119">
        <v>4594594380.3299999</v>
      </c>
      <c r="E341" s="119">
        <v>33903716.560000002</v>
      </c>
      <c r="F341" s="119">
        <v>51752939.200000003</v>
      </c>
      <c r="G341" s="119">
        <v>336919302.51999998</v>
      </c>
      <c r="H341" s="119">
        <v>112554385</v>
      </c>
      <c r="I341" s="119">
        <v>69834454.140000001</v>
      </c>
      <c r="J341" s="119">
        <v>69543172.799999997</v>
      </c>
      <c r="K341" s="119">
        <v>92740288.090000004</v>
      </c>
      <c r="L341" s="119">
        <v>99611844.650000006</v>
      </c>
      <c r="M341" s="119">
        <v>78096368.850000009</v>
      </c>
      <c r="N341" s="119">
        <v>116850726.94</v>
      </c>
      <c r="O341" s="119">
        <v>111443367.56</v>
      </c>
      <c r="P341" s="119">
        <v>311605335</v>
      </c>
      <c r="Q341" s="147">
        <f t="shared" si="5"/>
        <v>1484855901.3099999</v>
      </c>
      <c r="R341" s="289"/>
      <c r="S341" s="6"/>
      <c r="T341" s="3"/>
      <c r="U341" s="3"/>
      <c r="V341" s="3"/>
      <c r="W341" s="3"/>
      <c r="X341"/>
      <c r="Y341"/>
      <c r="Z341"/>
      <c r="AA341"/>
      <c r="AB341"/>
      <c r="AC341"/>
      <c r="AD341"/>
      <c r="AE341"/>
      <c r="AF341"/>
    </row>
    <row r="342" spans="2:32" s="28" customFormat="1" x14ac:dyDescent="0.25">
      <c r="B342" s="51" t="s">
        <v>471</v>
      </c>
      <c r="C342" s="119">
        <v>2392571428</v>
      </c>
      <c r="D342" s="119">
        <v>2390802661.5100002</v>
      </c>
      <c r="E342" s="119">
        <v>0</v>
      </c>
      <c r="F342" s="119"/>
      <c r="G342" s="119"/>
      <c r="H342" s="119"/>
      <c r="I342" s="119">
        <v>0</v>
      </c>
      <c r="J342" s="119"/>
      <c r="K342" s="119"/>
      <c r="L342" s="119"/>
      <c r="M342" s="119"/>
      <c r="N342" s="119">
        <v>0</v>
      </c>
      <c r="O342" s="119">
        <v>0</v>
      </c>
      <c r="P342" s="119"/>
      <c r="Q342" s="147">
        <f t="shared" si="5"/>
        <v>0</v>
      </c>
      <c r="R342" s="289"/>
      <c r="S342" s="6"/>
      <c r="T342" s="3"/>
      <c r="U342" s="3"/>
      <c r="V342" s="3"/>
      <c r="W342" s="3"/>
      <c r="X342"/>
      <c r="Y342"/>
      <c r="Z342"/>
      <c r="AA342"/>
      <c r="AB342"/>
      <c r="AC342"/>
      <c r="AD342"/>
      <c r="AE342"/>
      <c r="AF342"/>
    </row>
    <row r="343" spans="2:32" x14ac:dyDescent="0.25">
      <c r="B343" s="50" t="s">
        <v>472</v>
      </c>
      <c r="C343" s="56">
        <v>40000000</v>
      </c>
      <c r="D343" s="56">
        <v>37214541.509999998</v>
      </c>
      <c r="E343" s="119">
        <v>0</v>
      </c>
      <c r="F343" s="119"/>
      <c r="G343" s="119"/>
      <c r="H343" s="119"/>
      <c r="I343" s="54"/>
      <c r="J343" s="54"/>
      <c r="K343" s="54"/>
      <c r="L343" s="54"/>
      <c r="M343" s="54"/>
      <c r="N343" s="54"/>
      <c r="O343" s="148">
        <v>0</v>
      </c>
      <c r="P343" s="148"/>
      <c r="Q343" s="148">
        <f t="shared" si="5"/>
        <v>0</v>
      </c>
      <c r="R343" s="289"/>
      <c r="S343" s="6"/>
    </row>
    <row r="344" spans="2:32" x14ac:dyDescent="0.25">
      <c r="B344" s="50" t="s">
        <v>473</v>
      </c>
      <c r="C344" s="56">
        <v>2352071428</v>
      </c>
      <c r="D344" s="56">
        <v>2352071428</v>
      </c>
      <c r="E344" s="54">
        <v>0</v>
      </c>
      <c r="F344" s="120"/>
      <c r="G344" s="120"/>
      <c r="H344" s="120"/>
      <c r="I344" s="54"/>
      <c r="J344" s="54"/>
      <c r="K344" s="54"/>
      <c r="L344" s="54"/>
      <c r="M344" s="54"/>
      <c r="N344" s="54"/>
      <c r="O344" s="148"/>
      <c r="P344" s="148"/>
      <c r="Q344" s="148">
        <f t="shared" si="5"/>
        <v>0</v>
      </c>
      <c r="R344" s="289"/>
      <c r="S344" s="6"/>
    </row>
    <row r="345" spans="2:32" x14ac:dyDescent="0.25">
      <c r="B345" s="50" t="s">
        <v>474</v>
      </c>
      <c r="C345" s="56">
        <v>500000</v>
      </c>
      <c r="D345" s="56">
        <v>1516692</v>
      </c>
      <c r="E345" s="119">
        <v>0</v>
      </c>
      <c r="F345" s="119"/>
      <c r="G345" s="119"/>
      <c r="H345" s="119"/>
      <c r="I345" s="54">
        <v>0</v>
      </c>
      <c r="J345" s="54"/>
      <c r="K345" s="54"/>
      <c r="L345" s="54"/>
      <c r="M345" s="54"/>
      <c r="N345" s="54">
        <v>0</v>
      </c>
      <c r="O345" s="148"/>
      <c r="P345" s="148"/>
      <c r="Q345" s="148">
        <f t="shared" si="5"/>
        <v>0</v>
      </c>
      <c r="R345" s="289"/>
      <c r="S345" s="6"/>
    </row>
    <row r="346" spans="2:32" s="28" customFormat="1" x14ac:dyDescent="0.25">
      <c r="B346" s="51" t="s">
        <v>475</v>
      </c>
      <c r="C346" s="119">
        <v>370820265</v>
      </c>
      <c r="D346" s="119">
        <v>349922890.89999998</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v>23780861.009999998</v>
      </c>
      <c r="Q346" s="147">
        <f t="shared" si="5"/>
        <v>152337992.93000001</v>
      </c>
      <c r="R346" s="289"/>
      <c r="S346" s="6"/>
      <c r="T346" s="3"/>
      <c r="U346" s="3"/>
      <c r="V346" s="3"/>
      <c r="W346" s="3"/>
      <c r="X346"/>
      <c r="Y346"/>
      <c r="Z346"/>
      <c r="AA346"/>
      <c r="AB346"/>
      <c r="AC346"/>
      <c r="AD346"/>
      <c r="AE346"/>
      <c r="AF346"/>
    </row>
    <row r="347" spans="2:32" x14ac:dyDescent="0.25">
      <c r="B347" s="50" t="s">
        <v>476</v>
      </c>
      <c r="C347" s="56">
        <v>40816915</v>
      </c>
      <c r="D347" s="56">
        <v>55490998.460000001</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v>8498560.1400000006</v>
      </c>
      <c r="Q347" s="148">
        <f t="shared" si="5"/>
        <v>37496244.75</v>
      </c>
      <c r="R347" s="289"/>
      <c r="S347" s="6"/>
    </row>
    <row r="348" spans="2:32" x14ac:dyDescent="0.25">
      <c r="B348" s="50" t="s">
        <v>477</v>
      </c>
      <c r="C348" s="56">
        <v>256928340</v>
      </c>
      <c r="D348" s="56">
        <v>209582153.06</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v>1748314.03</v>
      </c>
      <c r="Q348" s="148">
        <f t="shared" si="5"/>
        <v>30392008.800000001</v>
      </c>
      <c r="R348" s="289"/>
      <c r="S348" s="6"/>
    </row>
    <row r="349" spans="2:32" x14ac:dyDescent="0.25">
      <c r="B349" s="50" t="s">
        <v>740</v>
      </c>
      <c r="C349" s="56">
        <v>0</v>
      </c>
      <c r="D349" s="56">
        <v>5000000</v>
      </c>
      <c r="E349" s="54"/>
      <c r="F349" s="120"/>
      <c r="G349" s="120"/>
      <c r="H349" s="120"/>
      <c r="I349" s="54"/>
      <c r="J349" s="54"/>
      <c r="K349" s="54"/>
      <c r="L349" s="54"/>
      <c r="M349" s="54"/>
      <c r="N349" s="54">
        <v>0</v>
      </c>
      <c r="O349" s="148">
        <v>4600000</v>
      </c>
      <c r="P349" s="148"/>
      <c r="Q349" s="148">
        <f t="shared" si="5"/>
        <v>4600000</v>
      </c>
      <c r="R349" s="289"/>
      <c r="S349" s="6"/>
    </row>
    <row r="350" spans="2:32" x14ac:dyDescent="0.25">
      <c r="B350" s="50" t="s">
        <v>727</v>
      </c>
      <c r="C350" s="56">
        <v>73075010</v>
      </c>
      <c r="D350" s="56">
        <v>79849739.379999995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c r="P350" s="148">
        <v>13533986.84</v>
      </c>
      <c r="Q350" s="148">
        <f t="shared" si="5"/>
        <v>79849739.38000001</v>
      </c>
      <c r="R350" s="289"/>
      <c r="S350" s="6"/>
    </row>
    <row r="351" spans="2:32" s="28" customFormat="1" x14ac:dyDescent="0.25">
      <c r="B351" s="51" t="s">
        <v>478</v>
      </c>
      <c r="C351" s="119">
        <v>31509049</v>
      </c>
      <c r="D351" s="119">
        <v>29308247.469999999</v>
      </c>
      <c r="E351" s="119">
        <v>0</v>
      </c>
      <c r="F351" s="119"/>
      <c r="G351" s="119">
        <v>0</v>
      </c>
      <c r="H351" s="119"/>
      <c r="I351" s="119">
        <v>160000</v>
      </c>
      <c r="J351" s="119">
        <v>4400000</v>
      </c>
      <c r="K351" s="119">
        <v>0</v>
      </c>
      <c r="L351" s="119">
        <v>2380000</v>
      </c>
      <c r="M351" s="119">
        <v>750000</v>
      </c>
      <c r="N351" s="119">
        <v>4620000</v>
      </c>
      <c r="O351" s="119">
        <v>1500000</v>
      </c>
      <c r="P351" s="119">
        <v>1500000</v>
      </c>
      <c r="Q351" s="147">
        <f t="shared" si="5"/>
        <v>15310000</v>
      </c>
      <c r="R351" s="289"/>
      <c r="S351" s="6"/>
      <c r="T351" s="3"/>
      <c r="U351" s="3"/>
      <c r="V351" s="3"/>
      <c r="W351" s="3"/>
      <c r="X351"/>
      <c r="Y351"/>
      <c r="Z351"/>
      <c r="AA351"/>
      <c r="AB351"/>
      <c r="AC351"/>
      <c r="AD351"/>
      <c r="AE351"/>
      <c r="AF351"/>
    </row>
    <row r="352" spans="2:32" x14ac:dyDescent="0.25">
      <c r="B352" s="50" t="s">
        <v>479</v>
      </c>
      <c r="C352" s="56">
        <v>31509049</v>
      </c>
      <c r="D352" s="56">
        <v>29308247.469999999</v>
      </c>
      <c r="E352" s="54">
        <v>0</v>
      </c>
      <c r="F352" s="120"/>
      <c r="G352" s="120">
        <v>0</v>
      </c>
      <c r="H352" s="120"/>
      <c r="I352" s="54">
        <v>160000</v>
      </c>
      <c r="J352" s="54">
        <v>4400000</v>
      </c>
      <c r="K352" s="54">
        <v>0</v>
      </c>
      <c r="L352" s="54">
        <v>2380000</v>
      </c>
      <c r="M352" s="54">
        <v>750000</v>
      </c>
      <c r="N352" s="54">
        <v>4620000</v>
      </c>
      <c r="O352" s="148">
        <v>1500000</v>
      </c>
      <c r="P352" s="148">
        <v>1500000</v>
      </c>
      <c r="Q352" s="148">
        <f t="shared" si="5"/>
        <v>15310000</v>
      </c>
      <c r="R352" s="289"/>
      <c r="S352" s="6"/>
    </row>
    <row r="353" spans="2:32" s="28" customFormat="1" x14ac:dyDescent="0.25">
      <c r="B353" s="51" t="s">
        <v>480</v>
      </c>
      <c r="C353" s="119">
        <v>220652270</v>
      </c>
      <c r="D353" s="119">
        <v>227955578.90000001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v>1021285</v>
      </c>
      <c r="Q353" s="147">
        <f t="shared" si="5"/>
        <v>19393469.02</v>
      </c>
      <c r="R353" s="289"/>
      <c r="S353" s="6"/>
      <c r="T353" s="3"/>
      <c r="U353" s="3"/>
      <c r="V353" s="3"/>
      <c r="W353" s="3"/>
      <c r="X353"/>
      <c r="Y353"/>
      <c r="Z353"/>
      <c r="AA353"/>
      <c r="AB353"/>
      <c r="AC353"/>
      <c r="AD353"/>
      <c r="AE353"/>
      <c r="AF353"/>
    </row>
    <row r="354" spans="2:32" x14ac:dyDescent="0.25">
      <c r="B354" s="50" t="s">
        <v>481</v>
      </c>
      <c r="C354" s="56">
        <v>175081226</v>
      </c>
      <c r="D354" s="56">
        <v>168373301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v>771285</v>
      </c>
      <c r="Q354" s="148">
        <f t="shared" si="5"/>
        <v>5138005.07</v>
      </c>
      <c r="R354" s="289"/>
      <c r="S354" s="6"/>
    </row>
    <row r="355" spans="2:32" x14ac:dyDescent="0.25">
      <c r="B355" s="50" t="s">
        <v>482</v>
      </c>
      <c r="C355" s="56">
        <v>45571044</v>
      </c>
      <c r="D355" s="56">
        <v>59582277.899999999</v>
      </c>
      <c r="E355" s="54">
        <v>0</v>
      </c>
      <c r="F355" s="120">
        <v>0</v>
      </c>
      <c r="G355" s="120">
        <v>7027047.2999999998</v>
      </c>
      <c r="H355" s="120">
        <v>2665947.9</v>
      </c>
      <c r="I355" s="54"/>
      <c r="J355" s="54">
        <v>0</v>
      </c>
      <c r="K355" s="54">
        <v>0</v>
      </c>
      <c r="L355" s="54">
        <v>4312468.75</v>
      </c>
      <c r="M355" s="54">
        <v>0</v>
      </c>
      <c r="N355" s="54"/>
      <c r="O355" s="148"/>
      <c r="P355" s="148">
        <v>250000</v>
      </c>
      <c r="Q355" s="148">
        <f t="shared" si="5"/>
        <v>14255463.949999999</v>
      </c>
      <c r="R355" s="289"/>
      <c r="S355" s="6"/>
    </row>
    <row r="356" spans="2:32" s="28" customFormat="1" x14ac:dyDescent="0.25">
      <c r="B356" s="51" t="s">
        <v>483</v>
      </c>
      <c r="C356" s="119">
        <v>13996739</v>
      </c>
      <c r="D356" s="119">
        <v>16529399.199999999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v>300000</v>
      </c>
      <c r="Q356" s="147">
        <f t="shared" si="5"/>
        <v>4914991.1900000004</v>
      </c>
      <c r="R356" s="289"/>
      <c r="S356" s="6"/>
      <c r="T356" s="3"/>
      <c r="U356" s="3"/>
      <c r="V356" s="3"/>
      <c r="W356" s="3"/>
      <c r="X356"/>
      <c r="Y356"/>
      <c r="Z356"/>
      <c r="AA356"/>
      <c r="AB356"/>
      <c r="AC356"/>
      <c r="AD356"/>
      <c r="AE356"/>
      <c r="AF356"/>
    </row>
    <row r="357" spans="2:32" x14ac:dyDescent="0.25">
      <c r="B357" s="50" t="s">
        <v>484</v>
      </c>
      <c r="C357" s="56">
        <v>13996739</v>
      </c>
      <c r="D357" s="56">
        <v>16529399.199999999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v>300000</v>
      </c>
      <c r="Q357" s="148">
        <f t="shared" si="5"/>
        <v>4914991.1900000004</v>
      </c>
      <c r="R357" s="289"/>
      <c r="S357" s="6"/>
    </row>
    <row r="358" spans="2:32" s="28" customFormat="1" x14ac:dyDescent="0.25">
      <c r="B358" s="51" t="s">
        <v>485</v>
      </c>
      <c r="C358" s="119">
        <v>660450896</v>
      </c>
      <c r="D358" s="119">
        <v>1580075602.3500001</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v>285003188.99000001</v>
      </c>
      <c r="Q358" s="147">
        <f t="shared" si="5"/>
        <v>1292899448.1700001</v>
      </c>
      <c r="R358" s="289"/>
      <c r="S358" s="6"/>
      <c r="T358" s="3"/>
      <c r="U358" s="3"/>
      <c r="V358" s="3"/>
      <c r="W358" s="3"/>
      <c r="X358"/>
      <c r="Y358"/>
      <c r="Z358"/>
      <c r="AA358"/>
      <c r="AB358"/>
      <c r="AC358"/>
      <c r="AD358"/>
      <c r="AE358"/>
      <c r="AF358"/>
    </row>
    <row r="359" spans="2:32" x14ac:dyDescent="0.25">
      <c r="B359" s="50" t="s">
        <v>486</v>
      </c>
      <c r="C359" s="56">
        <v>181315184</v>
      </c>
      <c r="D359" s="56">
        <v>189955684.00999999</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v>17018346.989999998</v>
      </c>
      <c r="Q359" s="148">
        <f t="shared" si="5"/>
        <v>188616332.34</v>
      </c>
      <c r="R359" s="289"/>
      <c r="S359" s="6"/>
    </row>
    <row r="360" spans="2:32" x14ac:dyDescent="0.25">
      <c r="B360" s="50" t="s">
        <v>487</v>
      </c>
      <c r="C360" s="56">
        <v>0</v>
      </c>
      <c r="D360" s="56">
        <v>38325638.219999999</v>
      </c>
      <c r="E360" s="54">
        <v>340000</v>
      </c>
      <c r="F360" s="120">
        <v>0</v>
      </c>
      <c r="G360" s="120">
        <v>148000</v>
      </c>
      <c r="H360" s="120">
        <v>4165935.57</v>
      </c>
      <c r="I360" s="54">
        <v>4978549.99</v>
      </c>
      <c r="J360" s="54">
        <v>11460000</v>
      </c>
      <c r="K360" s="54">
        <v>363910.22</v>
      </c>
      <c r="L360" s="54"/>
      <c r="M360" s="54">
        <v>2080000</v>
      </c>
      <c r="N360" s="54">
        <v>4743477.84</v>
      </c>
      <c r="O360" s="148">
        <v>3400000</v>
      </c>
      <c r="P360" s="148">
        <v>1844000</v>
      </c>
      <c r="Q360" s="148">
        <f t="shared" si="5"/>
        <v>33523873.620000001</v>
      </c>
      <c r="R360" s="289"/>
      <c r="S360" s="6"/>
    </row>
    <row r="361" spans="2:32" x14ac:dyDescent="0.25">
      <c r="B361" s="50" t="s">
        <v>488</v>
      </c>
      <c r="C361" s="56">
        <v>332944488</v>
      </c>
      <c r="D361" s="56">
        <v>1210663556.1300001</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v>261053842</v>
      </c>
      <c r="Q361" s="148">
        <f t="shared" si="5"/>
        <v>929628518.21999991</v>
      </c>
      <c r="R361" s="289"/>
      <c r="S361" s="6"/>
    </row>
    <row r="362" spans="2:32" s="28" customFormat="1" x14ac:dyDescent="0.25">
      <c r="B362" s="50" t="s">
        <v>741</v>
      </c>
      <c r="C362" s="56">
        <v>146191224</v>
      </c>
      <c r="D362" s="56">
        <v>141130723.99000001</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v>5087000</v>
      </c>
      <c r="Q362" s="148">
        <f t="shared" si="5"/>
        <v>141130723.99000001</v>
      </c>
      <c r="R362" s="289"/>
      <c r="S362" s="6"/>
      <c r="T362" s="3"/>
      <c r="U362" s="3"/>
      <c r="V362" s="3"/>
      <c r="W362" s="3"/>
      <c r="X362"/>
      <c r="Y362"/>
      <c r="Z362"/>
      <c r="AA362"/>
      <c r="AB362"/>
      <c r="AC362"/>
      <c r="AD362"/>
      <c r="AE362"/>
      <c r="AF362"/>
    </row>
    <row r="363" spans="2:32" s="28" customFormat="1" x14ac:dyDescent="0.25">
      <c r="B363" s="28" t="s">
        <v>49</v>
      </c>
      <c r="C363" s="119">
        <v>1092929</v>
      </c>
      <c r="D363" s="119">
        <v>7120929</v>
      </c>
      <c r="E363" s="119">
        <v>0</v>
      </c>
      <c r="F363" s="119"/>
      <c r="G363" s="119"/>
      <c r="H363" s="119"/>
      <c r="I363" s="68"/>
      <c r="J363" s="68">
        <v>6028000</v>
      </c>
      <c r="K363" s="68"/>
      <c r="L363" s="68">
        <v>0</v>
      </c>
      <c r="M363" s="68"/>
      <c r="N363" s="68"/>
      <c r="O363" s="68"/>
      <c r="P363" s="147"/>
      <c r="Q363" s="147">
        <f t="shared" si="5"/>
        <v>6028000</v>
      </c>
      <c r="R363" s="289"/>
      <c r="S363" s="6"/>
      <c r="T363" s="3"/>
      <c r="U363" s="3"/>
      <c r="V363" s="3"/>
      <c r="W363" s="3"/>
      <c r="X363"/>
      <c r="Y363"/>
      <c r="Z363"/>
      <c r="AA363"/>
      <c r="AB363"/>
      <c r="AC363"/>
      <c r="AD363"/>
      <c r="AE363"/>
      <c r="AF363"/>
    </row>
    <row r="364" spans="2:32" x14ac:dyDescent="0.25">
      <c r="B364" s="51" t="s">
        <v>489</v>
      </c>
      <c r="C364" s="119">
        <v>944929</v>
      </c>
      <c r="D364" s="119">
        <v>944929</v>
      </c>
      <c r="E364" s="119">
        <v>0</v>
      </c>
      <c r="F364" s="119"/>
      <c r="G364" s="119"/>
      <c r="H364" s="119"/>
      <c r="I364" s="119"/>
      <c r="J364" s="119"/>
      <c r="K364" s="119"/>
      <c r="L364" s="119"/>
      <c r="M364" s="119"/>
      <c r="N364" s="119"/>
      <c r="O364" s="119"/>
      <c r="P364" s="119"/>
      <c r="Q364" s="147">
        <f t="shared" si="5"/>
        <v>0</v>
      </c>
      <c r="R364" s="289"/>
      <c r="S364" s="6"/>
    </row>
    <row r="365" spans="2:32" x14ac:dyDescent="0.25">
      <c r="B365" s="50" t="s">
        <v>683</v>
      </c>
      <c r="C365" s="121">
        <v>444929</v>
      </c>
      <c r="D365" s="121">
        <v>444929</v>
      </c>
      <c r="E365" s="120">
        <v>0</v>
      </c>
      <c r="F365" s="120"/>
      <c r="G365" s="120"/>
      <c r="H365" s="120"/>
      <c r="I365" s="120"/>
      <c r="J365" s="120"/>
      <c r="K365" s="120"/>
      <c r="L365" s="120"/>
      <c r="M365" s="120"/>
      <c r="N365" s="120"/>
      <c r="O365" s="152"/>
      <c r="P365" s="152"/>
      <c r="Q365" s="148">
        <f t="shared" si="5"/>
        <v>0</v>
      </c>
      <c r="R365" s="289"/>
      <c r="S365" s="6"/>
    </row>
    <row r="366" spans="2:32" s="28" customFormat="1" x14ac:dyDescent="0.25">
      <c r="B366" s="50" t="s">
        <v>710</v>
      </c>
      <c r="C366" s="121">
        <v>500000</v>
      </c>
      <c r="D366" s="121">
        <v>500000</v>
      </c>
      <c r="E366" s="120">
        <v>0</v>
      </c>
      <c r="F366" s="120"/>
      <c r="G366" s="120"/>
      <c r="H366" s="120"/>
      <c r="I366" s="120"/>
      <c r="J366" s="120"/>
      <c r="K366" s="120"/>
      <c r="L366" s="120"/>
      <c r="M366" s="120"/>
      <c r="N366" s="120"/>
      <c r="O366" s="152"/>
      <c r="P366" s="152"/>
      <c r="Q366" s="148">
        <f t="shared" si="5"/>
        <v>0</v>
      </c>
      <c r="R366" s="289"/>
      <c r="S366" s="6"/>
      <c r="T366" s="3"/>
      <c r="U366" s="3"/>
      <c r="V366" s="3"/>
      <c r="W366" s="3"/>
      <c r="X366"/>
      <c r="Y366"/>
      <c r="Z366"/>
      <c r="AA366"/>
      <c r="AB366"/>
      <c r="AC366"/>
      <c r="AD366"/>
      <c r="AE366"/>
      <c r="AF366"/>
    </row>
    <row r="367" spans="2:32" s="28" customFormat="1" x14ac:dyDescent="0.25">
      <c r="B367" s="51" t="s">
        <v>491</v>
      </c>
      <c r="C367" s="121">
        <v>0</v>
      </c>
      <c r="D367" s="121">
        <v>6028000</v>
      </c>
      <c r="E367" s="120"/>
      <c r="F367" s="120"/>
      <c r="G367" s="120"/>
      <c r="H367" s="120"/>
      <c r="I367" s="120"/>
      <c r="J367" s="120">
        <v>6028000</v>
      </c>
      <c r="K367" s="120"/>
      <c r="L367" s="120">
        <v>0</v>
      </c>
      <c r="M367" s="120"/>
      <c r="N367" s="120"/>
      <c r="O367" s="152"/>
      <c r="P367" s="152"/>
      <c r="Q367" s="148">
        <f t="shared" si="5"/>
        <v>6028000</v>
      </c>
      <c r="R367" s="289"/>
      <c r="S367" s="6"/>
      <c r="T367" s="3"/>
      <c r="U367" s="3"/>
      <c r="V367" s="3"/>
      <c r="W367" s="3"/>
      <c r="X367"/>
      <c r="Y367"/>
      <c r="Z367"/>
      <c r="AA367"/>
      <c r="AB367"/>
      <c r="AC367"/>
      <c r="AD367"/>
      <c r="AE367"/>
      <c r="AF367"/>
    </row>
    <row r="368" spans="2:32" s="28" customFormat="1" x14ac:dyDescent="0.25">
      <c r="B368" s="50" t="s">
        <v>493</v>
      </c>
      <c r="C368" s="121">
        <v>0</v>
      </c>
      <c r="D368" s="121">
        <v>6028000</v>
      </c>
      <c r="E368" s="120"/>
      <c r="F368" s="120"/>
      <c r="G368" s="120"/>
      <c r="H368" s="120"/>
      <c r="I368" s="120"/>
      <c r="J368" s="120">
        <v>6028000</v>
      </c>
      <c r="K368" s="120"/>
      <c r="L368" s="120">
        <v>0</v>
      </c>
      <c r="M368" s="120"/>
      <c r="N368" s="120"/>
      <c r="O368" s="152"/>
      <c r="P368" s="152"/>
      <c r="Q368" s="148">
        <f t="shared" si="5"/>
        <v>6028000</v>
      </c>
      <c r="R368" s="289"/>
      <c r="S368" s="6"/>
      <c r="T368" s="3"/>
      <c r="U368" s="3"/>
      <c r="V368" s="3"/>
      <c r="W368" s="3"/>
      <c r="X368"/>
      <c r="Y368"/>
      <c r="Z368"/>
      <c r="AA368"/>
      <c r="AB368"/>
      <c r="AC368"/>
      <c r="AD368"/>
      <c r="AE368"/>
      <c r="AF368"/>
    </row>
    <row r="369" spans="2:32" s="28" customFormat="1" x14ac:dyDescent="0.25">
      <c r="B369" s="51" t="s">
        <v>684</v>
      </c>
      <c r="C369" s="119">
        <v>148000</v>
      </c>
      <c r="D369" s="119">
        <v>148000</v>
      </c>
      <c r="E369" s="119">
        <v>0</v>
      </c>
      <c r="F369" s="119"/>
      <c r="G369" s="119"/>
      <c r="H369" s="119"/>
      <c r="I369" s="119"/>
      <c r="J369" s="119"/>
      <c r="K369" s="119"/>
      <c r="L369" s="119"/>
      <c r="M369" s="119"/>
      <c r="N369" s="119"/>
      <c r="O369" s="119"/>
      <c r="P369" s="119"/>
      <c r="Q369" s="147">
        <f t="shared" si="5"/>
        <v>0</v>
      </c>
      <c r="R369" s="289"/>
      <c r="S369" s="6"/>
      <c r="T369" s="3"/>
      <c r="U369" s="3"/>
      <c r="V369" s="3"/>
      <c r="W369" s="3"/>
      <c r="X369"/>
      <c r="Y369"/>
      <c r="Z369"/>
      <c r="AA369"/>
      <c r="AB369"/>
      <c r="AC369"/>
      <c r="AD369"/>
      <c r="AE369"/>
      <c r="AF369"/>
    </row>
    <row r="370" spans="2:32" s="28" customFormat="1" x14ac:dyDescent="0.25">
      <c r="B370" s="50" t="s">
        <v>685</v>
      </c>
      <c r="C370" s="121">
        <v>148000</v>
      </c>
      <c r="D370" s="121">
        <v>148000</v>
      </c>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v>750000</v>
      </c>
      <c r="Q371" s="147">
        <f t="shared" si="5"/>
        <v>34673077.460000001</v>
      </c>
      <c r="R371" s="289"/>
      <c r="S371" s="6"/>
      <c r="T371" s="3"/>
      <c r="U371" s="3"/>
      <c r="V371" s="3"/>
      <c r="W371" s="3"/>
      <c r="X371"/>
      <c r="Y371"/>
      <c r="Z371"/>
      <c r="AA371"/>
      <c r="AB371"/>
      <c r="AC371"/>
      <c r="AD371"/>
      <c r="AE371"/>
      <c r="AF371"/>
    </row>
    <row r="372" spans="2:32" x14ac:dyDescent="0.25">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v>750000</v>
      </c>
      <c r="Q372" s="147">
        <f t="shared" si="5"/>
        <v>34673077.460000001</v>
      </c>
      <c r="R372" s="289"/>
      <c r="S372" s="6"/>
    </row>
    <row r="373" spans="2:32" s="28" customFormat="1" x14ac:dyDescent="0.25">
      <c r="B373" s="50" t="s">
        <v>495</v>
      </c>
      <c r="C373" s="121">
        <v>15000000</v>
      </c>
      <c r="D373" s="121">
        <v>16974321.039999999</v>
      </c>
      <c r="E373" s="120">
        <v>2400000</v>
      </c>
      <c r="F373" s="120">
        <v>700000</v>
      </c>
      <c r="G373" s="120">
        <v>3070000</v>
      </c>
      <c r="H373" s="120">
        <v>5380000</v>
      </c>
      <c r="I373" s="120">
        <v>900000</v>
      </c>
      <c r="J373" s="120">
        <v>1995000</v>
      </c>
      <c r="K373" s="120"/>
      <c r="L373" s="120">
        <v>1100000</v>
      </c>
      <c r="M373" s="120"/>
      <c r="N373" s="120"/>
      <c r="O373" s="152">
        <v>635000</v>
      </c>
      <c r="P373" s="152">
        <v>0</v>
      </c>
      <c r="Q373" s="148">
        <f t="shared" si="5"/>
        <v>16180000</v>
      </c>
      <c r="R373" s="289"/>
      <c r="S373" s="6"/>
      <c r="T373" s="3"/>
      <c r="U373" s="3"/>
      <c r="V373" s="3"/>
      <c r="W373" s="3"/>
      <c r="X373"/>
      <c r="Y373"/>
      <c r="Z373"/>
      <c r="AA373"/>
      <c r="AB373"/>
      <c r="AC373"/>
      <c r="AD373"/>
      <c r="AE373"/>
      <c r="AF373"/>
    </row>
    <row r="374" spans="2:32" s="28" customFormat="1" x14ac:dyDescent="0.25">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v>750000</v>
      </c>
      <c r="Q374" s="148">
        <f t="shared" si="5"/>
        <v>18493077.460000001</v>
      </c>
      <c r="R374" s="289"/>
      <c r="S374" s="6"/>
      <c r="T374" s="3"/>
      <c r="U374" s="3"/>
      <c r="V374" s="3"/>
      <c r="W374" s="3"/>
      <c r="X374"/>
      <c r="Y374"/>
      <c r="Z374"/>
      <c r="AA374"/>
      <c r="AB374"/>
      <c r="AC374"/>
      <c r="AD374"/>
      <c r="AE374"/>
      <c r="AF374"/>
    </row>
    <row r="375" spans="2:32" s="28" customFormat="1" x14ac:dyDescent="0.25">
      <c r="B375" s="52" t="s">
        <v>742</v>
      </c>
      <c r="C375" s="121">
        <v>0</v>
      </c>
      <c r="D375" s="121">
        <v>5000000</v>
      </c>
      <c r="E375" s="120"/>
      <c r="F375" s="120"/>
      <c r="G375" s="120"/>
      <c r="H375" s="120">
        <v>0</v>
      </c>
      <c r="I375" s="120">
        <v>5000000</v>
      </c>
      <c r="J375" s="120">
        <v>0</v>
      </c>
      <c r="K375" s="120"/>
      <c r="L375" s="120"/>
      <c r="M375" s="120"/>
      <c r="N375" s="120"/>
      <c r="O375" s="152"/>
      <c r="P375" s="152"/>
      <c r="Q375" s="148">
        <f t="shared" si="5"/>
        <v>5000000</v>
      </c>
      <c r="R375" s="289"/>
      <c r="S375" s="6"/>
      <c r="T375" s="3"/>
      <c r="U375" s="3"/>
      <c r="V375" s="3"/>
      <c r="W375" s="3"/>
      <c r="X375"/>
      <c r="Y375"/>
      <c r="Z375"/>
      <c r="AA375"/>
      <c r="AB375"/>
      <c r="AC375"/>
      <c r="AD375"/>
      <c r="AE375"/>
      <c r="AF375"/>
    </row>
    <row r="376" spans="2:32" s="28" customFormat="1" x14ac:dyDescent="0.25">
      <c r="B376" s="51" t="s">
        <v>743</v>
      </c>
      <c r="C376" s="121">
        <v>0</v>
      </c>
      <c r="D376" s="121">
        <v>5000000</v>
      </c>
      <c r="E376" s="120"/>
      <c r="F376" s="120"/>
      <c r="G376" s="120"/>
      <c r="H376" s="120">
        <v>0</v>
      </c>
      <c r="I376" s="120">
        <v>5000000</v>
      </c>
      <c r="J376" s="120">
        <v>0</v>
      </c>
      <c r="K376" s="120"/>
      <c r="L376" s="120"/>
      <c r="M376" s="120"/>
      <c r="N376" s="120"/>
      <c r="O376" s="152"/>
      <c r="P376" s="152"/>
      <c r="Q376" s="148">
        <f t="shared" si="5"/>
        <v>5000000</v>
      </c>
      <c r="R376" s="289"/>
      <c r="S376" s="6"/>
      <c r="T376" s="3"/>
      <c r="U376" s="3"/>
      <c r="V376" s="3"/>
      <c r="W376" s="3"/>
      <c r="X376"/>
      <c r="Y376"/>
      <c r="Z376"/>
      <c r="AA376"/>
      <c r="AB376"/>
      <c r="AC376"/>
      <c r="AD376"/>
      <c r="AE376"/>
      <c r="AF376"/>
    </row>
    <row r="377" spans="2:32" s="28" customFormat="1" x14ac:dyDescent="0.25">
      <c r="B377" s="50" t="s">
        <v>744</v>
      </c>
      <c r="C377" s="121">
        <v>0</v>
      </c>
      <c r="D377" s="121">
        <v>5000000</v>
      </c>
      <c r="E377" s="120"/>
      <c r="F377" s="120"/>
      <c r="G377" s="120"/>
      <c r="H377" s="120">
        <v>0</v>
      </c>
      <c r="I377" s="120">
        <v>5000000</v>
      </c>
      <c r="J377" s="120">
        <v>0</v>
      </c>
      <c r="K377" s="120"/>
      <c r="L377" s="120"/>
      <c r="M377" s="120"/>
      <c r="N377" s="120"/>
      <c r="O377" s="152"/>
      <c r="P377" s="152"/>
      <c r="Q377" s="148">
        <f t="shared" si="5"/>
        <v>5000000</v>
      </c>
      <c r="R377" s="289"/>
      <c r="S377" s="6"/>
      <c r="T377" s="3"/>
      <c r="U377" s="3"/>
      <c r="V377" s="3"/>
      <c r="W377" s="3"/>
      <c r="X377"/>
      <c r="Y377"/>
      <c r="Z377"/>
      <c r="AA377"/>
      <c r="AB377"/>
      <c r="AC377"/>
      <c r="AD377"/>
      <c r="AE377"/>
      <c r="AF377"/>
    </row>
    <row r="378" spans="2:32" s="28" customFormat="1" x14ac:dyDescent="0.25">
      <c r="B378" s="52" t="s">
        <v>53</v>
      </c>
      <c r="C378" s="119">
        <v>83130533</v>
      </c>
      <c r="D378" s="119">
        <v>103979501.94</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v>13860441.4</v>
      </c>
      <c r="Q378" s="147">
        <f t="shared" si="5"/>
        <v>87888881.189999998</v>
      </c>
      <c r="R378" s="289"/>
      <c r="S378" s="6"/>
      <c r="T378" s="3"/>
      <c r="U378" s="3"/>
      <c r="V378" s="3"/>
      <c r="W378" s="3"/>
      <c r="X378"/>
      <c r="Y378"/>
      <c r="Z378"/>
      <c r="AA378"/>
      <c r="AB378"/>
      <c r="AC378"/>
      <c r="AD378"/>
      <c r="AE378"/>
      <c r="AF378"/>
    </row>
    <row r="379" spans="2:32" x14ac:dyDescent="0.25">
      <c r="B379" s="51" t="s">
        <v>499</v>
      </c>
      <c r="C379" s="120">
        <v>76380033</v>
      </c>
      <c r="D379" s="120">
        <v>97153962.079999998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v>12948101.23</v>
      </c>
      <c r="Q379" s="148">
        <f t="shared" si="5"/>
        <v>80730525.909999996</v>
      </c>
      <c r="R379" s="289"/>
      <c r="S379" s="6"/>
    </row>
    <row r="380" spans="2:32" x14ac:dyDescent="0.25">
      <c r="B380" s="50" t="s">
        <v>500</v>
      </c>
      <c r="C380" s="121">
        <v>76380033</v>
      </c>
      <c r="D380" s="121">
        <v>97153962.079999998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v>12948101.23</v>
      </c>
      <c r="Q380" s="148">
        <f t="shared" si="5"/>
        <v>80730525.909999996</v>
      </c>
      <c r="R380" s="289"/>
      <c r="S380" s="6"/>
    </row>
    <row r="381" spans="2:32" s="28" customFormat="1" x14ac:dyDescent="0.25">
      <c r="B381" s="51" t="s">
        <v>501</v>
      </c>
      <c r="C381" s="120">
        <v>6750500</v>
      </c>
      <c r="D381" s="120">
        <v>6825539.8600000003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v>912340.17</v>
      </c>
      <c r="Q381" s="148">
        <f t="shared" si="5"/>
        <v>7158355.2799999993</v>
      </c>
      <c r="R381" s="289"/>
      <c r="S381" s="6"/>
      <c r="T381" s="3"/>
      <c r="U381" s="3"/>
      <c r="V381" s="3"/>
      <c r="W381" s="3"/>
      <c r="X381"/>
      <c r="Y381"/>
      <c r="Z381"/>
      <c r="AA381"/>
      <c r="AB381"/>
      <c r="AC381"/>
      <c r="AD381"/>
      <c r="AE381"/>
      <c r="AF381"/>
    </row>
    <row r="382" spans="2:32" s="28" customFormat="1" x14ac:dyDescent="0.25">
      <c r="B382" s="50" t="s">
        <v>502</v>
      </c>
      <c r="C382" s="121">
        <v>6750500</v>
      </c>
      <c r="D382" s="121">
        <v>6825539.8600000003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v>912340.17</v>
      </c>
      <c r="Q382" s="148">
        <f t="shared" si="5"/>
        <v>7158355.2799999993</v>
      </c>
      <c r="R382" s="289"/>
      <c r="S382" s="6"/>
      <c r="T382" s="3"/>
      <c r="U382" s="3"/>
      <c r="V382" s="3"/>
      <c r="W382" s="3"/>
      <c r="X382"/>
      <c r="Y382"/>
      <c r="Z382"/>
      <c r="AA382"/>
      <c r="AB382"/>
      <c r="AC382"/>
      <c r="AD382"/>
      <c r="AE382"/>
      <c r="AF382"/>
    </row>
    <row r="383" spans="2:32" x14ac:dyDescent="0.25">
      <c r="B383" s="52" t="s">
        <v>54</v>
      </c>
      <c r="C383" s="119">
        <v>140080000</v>
      </c>
      <c r="D383" s="119">
        <v>1147852416</v>
      </c>
      <c r="E383" s="119">
        <v>0</v>
      </c>
      <c r="F383" s="119"/>
      <c r="G383" s="119">
        <v>42000000</v>
      </c>
      <c r="H383" s="119">
        <v>7000000</v>
      </c>
      <c r="I383" s="119">
        <v>7000000</v>
      </c>
      <c r="J383" s="119">
        <v>7000000</v>
      </c>
      <c r="K383" s="119">
        <v>14131785.119999999</v>
      </c>
      <c r="L383" s="119">
        <v>0</v>
      </c>
      <c r="M383" s="119">
        <v>7012629.8499999996</v>
      </c>
      <c r="N383" s="119">
        <v>0</v>
      </c>
      <c r="O383" s="153">
        <v>753120000</v>
      </c>
      <c r="P383" s="153">
        <v>7000000</v>
      </c>
      <c r="Q383" s="147">
        <f t="shared" si="5"/>
        <v>844264414.97000003</v>
      </c>
      <c r="R383" s="289"/>
      <c r="S383" s="6"/>
    </row>
    <row r="384" spans="2:32" x14ac:dyDescent="0.25">
      <c r="B384" s="51" t="s">
        <v>503</v>
      </c>
      <c r="C384" s="120">
        <v>140080000</v>
      </c>
      <c r="D384" s="120">
        <v>1147852416</v>
      </c>
      <c r="E384" s="120">
        <v>0</v>
      </c>
      <c r="F384" s="120"/>
      <c r="G384" s="120">
        <v>42000000</v>
      </c>
      <c r="H384" s="120">
        <v>7000000</v>
      </c>
      <c r="I384" s="120">
        <v>7000000</v>
      </c>
      <c r="J384" s="120">
        <v>7000000</v>
      </c>
      <c r="K384" s="120">
        <v>14131785.119999999</v>
      </c>
      <c r="L384" s="120">
        <v>0</v>
      </c>
      <c r="M384" s="120">
        <v>7012629.8499999996</v>
      </c>
      <c r="N384" s="120">
        <v>0</v>
      </c>
      <c r="O384" s="152">
        <v>753120000</v>
      </c>
      <c r="P384" s="152">
        <v>7000000</v>
      </c>
      <c r="Q384" s="148">
        <f t="shared" si="5"/>
        <v>844264414.97000003</v>
      </c>
      <c r="R384" s="289"/>
      <c r="S384" s="6"/>
    </row>
    <row r="385" spans="2:32" x14ac:dyDescent="0.25">
      <c r="B385" s="50" t="s">
        <v>711</v>
      </c>
      <c r="C385" s="121">
        <v>140080000</v>
      </c>
      <c r="D385" s="121">
        <v>301852416</v>
      </c>
      <c r="E385" s="152">
        <v>0</v>
      </c>
      <c r="F385" s="152"/>
      <c r="G385" s="152">
        <v>0</v>
      </c>
      <c r="H385" s="152"/>
      <c r="I385" s="152">
        <v>0</v>
      </c>
      <c r="J385" s="152">
        <v>0</v>
      </c>
      <c r="K385" s="152">
        <v>131785.12</v>
      </c>
      <c r="L385" s="152">
        <v>0</v>
      </c>
      <c r="M385" s="152">
        <v>12629.85</v>
      </c>
      <c r="N385" s="152"/>
      <c r="O385" s="152"/>
      <c r="P385" s="152"/>
      <c r="Q385" s="148">
        <f t="shared" si="5"/>
        <v>144414.97</v>
      </c>
      <c r="R385" s="289"/>
      <c r="S385" s="6"/>
    </row>
    <row r="386" spans="2:32" x14ac:dyDescent="0.25">
      <c r="B386" s="50" t="s">
        <v>504</v>
      </c>
      <c r="C386" s="121">
        <v>0</v>
      </c>
      <c r="D386" s="121">
        <v>846000000</v>
      </c>
      <c r="E386" s="152"/>
      <c r="F386" s="152"/>
      <c r="G386" s="152">
        <v>42000000</v>
      </c>
      <c r="H386" s="152">
        <v>7000000</v>
      </c>
      <c r="I386" s="152">
        <v>7000000</v>
      </c>
      <c r="J386" s="152">
        <v>7000000</v>
      </c>
      <c r="K386" s="152">
        <v>14000000</v>
      </c>
      <c r="L386" s="152"/>
      <c r="M386" s="152">
        <v>7000000</v>
      </c>
      <c r="N386" s="152">
        <v>0</v>
      </c>
      <c r="O386" s="152">
        <v>753120000</v>
      </c>
      <c r="P386" s="152">
        <v>7000000</v>
      </c>
      <c r="Q386" s="148">
        <f t="shared" si="5"/>
        <v>844120000</v>
      </c>
      <c r="R386" s="289"/>
      <c r="S386" s="6"/>
    </row>
    <row r="387" spans="2:32" s="28" customFormat="1" x14ac:dyDescent="0.25">
      <c r="B387" s="26" t="s">
        <v>55</v>
      </c>
      <c r="C387" s="118">
        <v>2854615995</v>
      </c>
      <c r="D387" s="118">
        <v>4249597907.6999998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0</v>
      </c>
      <c r="O387" s="145">
        <v>12562716.949999999</v>
      </c>
      <c r="P387" s="145">
        <v>67564117</v>
      </c>
      <c r="Q387" s="146">
        <f t="shared" si="5"/>
        <v>952035905.5</v>
      </c>
      <c r="R387" s="289"/>
      <c r="S387" s="6"/>
      <c r="T387" s="3"/>
      <c r="U387" s="3"/>
      <c r="V387" s="3"/>
      <c r="W387" s="3"/>
      <c r="X387"/>
      <c r="Y387"/>
      <c r="Z387"/>
      <c r="AA387"/>
      <c r="AB387"/>
      <c r="AC387"/>
      <c r="AD387"/>
      <c r="AE387"/>
      <c r="AF387"/>
    </row>
    <row r="388" spans="2:32" s="28" customFormat="1" x14ac:dyDescent="0.25">
      <c r="B388" s="52" t="s">
        <v>120</v>
      </c>
      <c r="C388" s="63">
        <v>5000000</v>
      </c>
      <c r="D388" s="63">
        <v>12000000</v>
      </c>
      <c r="E388" s="147">
        <v>0</v>
      </c>
      <c r="F388" s="154">
        <v>0</v>
      </c>
      <c r="G388" s="154">
        <v>0</v>
      </c>
      <c r="H388" s="154"/>
      <c r="I388" s="147">
        <v>0</v>
      </c>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s="28" customFormat="1" x14ac:dyDescent="0.25">
      <c r="B389" s="47" t="s">
        <v>505</v>
      </c>
      <c r="C389" s="63">
        <v>5000000</v>
      </c>
      <c r="D389" s="63">
        <v>12000000</v>
      </c>
      <c r="E389" s="148">
        <v>0</v>
      </c>
      <c r="F389" s="155">
        <v>0</v>
      </c>
      <c r="G389" s="155">
        <v>0</v>
      </c>
      <c r="H389" s="155"/>
      <c r="I389" s="148">
        <v>0</v>
      </c>
      <c r="J389" s="148"/>
      <c r="K389" s="148"/>
      <c r="L389" s="148"/>
      <c r="M389" s="148"/>
      <c r="N389" s="148"/>
      <c r="O389" s="148"/>
      <c r="P389" s="147"/>
      <c r="Q389" s="148">
        <f t="shared" si="5"/>
        <v>0</v>
      </c>
      <c r="R389" s="289"/>
      <c r="S389" s="6"/>
      <c r="T389" s="3"/>
      <c r="U389" s="3"/>
      <c r="V389" s="3"/>
      <c r="W389" s="3"/>
      <c r="X389"/>
      <c r="Y389"/>
      <c r="Z389"/>
      <c r="AA389"/>
      <c r="AB389"/>
      <c r="AC389"/>
      <c r="AD389"/>
      <c r="AE389"/>
      <c r="AF389"/>
    </row>
    <row r="390" spans="2:32" x14ac:dyDescent="0.25">
      <c r="B390" s="47" t="s">
        <v>506</v>
      </c>
      <c r="C390" s="63">
        <v>5000000</v>
      </c>
      <c r="D390" s="63">
        <v>12000000</v>
      </c>
      <c r="E390" s="148">
        <v>0</v>
      </c>
      <c r="F390" s="155">
        <v>0</v>
      </c>
      <c r="G390" s="155">
        <v>0</v>
      </c>
      <c r="H390" s="155"/>
      <c r="I390" s="148">
        <v>0</v>
      </c>
      <c r="J390" s="148"/>
      <c r="K390" s="148"/>
      <c r="L390" s="148"/>
      <c r="M390" s="148"/>
      <c r="N390" s="148"/>
      <c r="O390" s="148"/>
      <c r="P390" s="147"/>
      <c r="Q390" s="148">
        <f t="shared" si="5"/>
        <v>0</v>
      </c>
      <c r="R390" s="289"/>
      <c r="S390" s="6"/>
    </row>
    <row r="391" spans="2:32" x14ac:dyDescent="0.25">
      <c r="B391" s="52" t="s">
        <v>98</v>
      </c>
      <c r="C391" s="63">
        <v>1426082208</v>
      </c>
      <c r="D391" s="63">
        <v>1583899947</v>
      </c>
      <c r="E391" s="54">
        <v>0</v>
      </c>
      <c r="F391" s="120"/>
      <c r="G391" s="120">
        <v>0</v>
      </c>
      <c r="H391" s="120"/>
      <c r="I391" s="54">
        <v>0</v>
      </c>
      <c r="J391" s="54"/>
      <c r="K391" s="54"/>
      <c r="L391" s="54"/>
      <c r="M391" s="54"/>
      <c r="N391" s="54"/>
      <c r="O391" s="147"/>
      <c r="P391" s="147"/>
      <c r="Q391" s="147">
        <f t="shared" si="5"/>
        <v>0</v>
      </c>
      <c r="R391" s="289"/>
      <c r="S391" s="6"/>
    </row>
    <row r="392" spans="2:32" s="28" customFormat="1" x14ac:dyDescent="0.25">
      <c r="B392" s="51" t="s">
        <v>507</v>
      </c>
      <c r="C392" s="56">
        <v>500000000</v>
      </c>
      <c r="D392" s="56">
        <v>0</v>
      </c>
      <c r="E392" s="54">
        <v>0</v>
      </c>
      <c r="F392" s="120"/>
      <c r="G392" s="120"/>
      <c r="H392" s="120"/>
      <c r="I392" s="54">
        <v>0</v>
      </c>
      <c r="J392" s="54"/>
      <c r="K392" s="54"/>
      <c r="L392" s="54"/>
      <c r="M392" s="54"/>
      <c r="N392" s="54"/>
      <c r="O392" s="148"/>
      <c r="P392" s="148"/>
      <c r="Q392" s="148">
        <f t="shared" si="5"/>
        <v>0</v>
      </c>
      <c r="R392" s="289"/>
      <c r="S392" s="6"/>
      <c r="T392" s="3"/>
      <c r="U392" s="3"/>
      <c r="V392" s="3"/>
      <c r="W392" s="3"/>
      <c r="X392"/>
      <c r="Y392"/>
      <c r="Z392"/>
      <c r="AA392"/>
      <c r="AB392"/>
      <c r="AC392"/>
      <c r="AD392"/>
      <c r="AE392"/>
      <c r="AF392"/>
    </row>
    <row r="393" spans="2:32" s="28" customFormat="1" x14ac:dyDescent="0.25">
      <c r="B393" s="50" t="s">
        <v>508</v>
      </c>
      <c r="C393" s="56">
        <v>500000000</v>
      </c>
      <c r="D393" s="56">
        <v>0</v>
      </c>
      <c r="E393" s="54">
        <v>0</v>
      </c>
      <c r="F393" s="120"/>
      <c r="G393" s="120"/>
      <c r="H393" s="120"/>
      <c r="I393" s="54">
        <v>0</v>
      </c>
      <c r="J393" s="54"/>
      <c r="K393" s="54"/>
      <c r="L393" s="54"/>
      <c r="M393" s="54"/>
      <c r="N393" s="54"/>
      <c r="O393" s="148"/>
      <c r="P393" s="148"/>
      <c r="Q393" s="148">
        <f t="shared" si="5"/>
        <v>0</v>
      </c>
      <c r="R393" s="289"/>
      <c r="S393" s="6"/>
      <c r="T393" s="3"/>
      <c r="U393" s="3"/>
      <c r="V393" s="3"/>
      <c r="W393" s="3"/>
      <c r="X393"/>
      <c r="Y393"/>
      <c r="Z393"/>
      <c r="AA393"/>
      <c r="AB393"/>
      <c r="AC393"/>
      <c r="AD393"/>
      <c r="AE393"/>
      <c r="AF393"/>
    </row>
    <row r="394" spans="2:32" s="28" customFormat="1" x14ac:dyDescent="0.25">
      <c r="B394" s="51" t="s">
        <v>509</v>
      </c>
      <c r="C394" s="56">
        <v>926082208</v>
      </c>
      <c r="D394" s="56">
        <v>1583899947</v>
      </c>
      <c r="E394" s="54">
        <v>0</v>
      </c>
      <c r="F394" s="120"/>
      <c r="G394" s="120">
        <v>0</v>
      </c>
      <c r="H394" s="120"/>
      <c r="I394" s="54">
        <v>0</v>
      </c>
      <c r="J394" s="54"/>
      <c r="K394" s="54"/>
      <c r="L394" s="54"/>
      <c r="M394" s="54"/>
      <c r="N394" s="54"/>
      <c r="O394" s="148"/>
      <c r="P394" s="148"/>
      <c r="Q394" s="148">
        <f t="shared" si="5"/>
        <v>0</v>
      </c>
      <c r="R394" s="289"/>
      <c r="S394" s="6"/>
      <c r="T394" s="3"/>
      <c r="U394" s="3"/>
      <c r="V394" s="3"/>
      <c r="W394" s="3"/>
      <c r="X394"/>
      <c r="Y394"/>
      <c r="Z394"/>
      <c r="AA394"/>
      <c r="AB394"/>
      <c r="AC394"/>
      <c r="AD394"/>
      <c r="AE394"/>
      <c r="AF394"/>
    </row>
    <row r="395" spans="2:32" x14ac:dyDescent="0.25">
      <c r="B395" s="50" t="s">
        <v>510</v>
      </c>
      <c r="C395" s="56">
        <v>588000000</v>
      </c>
      <c r="D395" s="56">
        <v>1583899947</v>
      </c>
      <c r="E395" s="54">
        <v>0</v>
      </c>
      <c r="F395" s="120"/>
      <c r="G395" s="120">
        <v>0</v>
      </c>
      <c r="H395" s="120"/>
      <c r="I395" s="54">
        <v>0</v>
      </c>
      <c r="J395" s="54"/>
      <c r="K395" s="54"/>
      <c r="L395" s="54"/>
      <c r="M395" s="54"/>
      <c r="N395" s="54"/>
      <c r="O395" s="148"/>
      <c r="P395" s="148"/>
      <c r="Q395" s="148">
        <f t="shared" si="5"/>
        <v>0</v>
      </c>
      <c r="R395" s="289"/>
      <c r="S395" s="6"/>
    </row>
    <row r="396" spans="2:32" x14ac:dyDescent="0.25">
      <c r="B396" s="50" t="s">
        <v>730</v>
      </c>
      <c r="C396" s="56">
        <v>338082208</v>
      </c>
      <c r="D396" s="56">
        <v>0</v>
      </c>
      <c r="E396" s="54">
        <v>0</v>
      </c>
      <c r="F396" s="120"/>
      <c r="G396" s="120">
        <v>0</v>
      </c>
      <c r="H396" s="120"/>
      <c r="I396" s="54">
        <v>0</v>
      </c>
      <c r="J396" s="54"/>
      <c r="K396" s="54"/>
      <c r="L396" s="54"/>
      <c r="M396" s="54"/>
      <c r="N396" s="54"/>
      <c r="O396" s="148"/>
      <c r="P396" s="148"/>
      <c r="Q396" s="148">
        <f t="shared" si="5"/>
        <v>0</v>
      </c>
      <c r="R396" s="289"/>
      <c r="S396" s="6"/>
    </row>
    <row r="397" spans="2:32" x14ac:dyDescent="0.25">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v>5900000</v>
      </c>
      <c r="Q397" s="153">
        <f t="shared" si="5"/>
        <v>220312345.49999997</v>
      </c>
      <c r="R397" s="289"/>
      <c r="S397" s="6"/>
    </row>
    <row r="398" spans="2:32" x14ac:dyDescent="0.25">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v>5900000</v>
      </c>
      <c r="Q398" s="152">
        <f t="shared" si="5"/>
        <v>220312345.49999997</v>
      </c>
      <c r="R398" s="289"/>
      <c r="S398" s="6"/>
    </row>
    <row r="399" spans="2:32" x14ac:dyDescent="0.25">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v>5900000</v>
      </c>
      <c r="Q399" s="152">
        <f t="shared" si="5"/>
        <v>215462277.58999997</v>
      </c>
      <c r="R399" s="289"/>
      <c r="S399" s="6"/>
    </row>
    <row r="400" spans="2:32" x14ac:dyDescent="0.25">
      <c r="B400" s="50" t="s">
        <v>513</v>
      </c>
      <c r="C400" s="121">
        <v>39000000</v>
      </c>
      <c r="D400" s="121">
        <v>2000000</v>
      </c>
      <c r="E400" s="120">
        <v>1950067.91</v>
      </c>
      <c r="F400" s="120">
        <v>0</v>
      </c>
      <c r="G400" s="120">
        <v>0</v>
      </c>
      <c r="H400" s="120"/>
      <c r="I400" s="120">
        <v>2900000</v>
      </c>
      <c r="J400" s="120">
        <v>0</v>
      </c>
      <c r="K400" s="120"/>
      <c r="L400" s="120">
        <v>0</v>
      </c>
      <c r="M400" s="120"/>
      <c r="N400" s="120"/>
      <c r="O400" s="152"/>
      <c r="P400" s="152">
        <v>0</v>
      </c>
      <c r="Q400" s="152">
        <f t="shared" si="5"/>
        <v>4850067.91</v>
      </c>
      <c r="R400" s="289"/>
      <c r="S400" s="6"/>
    </row>
    <row r="401" spans="2:32" x14ac:dyDescent="0.25">
      <c r="B401" s="52" t="s">
        <v>745</v>
      </c>
      <c r="C401" s="63">
        <v>700000000</v>
      </c>
      <c r="D401" s="63">
        <v>1908464057</v>
      </c>
      <c r="E401" s="68">
        <v>33560795</v>
      </c>
      <c r="F401" s="68">
        <v>0</v>
      </c>
      <c r="G401" s="68">
        <v>167371579</v>
      </c>
      <c r="H401" s="68">
        <v>125000000</v>
      </c>
      <c r="I401" s="68">
        <v>0</v>
      </c>
      <c r="J401" s="68">
        <v>146006805</v>
      </c>
      <c r="K401" s="68">
        <v>21963652</v>
      </c>
      <c r="L401" s="68">
        <v>51156612</v>
      </c>
      <c r="M401" s="68">
        <v>125000000</v>
      </c>
      <c r="N401" s="68">
        <v>0</v>
      </c>
      <c r="O401" s="68">
        <v>0</v>
      </c>
      <c r="P401" s="147">
        <v>61664117</v>
      </c>
      <c r="Q401" s="147">
        <f t="shared" si="5"/>
        <v>731723560</v>
      </c>
      <c r="R401" s="289"/>
      <c r="S401" s="6"/>
    </row>
    <row r="402" spans="2:32" x14ac:dyDescent="0.25">
      <c r="B402" s="51" t="s">
        <v>686</v>
      </c>
      <c r="C402" s="56">
        <v>700000000</v>
      </c>
      <c r="D402" s="56">
        <v>1908464057</v>
      </c>
      <c r="E402" s="54">
        <v>33560795</v>
      </c>
      <c r="F402" s="120">
        <v>0</v>
      </c>
      <c r="G402" s="120">
        <v>167371579</v>
      </c>
      <c r="H402" s="120">
        <v>125000000</v>
      </c>
      <c r="I402" s="120">
        <v>0</v>
      </c>
      <c r="J402" s="120">
        <v>146006805</v>
      </c>
      <c r="K402" s="120">
        <v>21963652</v>
      </c>
      <c r="L402" s="120">
        <v>51156612</v>
      </c>
      <c r="M402" s="120">
        <v>125000000</v>
      </c>
      <c r="N402" s="120">
        <v>0</v>
      </c>
      <c r="O402" s="120">
        <v>0</v>
      </c>
      <c r="P402" s="120">
        <v>61664117</v>
      </c>
      <c r="Q402" s="148">
        <f t="shared" ref="Q402:Q468" si="6">SUM(E402:P402)</f>
        <v>731723560</v>
      </c>
      <c r="R402" s="289"/>
      <c r="S402" s="6"/>
    </row>
    <row r="403" spans="2:32" x14ac:dyDescent="0.25">
      <c r="B403" s="50" t="s">
        <v>731</v>
      </c>
      <c r="C403" s="56">
        <v>0</v>
      </c>
      <c r="D403" s="56">
        <v>1046740497</v>
      </c>
      <c r="E403" s="54"/>
      <c r="F403" s="120"/>
      <c r="G403" s="120"/>
      <c r="H403" s="120"/>
      <c r="I403" s="120">
        <v>0</v>
      </c>
      <c r="J403" s="120"/>
      <c r="K403" s="120"/>
      <c r="L403" s="120"/>
      <c r="M403" s="120"/>
      <c r="N403" s="120"/>
      <c r="O403" s="120"/>
      <c r="P403" s="120"/>
      <c r="Q403" s="148">
        <f t="shared" si="6"/>
        <v>0</v>
      </c>
      <c r="R403" s="289"/>
      <c r="S403" s="6"/>
    </row>
    <row r="404" spans="2:32" x14ac:dyDescent="0.25">
      <c r="B404" s="50" t="s">
        <v>687</v>
      </c>
      <c r="C404" s="56">
        <v>700000000</v>
      </c>
      <c r="D404" s="56">
        <v>861723560</v>
      </c>
      <c r="E404" s="54">
        <v>33560795</v>
      </c>
      <c r="F404" s="120">
        <v>0</v>
      </c>
      <c r="G404" s="120">
        <v>167371579</v>
      </c>
      <c r="H404" s="120">
        <v>125000000</v>
      </c>
      <c r="I404" s="54">
        <v>0</v>
      </c>
      <c r="J404" s="54">
        <v>146006805</v>
      </c>
      <c r="K404" s="54">
        <v>21963652</v>
      </c>
      <c r="L404" s="54">
        <v>51156612</v>
      </c>
      <c r="M404" s="54">
        <v>125000000</v>
      </c>
      <c r="N404" s="54">
        <v>0</v>
      </c>
      <c r="O404" s="148">
        <v>0</v>
      </c>
      <c r="P404" s="148">
        <v>61664117</v>
      </c>
      <c r="Q404" s="148">
        <f t="shared" si="6"/>
        <v>731723560</v>
      </c>
      <c r="R404" s="289"/>
      <c r="S404" s="6"/>
    </row>
    <row r="405" spans="2:32" x14ac:dyDescent="0.25">
      <c r="B405" s="52" t="s">
        <v>142</v>
      </c>
      <c r="C405" s="63">
        <v>50000000</v>
      </c>
      <c r="D405" s="63">
        <v>40000000</v>
      </c>
      <c r="E405" s="54">
        <v>0</v>
      </c>
      <c r="F405" s="120"/>
      <c r="G405" s="120"/>
      <c r="H405" s="120"/>
      <c r="I405" s="54"/>
      <c r="J405" s="54"/>
      <c r="K405" s="54"/>
      <c r="L405" s="54">
        <v>0</v>
      </c>
      <c r="M405" s="54"/>
      <c r="N405" s="54"/>
      <c r="O405" s="148"/>
      <c r="P405" s="148"/>
      <c r="Q405" s="148">
        <f t="shared" si="6"/>
        <v>0</v>
      </c>
      <c r="R405" s="289"/>
      <c r="S405" s="6"/>
    </row>
    <row r="406" spans="2:32" x14ac:dyDescent="0.25">
      <c r="B406" s="51" t="s">
        <v>746</v>
      </c>
      <c r="C406" s="56">
        <v>50000000</v>
      </c>
      <c r="D406" s="56">
        <v>40000000</v>
      </c>
      <c r="E406" s="54">
        <v>0</v>
      </c>
      <c r="F406" s="120"/>
      <c r="G406" s="120"/>
      <c r="H406" s="120"/>
      <c r="I406" s="54"/>
      <c r="J406" s="54"/>
      <c r="K406" s="54"/>
      <c r="L406" s="54">
        <v>0</v>
      </c>
      <c r="M406" s="54"/>
      <c r="N406" s="54"/>
      <c r="O406" s="148"/>
      <c r="P406" s="148"/>
      <c r="Q406" s="148">
        <f t="shared" si="6"/>
        <v>0</v>
      </c>
      <c r="R406" s="289"/>
      <c r="S406" s="6"/>
    </row>
    <row r="407" spans="2:32" x14ac:dyDescent="0.25">
      <c r="B407" s="50" t="s">
        <v>747</v>
      </c>
      <c r="C407" s="56">
        <v>50000000</v>
      </c>
      <c r="D407" s="56">
        <v>40000000</v>
      </c>
      <c r="E407" s="54">
        <v>0</v>
      </c>
      <c r="F407" s="120"/>
      <c r="G407" s="120"/>
      <c r="H407" s="120"/>
      <c r="I407" s="54"/>
      <c r="J407" s="54"/>
      <c r="K407" s="54"/>
      <c r="L407" s="54">
        <v>0</v>
      </c>
      <c r="M407" s="54"/>
      <c r="N407" s="54"/>
      <c r="O407" s="148"/>
      <c r="P407" s="148"/>
      <c r="Q407" s="148">
        <f t="shared" si="6"/>
        <v>0</v>
      </c>
      <c r="R407" s="289"/>
      <c r="S407" s="6"/>
    </row>
    <row r="408" spans="2:32" x14ac:dyDescent="0.25">
      <c r="B408" s="26" t="s">
        <v>57</v>
      </c>
      <c r="C408" s="118">
        <v>6998638180</v>
      </c>
      <c r="D408" s="118">
        <v>8575977777.1000042</v>
      </c>
      <c r="E408" s="145">
        <v>26836898.900000006</v>
      </c>
      <c r="F408" s="145">
        <v>96191676.049999997</v>
      </c>
      <c r="G408" s="145">
        <v>184080558.69999999</v>
      </c>
      <c r="H408" s="145">
        <v>240208572.70999998</v>
      </c>
      <c r="I408" s="145">
        <v>379416246.83000004</v>
      </c>
      <c r="J408" s="145">
        <v>348465099.1400001</v>
      </c>
      <c r="K408" s="145">
        <v>252085600.20000002</v>
      </c>
      <c r="L408" s="145">
        <v>807248371.33000004</v>
      </c>
      <c r="M408" s="145">
        <v>370375201.22999996</v>
      </c>
      <c r="N408" s="145">
        <v>360705300.57000011</v>
      </c>
      <c r="O408" s="145">
        <v>517226067.43000001</v>
      </c>
      <c r="P408" s="145">
        <v>618459474.19000006</v>
      </c>
      <c r="Q408" s="146">
        <f t="shared" si="6"/>
        <v>4201299067.2800002</v>
      </c>
      <c r="R408" s="289"/>
      <c r="S408" s="6"/>
    </row>
    <row r="409" spans="2:32" x14ac:dyDescent="0.25">
      <c r="B409" s="52" t="s">
        <v>58</v>
      </c>
      <c r="C409" s="119">
        <v>1921664499</v>
      </c>
      <c r="D409" s="119">
        <v>2506542765.7400002</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v>219276136.28000003</v>
      </c>
      <c r="Q409" s="147">
        <f t="shared" si="6"/>
        <v>1224663187.8199999</v>
      </c>
      <c r="R409" s="289"/>
      <c r="S409" s="6"/>
    </row>
    <row r="410" spans="2:32" x14ac:dyDescent="0.25">
      <c r="B410" s="51" t="s">
        <v>514</v>
      </c>
      <c r="C410" s="120">
        <v>431062280</v>
      </c>
      <c r="D410" s="120">
        <v>466209289.83999997</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v>30102831.809999999</v>
      </c>
      <c r="Q410" s="148">
        <f t="shared" si="6"/>
        <v>148247606.83999997</v>
      </c>
      <c r="R410" s="289"/>
      <c r="S410" s="6"/>
    </row>
    <row r="411" spans="2:32" x14ac:dyDescent="0.25">
      <c r="B411" s="50" t="s">
        <v>515</v>
      </c>
      <c r="C411" s="121">
        <v>431062280</v>
      </c>
      <c r="D411" s="121">
        <v>466209289.83999997</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v>30102831.809999999</v>
      </c>
      <c r="Q411" s="148">
        <f t="shared" si="6"/>
        <v>148247606.83999997</v>
      </c>
      <c r="R411" s="289"/>
      <c r="S411" s="6"/>
    </row>
    <row r="412" spans="2:32" x14ac:dyDescent="0.25">
      <c r="B412" s="51" t="s">
        <v>516</v>
      </c>
      <c r="C412" s="120">
        <v>11726529</v>
      </c>
      <c r="D412" s="120">
        <v>12780865</v>
      </c>
      <c r="E412" s="120">
        <v>0</v>
      </c>
      <c r="F412" s="120">
        <v>0</v>
      </c>
      <c r="G412" s="120">
        <v>77880</v>
      </c>
      <c r="H412" s="120">
        <v>0</v>
      </c>
      <c r="I412" s="120">
        <v>0</v>
      </c>
      <c r="J412" s="120">
        <v>1237410.76</v>
      </c>
      <c r="K412" s="120">
        <v>293820</v>
      </c>
      <c r="L412" s="120">
        <v>94515.64</v>
      </c>
      <c r="M412" s="120">
        <v>1178646.5</v>
      </c>
      <c r="N412" s="120">
        <v>390000</v>
      </c>
      <c r="O412" s="120">
        <v>1207941.6000000001</v>
      </c>
      <c r="P412" s="120">
        <v>440199</v>
      </c>
      <c r="Q412" s="148">
        <f t="shared" si="6"/>
        <v>4920413.5</v>
      </c>
      <c r="R412" s="289"/>
      <c r="S412" s="6"/>
    </row>
    <row r="413" spans="2:32" x14ac:dyDescent="0.25">
      <c r="B413" s="50" t="s">
        <v>517</v>
      </c>
      <c r="C413" s="121">
        <v>11726529</v>
      </c>
      <c r="D413" s="121">
        <v>12780865</v>
      </c>
      <c r="E413" s="120">
        <v>0</v>
      </c>
      <c r="F413" s="120">
        <v>0</v>
      </c>
      <c r="G413" s="120">
        <v>77880</v>
      </c>
      <c r="H413" s="120">
        <v>0</v>
      </c>
      <c r="I413" s="54">
        <v>0</v>
      </c>
      <c r="J413" s="54">
        <v>1237410.76</v>
      </c>
      <c r="K413" s="54">
        <v>293820</v>
      </c>
      <c r="L413" s="54">
        <v>94515.64</v>
      </c>
      <c r="M413" s="54">
        <v>1178646.5</v>
      </c>
      <c r="N413" s="54">
        <v>390000</v>
      </c>
      <c r="O413" s="148">
        <v>1207941.6000000001</v>
      </c>
      <c r="P413" s="148">
        <v>440199</v>
      </c>
      <c r="Q413" s="148">
        <f t="shared" si="6"/>
        <v>4920413.5</v>
      </c>
      <c r="R413" s="289"/>
      <c r="S413" s="6"/>
    </row>
    <row r="414" spans="2:32" x14ac:dyDescent="0.25">
      <c r="B414" s="51" t="s">
        <v>518</v>
      </c>
      <c r="C414" s="120">
        <v>1332838809</v>
      </c>
      <c r="D414" s="120">
        <v>1826495219.1100001</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v>147532918.35000002</v>
      </c>
      <c r="Q414" s="148">
        <f t="shared" si="6"/>
        <v>929156139.78999996</v>
      </c>
      <c r="R414" s="289"/>
      <c r="S414" s="6"/>
    </row>
    <row r="415" spans="2:32" s="28" customFormat="1" x14ac:dyDescent="0.25">
      <c r="B415" s="50" t="s">
        <v>519</v>
      </c>
      <c r="C415" s="121">
        <v>1332838809</v>
      </c>
      <c r="D415" s="121">
        <v>1826495219.1100001</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v>147532918.35000002</v>
      </c>
      <c r="Q415" s="148">
        <f t="shared" si="6"/>
        <v>929156139.78999996</v>
      </c>
      <c r="R415" s="289"/>
      <c r="S415" s="6"/>
      <c r="T415" s="3"/>
      <c r="U415" s="3"/>
      <c r="V415" s="3"/>
      <c r="W415" s="3"/>
      <c r="X415"/>
      <c r="Y415"/>
      <c r="Z415"/>
      <c r="AA415"/>
      <c r="AB415"/>
      <c r="AC415"/>
      <c r="AD415"/>
      <c r="AE415"/>
      <c r="AF415"/>
    </row>
    <row r="416" spans="2:32" s="28" customFormat="1" x14ac:dyDescent="0.25">
      <c r="B416" s="51" t="s">
        <v>520</v>
      </c>
      <c r="C416" s="120">
        <v>103068146</v>
      </c>
      <c r="D416" s="120">
        <v>161750197.83000001</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v>40572621.810000002</v>
      </c>
      <c r="Q416" s="148">
        <f t="shared" si="6"/>
        <v>137490793.45999998</v>
      </c>
      <c r="R416" s="289"/>
      <c r="S416" s="6"/>
      <c r="T416" s="3"/>
      <c r="U416" s="3"/>
      <c r="V416" s="3"/>
      <c r="W416" s="3"/>
      <c r="X416"/>
      <c r="Y416"/>
      <c r="Z416"/>
      <c r="AA416"/>
      <c r="AB416"/>
      <c r="AC416"/>
      <c r="AD416"/>
      <c r="AE416"/>
      <c r="AF416"/>
    </row>
    <row r="417" spans="2:32" x14ac:dyDescent="0.25">
      <c r="B417" s="50" t="s">
        <v>521</v>
      </c>
      <c r="C417" s="121">
        <v>103068146</v>
      </c>
      <c r="D417" s="121">
        <v>161750197.83000001</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v>40572621.810000002</v>
      </c>
      <c r="Q417" s="148">
        <f t="shared" si="6"/>
        <v>137490793.45999998</v>
      </c>
      <c r="R417" s="289"/>
      <c r="S417" s="6"/>
    </row>
    <row r="418" spans="2:32" x14ac:dyDescent="0.25">
      <c r="B418" s="51" t="s">
        <v>522</v>
      </c>
      <c r="C418" s="120">
        <v>42968735</v>
      </c>
      <c r="D418" s="120">
        <v>39307193.960000001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v>627565.31000000006</v>
      </c>
      <c r="Q418" s="148">
        <f t="shared" si="6"/>
        <v>4848234.2300000004</v>
      </c>
      <c r="R418" s="289"/>
      <c r="S418" s="6"/>
    </row>
    <row r="419" spans="2:32" x14ac:dyDescent="0.25">
      <c r="B419" s="50" t="s">
        <v>523</v>
      </c>
      <c r="C419" s="121">
        <v>42968735</v>
      </c>
      <c r="D419" s="121">
        <v>39307193.960000001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v>627565.31000000006</v>
      </c>
      <c r="Q419" s="148">
        <f t="shared" si="6"/>
        <v>4848234.2300000004</v>
      </c>
      <c r="R419" s="289"/>
      <c r="S419" s="6"/>
    </row>
    <row r="420" spans="2:32" x14ac:dyDescent="0.25">
      <c r="B420" s="52" t="s">
        <v>524</v>
      </c>
      <c r="C420" s="119">
        <v>177976556</v>
      </c>
      <c r="D420" s="119">
        <v>186744148.81999999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v>3392416.46</v>
      </c>
      <c r="Q420" s="147">
        <f t="shared" si="6"/>
        <v>28095795.520000003</v>
      </c>
      <c r="R420" s="289"/>
      <c r="S420" s="6"/>
    </row>
    <row r="421" spans="2:32" x14ac:dyDescent="0.25">
      <c r="B421" s="51" t="s">
        <v>525</v>
      </c>
      <c r="C421" s="120">
        <v>138129734</v>
      </c>
      <c r="D421" s="120">
        <v>144403394.88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v>1168026.97</v>
      </c>
      <c r="Q421" s="148">
        <f t="shared" si="6"/>
        <v>18246549.32</v>
      </c>
      <c r="R421" s="289"/>
      <c r="S421" s="6"/>
    </row>
    <row r="422" spans="2:32" x14ac:dyDescent="0.25">
      <c r="B422" s="50" t="s">
        <v>526</v>
      </c>
      <c r="C422" s="121">
        <v>138129734</v>
      </c>
      <c r="D422" s="121">
        <v>144403394.88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v>1168026.97</v>
      </c>
      <c r="Q422" s="148">
        <f t="shared" si="6"/>
        <v>18246549.32</v>
      </c>
      <c r="R422" s="289"/>
      <c r="S422" s="6"/>
    </row>
    <row r="423" spans="2:32" x14ac:dyDescent="0.25">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x14ac:dyDescent="0.25">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x14ac:dyDescent="0.25">
      <c r="B425" s="51" t="s">
        <v>529</v>
      </c>
      <c r="C425" s="120">
        <v>25767923</v>
      </c>
      <c r="D425" s="120">
        <v>31390027.939999998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v>1346469.49</v>
      </c>
      <c r="Q425" s="148">
        <f t="shared" si="6"/>
        <v>6852327.1099999994</v>
      </c>
      <c r="R425" s="289"/>
      <c r="S425" s="6"/>
      <c r="T425" s="3"/>
      <c r="U425" s="3"/>
      <c r="V425" s="3"/>
      <c r="W425" s="3"/>
      <c r="X425"/>
      <c r="Y425"/>
      <c r="Z425"/>
      <c r="AA425"/>
      <c r="AB425"/>
      <c r="AC425"/>
      <c r="AD425"/>
      <c r="AE425"/>
      <c r="AF425"/>
    </row>
    <row r="426" spans="2:32" x14ac:dyDescent="0.25">
      <c r="B426" s="50" t="s">
        <v>530</v>
      </c>
      <c r="C426" s="121">
        <v>25767923</v>
      </c>
      <c r="D426" s="121">
        <v>31390027.939999998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v>1346469.49</v>
      </c>
      <c r="Q426" s="148">
        <f t="shared" si="6"/>
        <v>6852327.1099999994</v>
      </c>
      <c r="R426" s="289"/>
      <c r="S426" s="6"/>
    </row>
    <row r="427" spans="2:32" x14ac:dyDescent="0.25">
      <c r="B427" s="51" t="s">
        <v>531</v>
      </c>
      <c r="C427" s="120">
        <v>13032899</v>
      </c>
      <c r="D427" s="120">
        <v>8704899</v>
      </c>
      <c r="E427" s="120">
        <v>0</v>
      </c>
      <c r="F427" s="120">
        <v>0</v>
      </c>
      <c r="G427" s="120">
        <v>0</v>
      </c>
      <c r="H427" s="120">
        <v>0</v>
      </c>
      <c r="I427" s="120">
        <v>872044.38</v>
      </c>
      <c r="J427" s="120">
        <v>693000.03</v>
      </c>
      <c r="K427" s="120">
        <v>0</v>
      </c>
      <c r="L427" s="120">
        <v>0</v>
      </c>
      <c r="M427" s="120">
        <v>0</v>
      </c>
      <c r="N427" s="120">
        <v>266760.06</v>
      </c>
      <c r="O427" s="120">
        <v>0</v>
      </c>
      <c r="P427" s="120">
        <v>877920</v>
      </c>
      <c r="Q427" s="148">
        <f t="shared" si="6"/>
        <v>2709724.47</v>
      </c>
      <c r="R427" s="289"/>
      <c r="S427" s="6"/>
    </row>
    <row r="428" spans="2:32" x14ac:dyDescent="0.25">
      <c r="B428" s="50" t="s">
        <v>532</v>
      </c>
      <c r="C428" s="121">
        <v>13032899</v>
      </c>
      <c r="D428" s="121">
        <v>8704899</v>
      </c>
      <c r="E428" s="120">
        <v>0</v>
      </c>
      <c r="F428" s="120">
        <v>0</v>
      </c>
      <c r="G428" s="120">
        <v>0</v>
      </c>
      <c r="H428" s="120">
        <v>0</v>
      </c>
      <c r="I428" s="54">
        <v>872044.38</v>
      </c>
      <c r="J428" s="54">
        <v>693000.03</v>
      </c>
      <c r="K428" s="54">
        <v>0</v>
      </c>
      <c r="L428" s="54">
        <v>0</v>
      </c>
      <c r="M428" s="54">
        <v>0</v>
      </c>
      <c r="N428" s="54">
        <v>266760.06</v>
      </c>
      <c r="O428" s="148">
        <v>0</v>
      </c>
      <c r="P428" s="148">
        <v>877920</v>
      </c>
      <c r="Q428" s="148">
        <f t="shared" si="6"/>
        <v>2709724.47</v>
      </c>
      <c r="R428" s="289"/>
      <c r="S428" s="6"/>
    </row>
    <row r="429" spans="2:32" x14ac:dyDescent="0.25">
      <c r="B429" s="52" t="s">
        <v>60</v>
      </c>
      <c r="C429" s="119">
        <v>1037235678</v>
      </c>
      <c r="D429" s="119">
        <v>1362866173.9100001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44027816.739999995</v>
      </c>
      <c r="P429" s="119">
        <v>34436927.769999996</v>
      </c>
      <c r="Q429" s="147">
        <f t="shared" si="6"/>
        <v>643260691.88</v>
      </c>
      <c r="R429" s="289"/>
      <c r="S429" s="6"/>
    </row>
    <row r="430" spans="2:32" x14ac:dyDescent="0.25">
      <c r="B430" s="51" t="s">
        <v>533</v>
      </c>
      <c r="C430" s="120">
        <v>929555260</v>
      </c>
      <c r="D430" s="120">
        <v>1195367279.4200001</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19517813.579999998</v>
      </c>
      <c r="P430" s="120">
        <v>26834695.449999999</v>
      </c>
      <c r="Q430" s="148">
        <f t="shared" si="6"/>
        <v>516856431.0999999</v>
      </c>
      <c r="R430" s="289"/>
      <c r="S430" s="6"/>
    </row>
    <row r="431" spans="2:32" x14ac:dyDescent="0.25">
      <c r="B431" s="50" t="s">
        <v>534</v>
      </c>
      <c r="C431" s="121">
        <v>929555260</v>
      </c>
      <c r="D431" s="121">
        <v>1195367279.4200001</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19517813.579999998</v>
      </c>
      <c r="P431" s="148">
        <v>26834695.449999999</v>
      </c>
      <c r="Q431" s="148">
        <f t="shared" si="6"/>
        <v>516856431.0999999</v>
      </c>
      <c r="R431" s="289"/>
      <c r="S431" s="6"/>
    </row>
    <row r="432" spans="2:32" x14ac:dyDescent="0.25">
      <c r="B432" s="51" t="s">
        <v>535</v>
      </c>
      <c r="C432" s="120">
        <v>64774054</v>
      </c>
      <c r="D432" s="120">
        <v>122051265.48</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v>5050597.3600000003</v>
      </c>
      <c r="Q432" s="148">
        <f t="shared" si="6"/>
        <v>115679891.78000002</v>
      </c>
      <c r="R432" s="289"/>
      <c r="S432" s="6"/>
    </row>
    <row r="433" spans="2:32" s="28" customFormat="1" x14ac:dyDescent="0.25">
      <c r="B433" s="50" t="s">
        <v>536</v>
      </c>
      <c r="C433" s="121">
        <v>64774054</v>
      </c>
      <c r="D433" s="121">
        <v>122051265.48</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v>5050597.3600000003</v>
      </c>
      <c r="Q433" s="148">
        <f t="shared" si="6"/>
        <v>115679891.78000002</v>
      </c>
      <c r="R433" s="289"/>
      <c r="S433" s="6"/>
      <c r="T433" s="3"/>
      <c r="U433" s="3"/>
      <c r="V433" s="3"/>
      <c r="W433" s="3"/>
      <c r="X433"/>
      <c r="Y433"/>
      <c r="Z433"/>
      <c r="AA433"/>
      <c r="AB433"/>
      <c r="AC433"/>
      <c r="AD433"/>
      <c r="AE433"/>
      <c r="AF433"/>
    </row>
    <row r="434" spans="2:32" s="28" customFormat="1" x14ac:dyDescent="0.25">
      <c r="B434" s="51" t="s">
        <v>537</v>
      </c>
      <c r="C434" s="120">
        <v>1006000</v>
      </c>
      <c r="D434" s="120">
        <v>1056000</v>
      </c>
      <c r="E434" s="120">
        <v>0</v>
      </c>
      <c r="F434" s="120"/>
      <c r="G434" s="120"/>
      <c r="H434" s="120"/>
      <c r="I434" s="120"/>
      <c r="J434" s="120"/>
      <c r="K434" s="120">
        <v>0</v>
      </c>
      <c r="L434" s="120">
        <v>0</v>
      </c>
      <c r="M434" s="120"/>
      <c r="N434" s="120"/>
      <c r="O434" s="120"/>
      <c r="P434" s="120">
        <v>0</v>
      </c>
      <c r="Q434" s="148">
        <f t="shared" si="6"/>
        <v>0</v>
      </c>
      <c r="R434" s="289"/>
      <c r="S434" s="6"/>
      <c r="T434" s="3"/>
      <c r="U434" s="3"/>
      <c r="V434" s="3"/>
      <c r="W434" s="3"/>
      <c r="X434"/>
      <c r="Y434"/>
      <c r="Z434"/>
      <c r="AA434"/>
      <c r="AB434"/>
      <c r="AC434"/>
      <c r="AD434"/>
      <c r="AE434"/>
      <c r="AF434"/>
    </row>
    <row r="435" spans="2:32" s="28" customFormat="1" x14ac:dyDescent="0.25">
      <c r="B435" s="50" t="s">
        <v>538</v>
      </c>
      <c r="C435" s="121">
        <v>1006000</v>
      </c>
      <c r="D435" s="120">
        <v>1056000</v>
      </c>
      <c r="E435" s="120">
        <v>0</v>
      </c>
      <c r="F435" s="120"/>
      <c r="G435" s="120"/>
      <c r="H435" s="120"/>
      <c r="I435" s="54"/>
      <c r="J435" s="54"/>
      <c r="K435" s="54">
        <v>0</v>
      </c>
      <c r="L435" s="54">
        <v>0</v>
      </c>
      <c r="M435" s="54"/>
      <c r="N435" s="54"/>
      <c r="O435" s="148"/>
      <c r="P435" s="148">
        <v>0</v>
      </c>
      <c r="Q435" s="148">
        <f t="shared" si="6"/>
        <v>0</v>
      </c>
      <c r="R435" s="289"/>
      <c r="S435" s="6"/>
      <c r="T435" s="3"/>
      <c r="U435" s="3"/>
      <c r="V435" s="3"/>
      <c r="W435" s="3"/>
      <c r="X435"/>
      <c r="Y435"/>
      <c r="Z435"/>
      <c r="AA435"/>
      <c r="AB435"/>
      <c r="AC435"/>
      <c r="AD435"/>
      <c r="AE435"/>
      <c r="AF435"/>
    </row>
    <row r="436" spans="2:32" x14ac:dyDescent="0.25">
      <c r="B436" s="51" t="s">
        <v>539</v>
      </c>
      <c r="C436" s="119">
        <v>41900364</v>
      </c>
      <c r="D436" s="119">
        <v>44391629.009999998</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v>2551634.96</v>
      </c>
      <c r="Q436" s="153">
        <f t="shared" si="6"/>
        <v>10724369</v>
      </c>
      <c r="R436" s="289"/>
      <c r="S436" s="6"/>
    </row>
    <row r="437" spans="2:32" x14ac:dyDescent="0.25">
      <c r="B437" s="50" t="s">
        <v>540</v>
      </c>
      <c r="C437" s="121">
        <v>41900364</v>
      </c>
      <c r="D437" s="121">
        <v>44391629.009999998</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v>2551634.96</v>
      </c>
      <c r="Q437" s="152">
        <f t="shared" si="6"/>
        <v>10724369</v>
      </c>
      <c r="R437" s="289"/>
      <c r="S437" s="6"/>
    </row>
    <row r="438" spans="2:32" x14ac:dyDescent="0.25">
      <c r="B438" s="52" t="s">
        <v>61</v>
      </c>
      <c r="C438" s="102">
        <v>542109240</v>
      </c>
      <c r="D438" s="119">
        <v>1049893332.11</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v>72031547.539999992</v>
      </c>
      <c r="Q438" s="153">
        <f t="shared" si="6"/>
        <v>428396482.77999997</v>
      </c>
      <c r="R438" s="289"/>
      <c r="S438" s="6"/>
    </row>
    <row r="439" spans="2:32" s="28" customFormat="1" x14ac:dyDescent="0.25">
      <c r="B439" s="51" t="s">
        <v>541</v>
      </c>
      <c r="C439" s="140">
        <v>394578222</v>
      </c>
      <c r="D439" s="132">
        <v>823596485.75999999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v>60491607.539999999</v>
      </c>
      <c r="Q439" s="153">
        <f t="shared" si="6"/>
        <v>377401318.59000003</v>
      </c>
      <c r="R439" s="289"/>
      <c r="S439" s="6"/>
      <c r="T439" s="3"/>
      <c r="U439" s="3"/>
      <c r="V439" s="3"/>
      <c r="W439" s="3"/>
      <c r="X439"/>
      <c r="Y439"/>
      <c r="Z439"/>
      <c r="AA439"/>
      <c r="AB439"/>
      <c r="AC439"/>
      <c r="AD439"/>
      <c r="AE439"/>
      <c r="AF439"/>
    </row>
    <row r="440" spans="2:32" x14ac:dyDescent="0.25">
      <c r="B440" s="50" t="s">
        <v>542</v>
      </c>
      <c r="C440" s="132">
        <v>394578222</v>
      </c>
      <c r="D440" s="135">
        <v>823596485.75999999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v>60491607.539999999</v>
      </c>
      <c r="Q440" s="152">
        <f t="shared" si="6"/>
        <v>377401318.59000003</v>
      </c>
      <c r="R440" s="289"/>
      <c r="S440" s="6"/>
    </row>
    <row r="441" spans="2:32" s="28" customFormat="1" x14ac:dyDescent="0.25">
      <c r="B441" s="51" t="s">
        <v>543</v>
      </c>
      <c r="C441" s="140">
        <v>1401000</v>
      </c>
      <c r="D441" s="140">
        <v>23283499</v>
      </c>
      <c r="E441" s="120">
        <v>0</v>
      </c>
      <c r="F441" s="120">
        <v>0</v>
      </c>
      <c r="G441" s="120">
        <v>0</v>
      </c>
      <c r="H441" s="120">
        <v>0</v>
      </c>
      <c r="I441" s="120">
        <v>0</v>
      </c>
      <c r="J441" s="120">
        <v>3982500</v>
      </c>
      <c r="K441" s="120"/>
      <c r="L441" s="120">
        <v>0</v>
      </c>
      <c r="M441" s="120">
        <v>0</v>
      </c>
      <c r="N441" s="120">
        <v>0</v>
      </c>
      <c r="O441" s="120"/>
      <c r="P441" s="120">
        <v>2685680</v>
      </c>
      <c r="Q441" s="153">
        <f t="shared" si="6"/>
        <v>6668180</v>
      </c>
      <c r="R441" s="289"/>
      <c r="S441" s="6"/>
      <c r="T441" s="3"/>
      <c r="U441" s="3"/>
      <c r="V441" s="3"/>
      <c r="W441" s="3"/>
      <c r="X441"/>
      <c r="Y441"/>
      <c r="Z441"/>
      <c r="AA441"/>
      <c r="AB441"/>
      <c r="AC441"/>
      <c r="AD441"/>
      <c r="AE441"/>
      <c r="AF441"/>
    </row>
    <row r="442" spans="2:32" x14ac:dyDescent="0.25">
      <c r="B442" s="50" t="s">
        <v>544</v>
      </c>
      <c r="C442" s="121">
        <v>1401000</v>
      </c>
      <c r="D442" s="121">
        <v>23283499</v>
      </c>
      <c r="E442" s="120">
        <v>0</v>
      </c>
      <c r="F442" s="120">
        <v>0</v>
      </c>
      <c r="G442" s="120">
        <v>0</v>
      </c>
      <c r="H442" s="120">
        <v>0</v>
      </c>
      <c r="I442" s="120">
        <v>0</v>
      </c>
      <c r="J442" s="120">
        <v>3982500</v>
      </c>
      <c r="K442" s="120"/>
      <c r="L442" s="120">
        <v>0</v>
      </c>
      <c r="M442" s="120">
        <v>0</v>
      </c>
      <c r="N442" s="120">
        <v>0</v>
      </c>
      <c r="O442" s="152"/>
      <c r="P442" s="152">
        <v>2685680</v>
      </c>
      <c r="Q442" s="152">
        <f t="shared" si="6"/>
        <v>6668180</v>
      </c>
      <c r="R442" s="289"/>
      <c r="S442" s="6"/>
    </row>
    <row r="443" spans="2:32" x14ac:dyDescent="0.25">
      <c r="B443" s="51" t="s">
        <v>545</v>
      </c>
      <c r="C443" s="119">
        <v>1510000</v>
      </c>
      <c r="D443" s="120">
        <v>3928898.77</v>
      </c>
      <c r="E443" s="119">
        <v>0</v>
      </c>
      <c r="F443" s="119"/>
      <c r="G443" s="119">
        <v>0</v>
      </c>
      <c r="H443" s="119"/>
      <c r="I443" s="119">
        <v>0</v>
      </c>
      <c r="J443" s="119">
        <v>0</v>
      </c>
      <c r="K443" s="119">
        <v>212400</v>
      </c>
      <c r="L443" s="119">
        <v>0</v>
      </c>
      <c r="M443" s="119">
        <v>0</v>
      </c>
      <c r="N443" s="119">
        <v>0</v>
      </c>
      <c r="O443" s="119">
        <v>0</v>
      </c>
      <c r="P443" s="119">
        <v>0</v>
      </c>
      <c r="Q443" s="153">
        <f t="shared" si="6"/>
        <v>212400</v>
      </c>
      <c r="R443" s="289"/>
      <c r="S443" s="6"/>
    </row>
    <row r="444" spans="2:32" x14ac:dyDescent="0.25">
      <c r="B444" s="50" t="s">
        <v>546</v>
      </c>
      <c r="C444" s="121">
        <v>1510000</v>
      </c>
      <c r="D444" s="121">
        <v>3928898.77</v>
      </c>
      <c r="E444" s="120">
        <v>0</v>
      </c>
      <c r="F444" s="120"/>
      <c r="G444" s="120">
        <v>0</v>
      </c>
      <c r="H444" s="120"/>
      <c r="I444" s="120">
        <v>0</v>
      </c>
      <c r="J444" s="120">
        <v>0</v>
      </c>
      <c r="K444" s="120">
        <v>212400</v>
      </c>
      <c r="L444" s="120">
        <v>0</v>
      </c>
      <c r="M444" s="120">
        <v>0</v>
      </c>
      <c r="N444" s="120">
        <v>0</v>
      </c>
      <c r="O444" s="152">
        <v>0</v>
      </c>
      <c r="P444" s="152">
        <v>0</v>
      </c>
      <c r="Q444" s="152">
        <f t="shared" si="6"/>
        <v>212400</v>
      </c>
      <c r="R444" s="289"/>
      <c r="S444" s="6"/>
    </row>
    <row r="445" spans="2:32" x14ac:dyDescent="0.25">
      <c r="B445" s="51" t="s">
        <v>547</v>
      </c>
      <c r="C445" s="121">
        <v>0</v>
      </c>
      <c r="D445" s="121">
        <v>14995370</v>
      </c>
      <c r="E445" s="120"/>
      <c r="F445" s="120"/>
      <c r="G445" s="120"/>
      <c r="H445" s="120"/>
      <c r="I445" s="120"/>
      <c r="J445" s="120"/>
      <c r="K445" s="120"/>
      <c r="L445" s="120"/>
      <c r="M445" s="120"/>
      <c r="N445" s="120">
        <v>0</v>
      </c>
      <c r="O445" s="152"/>
      <c r="P445" s="152">
        <v>0</v>
      </c>
      <c r="Q445" s="152">
        <f t="shared" si="6"/>
        <v>0</v>
      </c>
      <c r="R445" s="289"/>
      <c r="S445" s="6"/>
    </row>
    <row r="446" spans="2:32" x14ac:dyDescent="0.25">
      <c r="B446" s="50" t="s">
        <v>548</v>
      </c>
      <c r="C446" s="121">
        <v>0</v>
      </c>
      <c r="D446" s="121">
        <v>14995370</v>
      </c>
      <c r="E446" s="120"/>
      <c r="F446" s="120"/>
      <c r="G446" s="120"/>
      <c r="H446" s="120"/>
      <c r="I446" s="120"/>
      <c r="J446" s="120"/>
      <c r="K446" s="120"/>
      <c r="L446" s="120"/>
      <c r="M446" s="120"/>
      <c r="N446" s="120">
        <v>0</v>
      </c>
      <c r="O446" s="152"/>
      <c r="P446" s="152">
        <v>0</v>
      </c>
      <c r="Q446" s="152">
        <f t="shared" si="6"/>
        <v>0</v>
      </c>
      <c r="R446" s="289"/>
      <c r="S446" s="6"/>
    </row>
    <row r="447" spans="2:32" s="28" customFormat="1" x14ac:dyDescent="0.25">
      <c r="B447" s="51" t="s">
        <v>549</v>
      </c>
      <c r="C447" s="119">
        <v>590000</v>
      </c>
      <c r="D447" s="120">
        <v>1145000</v>
      </c>
      <c r="E447" s="119">
        <v>0</v>
      </c>
      <c r="F447" s="119">
        <v>0</v>
      </c>
      <c r="G447" s="119">
        <v>0</v>
      </c>
      <c r="H447" s="119">
        <v>0</v>
      </c>
      <c r="I447" s="119"/>
      <c r="J447" s="119"/>
      <c r="K447" s="119"/>
      <c r="L447" s="119">
        <v>554403.29</v>
      </c>
      <c r="M447" s="119">
        <v>0</v>
      </c>
      <c r="N447" s="119"/>
      <c r="O447" s="119"/>
      <c r="P447" s="119"/>
      <c r="Q447" s="147">
        <f t="shared" si="6"/>
        <v>554403.29</v>
      </c>
      <c r="R447" s="289"/>
      <c r="S447" s="6"/>
      <c r="T447" s="3"/>
      <c r="U447" s="3"/>
      <c r="V447" s="3"/>
      <c r="W447" s="3"/>
      <c r="X447"/>
      <c r="Y447"/>
      <c r="Z447"/>
      <c r="AA447"/>
      <c r="AB447"/>
      <c r="AC447"/>
      <c r="AD447"/>
      <c r="AE447"/>
      <c r="AF447"/>
    </row>
    <row r="448" spans="2:32" x14ac:dyDescent="0.25">
      <c r="B448" s="50" t="s">
        <v>550</v>
      </c>
      <c r="C448" s="121">
        <v>590000</v>
      </c>
      <c r="D448" s="120">
        <v>1145000</v>
      </c>
      <c r="E448" s="120">
        <v>0</v>
      </c>
      <c r="F448" s="120">
        <v>0</v>
      </c>
      <c r="G448" s="120">
        <v>0</v>
      </c>
      <c r="H448" s="120">
        <v>0</v>
      </c>
      <c r="I448" s="54"/>
      <c r="J448" s="54"/>
      <c r="K448" s="54"/>
      <c r="L448" s="54">
        <v>554403.29</v>
      </c>
      <c r="M448" s="54">
        <v>0</v>
      </c>
      <c r="N448" s="54"/>
      <c r="O448" s="148"/>
      <c r="P448" s="148"/>
      <c r="Q448" s="148">
        <f t="shared" si="6"/>
        <v>554403.29</v>
      </c>
      <c r="R448" s="289"/>
      <c r="S448" s="6"/>
    </row>
    <row r="449" spans="2:32" s="28" customFormat="1" x14ac:dyDescent="0.25">
      <c r="B449" s="51" t="s">
        <v>551</v>
      </c>
      <c r="C449" s="119">
        <v>9110966</v>
      </c>
      <c r="D449" s="119">
        <v>3962257.6000000015</v>
      </c>
      <c r="E449" s="119">
        <v>0</v>
      </c>
      <c r="F449" s="119">
        <v>0</v>
      </c>
      <c r="G449" s="119">
        <v>0</v>
      </c>
      <c r="H449" s="119">
        <v>0</v>
      </c>
      <c r="I449" s="119">
        <v>0</v>
      </c>
      <c r="J449" s="119">
        <v>80350.92</v>
      </c>
      <c r="K449" s="119"/>
      <c r="L449" s="119">
        <v>130272</v>
      </c>
      <c r="M449" s="119">
        <v>32750.9</v>
      </c>
      <c r="N449" s="119">
        <v>27494</v>
      </c>
      <c r="O449" s="119">
        <v>0</v>
      </c>
      <c r="P449" s="119">
        <v>0</v>
      </c>
      <c r="Q449" s="147">
        <f t="shared" si="6"/>
        <v>270867.81999999995</v>
      </c>
      <c r="R449" s="289"/>
      <c r="S449" s="6"/>
      <c r="T449" s="3"/>
      <c r="U449" s="3"/>
      <c r="V449" s="3"/>
      <c r="W449" s="3"/>
      <c r="X449"/>
      <c r="Y449"/>
      <c r="Z449"/>
      <c r="AA449"/>
      <c r="AB449"/>
      <c r="AC449"/>
      <c r="AD449"/>
      <c r="AE449"/>
      <c r="AF449"/>
    </row>
    <row r="450" spans="2:32" s="28" customFormat="1" x14ac:dyDescent="0.25">
      <c r="B450" s="50" t="s">
        <v>552</v>
      </c>
      <c r="C450" s="121">
        <v>9110966</v>
      </c>
      <c r="D450" s="121">
        <v>3962257.6000000015</v>
      </c>
      <c r="E450" s="120">
        <v>0</v>
      </c>
      <c r="F450" s="120">
        <v>0</v>
      </c>
      <c r="G450" s="120">
        <v>0</v>
      </c>
      <c r="H450" s="120">
        <v>0</v>
      </c>
      <c r="I450" s="54">
        <v>0</v>
      </c>
      <c r="J450" s="54">
        <v>80350.92</v>
      </c>
      <c r="K450" s="54"/>
      <c r="L450" s="54">
        <v>130272</v>
      </c>
      <c r="M450" s="54">
        <v>32750.9</v>
      </c>
      <c r="N450" s="54">
        <v>27494</v>
      </c>
      <c r="O450" s="148">
        <v>0</v>
      </c>
      <c r="P450" s="148">
        <v>0</v>
      </c>
      <c r="Q450" s="148">
        <f t="shared" si="6"/>
        <v>270867.81999999995</v>
      </c>
      <c r="R450" s="289"/>
      <c r="S450" s="6"/>
      <c r="T450" s="3"/>
      <c r="U450" s="3"/>
      <c r="V450" s="3"/>
      <c r="W450" s="3"/>
      <c r="X450"/>
      <c r="Y450"/>
      <c r="Z450"/>
      <c r="AA450"/>
      <c r="AB450"/>
      <c r="AC450"/>
      <c r="AD450"/>
      <c r="AE450"/>
      <c r="AF450"/>
    </row>
    <row r="451" spans="2:32" s="28" customFormat="1" x14ac:dyDescent="0.25">
      <c r="B451" s="51" t="s">
        <v>553</v>
      </c>
      <c r="C451" s="119">
        <v>34515000</v>
      </c>
      <c r="D451" s="119">
        <v>40761427</v>
      </c>
      <c r="E451" s="119">
        <v>0</v>
      </c>
      <c r="F451" s="119">
        <v>0</v>
      </c>
      <c r="G451" s="119">
        <v>0</v>
      </c>
      <c r="H451" s="119">
        <v>2360000</v>
      </c>
      <c r="I451" s="119">
        <v>0</v>
      </c>
      <c r="J451" s="119">
        <v>51448</v>
      </c>
      <c r="K451" s="119">
        <v>4377030.42</v>
      </c>
      <c r="L451" s="119">
        <v>22320.05</v>
      </c>
      <c r="M451" s="119">
        <v>377600</v>
      </c>
      <c r="N451" s="119">
        <v>0</v>
      </c>
      <c r="O451" s="119">
        <v>4696867.6399999997</v>
      </c>
      <c r="P451" s="119">
        <v>2415160</v>
      </c>
      <c r="Q451" s="147">
        <f t="shared" si="6"/>
        <v>14300426.109999999</v>
      </c>
      <c r="R451" s="289"/>
      <c r="S451" s="6"/>
      <c r="T451" s="3"/>
      <c r="U451" s="3"/>
      <c r="V451" s="3"/>
      <c r="W451" s="3"/>
      <c r="X451"/>
      <c r="Y451"/>
      <c r="Z451"/>
      <c r="AA451"/>
      <c r="AB451"/>
      <c r="AC451"/>
      <c r="AD451"/>
      <c r="AE451"/>
      <c r="AF451"/>
    </row>
    <row r="452" spans="2:32" s="28" customFormat="1" x14ac:dyDescent="0.25">
      <c r="B452" s="50" t="s">
        <v>554</v>
      </c>
      <c r="C452" s="121">
        <v>34515000</v>
      </c>
      <c r="D452" s="121">
        <v>40761427</v>
      </c>
      <c r="E452" s="120">
        <v>0</v>
      </c>
      <c r="F452" s="120">
        <v>0</v>
      </c>
      <c r="G452" s="120">
        <v>0</v>
      </c>
      <c r="H452" s="120">
        <v>2360000</v>
      </c>
      <c r="I452" s="54">
        <v>0</v>
      </c>
      <c r="J452" s="54">
        <v>51448</v>
      </c>
      <c r="K452" s="54">
        <v>4377030.42</v>
      </c>
      <c r="L452" s="54">
        <v>22320.05</v>
      </c>
      <c r="M452" s="54">
        <v>377600</v>
      </c>
      <c r="N452" s="54">
        <v>0</v>
      </c>
      <c r="O452" s="148">
        <v>4696867.6399999997</v>
      </c>
      <c r="P452" s="148">
        <v>2415160</v>
      </c>
      <c r="Q452" s="148">
        <f t="shared" si="6"/>
        <v>14300426.109999999</v>
      </c>
      <c r="R452" s="289"/>
      <c r="S452" s="6"/>
      <c r="T452" s="3"/>
      <c r="U452" s="3"/>
      <c r="V452" s="3"/>
      <c r="W452" s="3"/>
      <c r="X452"/>
      <c r="Y452"/>
      <c r="Z452"/>
      <c r="AA452"/>
      <c r="AB452"/>
      <c r="AC452"/>
      <c r="AD452"/>
      <c r="AE452"/>
      <c r="AF452"/>
    </row>
    <row r="453" spans="2:32" x14ac:dyDescent="0.25">
      <c r="B453" s="51" t="s">
        <v>555</v>
      </c>
      <c r="C453" s="119">
        <v>100404052</v>
      </c>
      <c r="D453" s="119">
        <v>138220393.98000002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v>6439100</v>
      </c>
      <c r="Q453" s="147">
        <f t="shared" si="6"/>
        <v>28988886.970000003</v>
      </c>
      <c r="R453" s="289"/>
      <c r="S453" s="6"/>
    </row>
    <row r="454" spans="2:32" s="28" customFormat="1" x14ac:dyDescent="0.25">
      <c r="B454" s="50" t="s">
        <v>556</v>
      </c>
      <c r="C454" s="121">
        <v>100404052</v>
      </c>
      <c r="D454" s="121">
        <v>138220393.98000002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v>6439100</v>
      </c>
      <c r="Q454" s="148">
        <f t="shared" si="6"/>
        <v>28988886.970000003</v>
      </c>
      <c r="R454" s="289"/>
      <c r="S454" s="6"/>
      <c r="T454" s="3"/>
      <c r="U454" s="3"/>
      <c r="V454" s="3"/>
      <c r="W454" s="3"/>
      <c r="X454"/>
      <c r="Y454"/>
      <c r="Z454"/>
      <c r="AA454"/>
      <c r="AB454"/>
      <c r="AC454"/>
      <c r="AD454"/>
      <c r="AE454"/>
      <c r="AF454"/>
    </row>
    <row r="455" spans="2:32" x14ac:dyDescent="0.25">
      <c r="B455" s="52" t="s">
        <v>62</v>
      </c>
      <c r="C455" s="119">
        <v>1915905353</v>
      </c>
      <c r="D455" s="119">
        <v>2062635018.8600001</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160448184.41999999</v>
      </c>
      <c r="P455" s="119">
        <v>161788265.27000001</v>
      </c>
      <c r="Q455" s="147">
        <f t="shared" si="6"/>
        <v>1000105223.39</v>
      </c>
      <c r="R455" s="289"/>
      <c r="S455" s="6"/>
    </row>
    <row r="456" spans="2:32" x14ac:dyDescent="0.25">
      <c r="B456" s="51" t="s">
        <v>557</v>
      </c>
      <c r="C456" s="119">
        <v>35356462</v>
      </c>
      <c r="D456" s="121">
        <v>43152489.969999999</v>
      </c>
      <c r="E456" s="119">
        <v>0</v>
      </c>
      <c r="F456" s="119">
        <v>0</v>
      </c>
      <c r="G456" s="119">
        <v>1783148.3</v>
      </c>
      <c r="H456" s="119">
        <v>247038.47</v>
      </c>
      <c r="I456" s="119">
        <v>0</v>
      </c>
      <c r="J456" s="119">
        <v>2459890</v>
      </c>
      <c r="K456" s="119">
        <v>1553027.5</v>
      </c>
      <c r="L456" s="119">
        <v>0</v>
      </c>
      <c r="M456" s="119">
        <v>0</v>
      </c>
      <c r="N456" s="119"/>
      <c r="O456" s="119">
        <v>89396.800000000003</v>
      </c>
      <c r="P456" s="119">
        <v>63620.47</v>
      </c>
      <c r="Q456" s="147">
        <f t="shared" si="6"/>
        <v>6196121.5399999991</v>
      </c>
      <c r="R456" s="289"/>
      <c r="S456" s="6"/>
    </row>
    <row r="457" spans="2:32" s="28" customFormat="1" x14ac:dyDescent="0.25">
      <c r="B457" s="50" t="s">
        <v>558</v>
      </c>
      <c r="C457" s="56">
        <v>35356462</v>
      </c>
      <c r="D457" s="140">
        <v>43152489.969999999</v>
      </c>
      <c r="E457" s="54">
        <v>0</v>
      </c>
      <c r="F457" s="120">
        <v>0</v>
      </c>
      <c r="G457" s="120">
        <v>1783148.3</v>
      </c>
      <c r="H457" s="120">
        <v>247038.47</v>
      </c>
      <c r="I457" s="54">
        <v>0</v>
      </c>
      <c r="J457" s="54">
        <v>2459890</v>
      </c>
      <c r="K457" s="54">
        <v>1553027.5</v>
      </c>
      <c r="L457" s="54">
        <v>0</v>
      </c>
      <c r="M457" s="54">
        <v>0</v>
      </c>
      <c r="N457" s="54"/>
      <c r="O457" s="148">
        <v>89396.800000000003</v>
      </c>
      <c r="P457" s="148">
        <v>63620.47</v>
      </c>
      <c r="Q457" s="148">
        <f t="shared" si="6"/>
        <v>6196121.5399999991</v>
      </c>
      <c r="R457" s="289"/>
      <c r="S457" s="6"/>
      <c r="T457" s="3"/>
      <c r="U457" s="3"/>
      <c r="V457" s="3"/>
      <c r="W457" s="3"/>
      <c r="X457"/>
      <c r="Y457"/>
      <c r="Z457"/>
      <c r="AA457"/>
      <c r="AB457"/>
      <c r="AC457"/>
      <c r="AD457"/>
      <c r="AE457"/>
      <c r="AF457"/>
    </row>
    <row r="458" spans="2:32" x14ac:dyDescent="0.25">
      <c r="B458" s="51" t="s">
        <v>559</v>
      </c>
      <c r="C458" s="119">
        <v>80052175</v>
      </c>
      <c r="D458" s="134">
        <v>117007401.41</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v>13142068.890000001</v>
      </c>
      <c r="Q458" s="147">
        <f t="shared" si="6"/>
        <v>56109123.840000004</v>
      </c>
      <c r="R458" s="289"/>
      <c r="S458" s="6"/>
    </row>
    <row r="459" spans="2:32" s="28" customFormat="1" x14ac:dyDescent="0.25">
      <c r="B459" s="50" t="s">
        <v>560</v>
      </c>
      <c r="C459" s="56">
        <v>75848695</v>
      </c>
      <c r="D459" s="140">
        <v>104889021.41</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v>13142068.890000001</v>
      </c>
      <c r="Q459" s="148">
        <f t="shared" si="6"/>
        <v>55245536.640000001</v>
      </c>
      <c r="R459" s="289"/>
      <c r="S459" s="6"/>
      <c r="T459" s="3"/>
      <c r="U459" s="3"/>
      <c r="V459" s="3"/>
      <c r="W459" s="3"/>
      <c r="X459"/>
      <c r="Y459"/>
      <c r="Z459"/>
      <c r="AA459"/>
      <c r="AB459"/>
      <c r="AC459"/>
      <c r="AD459"/>
      <c r="AE459"/>
      <c r="AF459"/>
    </row>
    <row r="460" spans="2:32" x14ac:dyDescent="0.25">
      <c r="B460" s="50" t="s">
        <v>561</v>
      </c>
      <c r="C460" s="56">
        <v>4203480</v>
      </c>
      <c r="D460" s="121">
        <v>12118380</v>
      </c>
      <c r="E460" s="54">
        <v>0</v>
      </c>
      <c r="F460" s="120">
        <v>0</v>
      </c>
      <c r="G460" s="120">
        <v>208887.73</v>
      </c>
      <c r="H460" s="120">
        <v>307467.59999999998</v>
      </c>
      <c r="I460" s="54">
        <v>235410</v>
      </c>
      <c r="J460" s="54"/>
      <c r="K460" s="54">
        <v>0</v>
      </c>
      <c r="L460" s="54">
        <v>0</v>
      </c>
      <c r="M460" s="54"/>
      <c r="N460" s="54">
        <v>111821.87</v>
      </c>
      <c r="O460" s="148">
        <v>0</v>
      </c>
      <c r="P460" s="148">
        <v>0</v>
      </c>
      <c r="Q460" s="148">
        <f t="shared" si="6"/>
        <v>863587.2</v>
      </c>
      <c r="R460" s="289"/>
      <c r="S460" s="6"/>
    </row>
    <row r="461" spans="2:32" x14ac:dyDescent="0.25">
      <c r="B461" s="51" t="s">
        <v>562</v>
      </c>
      <c r="C461" s="119">
        <v>835751</v>
      </c>
      <c r="D461" s="119">
        <v>349583082.13999999</v>
      </c>
      <c r="E461" s="119">
        <v>0</v>
      </c>
      <c r="F461" s="119">
        <v>0</v>
      </c>
      <c r="G461" s="119">
        <v>212511.77</v>
      </c>
      <c r="H461" s="119">
        <v>0</v>
      </c>
      <c r="I461" s="119">
        <v>0</v>
      </c>
      <c r="J461" s="119">
        <v>17275200</v>
      </c>
      <c r="K461" s="119">
        <v>0</v>
      </c>
      <c r="L461" s="119">
        <v>0</v>
      </c>
      <c r="M461" s="119">
        <v>34550400</v>
      </c>
      <c r="N461" s="119">
        <v>5354900</v>
      </c>
      <c r="O461" s="119">
        <v>0</v>
      </c>
      <c r="P461" s="119">
        <v>21952219.190000001</v>
      </c>
      <c r="Q461" s="147">
        <f t="shared" si="6"/>
        <v>79345230.959999993</v>
      </c>
      <c r="R461" s="289"/>
      <c r="S461" s="6"/>
    </row>
    <row r="462" spans="2:32" s="28" customFormat="1" x14ac:dyDescent="0.25">
      <c r="B462" s="50" t="s">
        <v>563</v>
      </c>
      <c r="C462" s="56">
        <v>835751</v>
      </c>
      <c r="D462" s="140">
        <v>349583082.13999999</v>
      </c>
      <c r="E462" s="54">
        <v>0</v>
      </c>
      <c r="F462" s="120">
        <v>0</v>
      </c>
      <c r="G462" s="120">
        <v>212511.77</v>
      </c>
      <c r="H462" s="120">
        <v>0</v>
      </c>
      <c r="I462" s="54">
        <v>0</v>
      </c>
      <c r="J462" s="54">
        <v>17275200</v>
      </c>
      <c r="K462" s="54">
        <v>0</v>
      </c>
      <c r="L462" s="54">
        <v>0</v>
      </c>
      <c r="M462" s="54">
        <v>34550400</v>
      </c>
      <c r="N462" s="54">
        <v>5354900</v>
      </c>
      <c r="O462" s="148">
        <v>0</v>
      </c>
      <c r="P462" s="148">
        <v>21952219.190000001</v>
      </c>
      <c r="Q462" s="148">
        <f t="shared" si="6"/>
        <v>79345230.959999993</v>
      </c>
      <c r="R462" s="289"/>
      <c r="S462" s="6"/>
      <c r="T462" s="3"/>
      <c r="U462" s="3"/>
      <c r="V462" s="3"/>
      <c r="W462" s="3"/>
      <c r="X462"/>
      <c r="Y462"/>
      <c r="Z462"/>
      <c r="AA462"/>
      <c r="AB462"/>
      <c r="AC462"/>
      <c r="AD462"/>
      <c r="AE462"/>
      <c r="AF462"/>
    </row>
    <row r="463" spans="2:32" x14ac:dyDescent="0.25">
      <c r="B463" s="51" t="s">
        <v>564</v>
      </c>
      <c r="C463" s="119">
        <v>207804849</v>
      </c>
      <c r="D463" s="56">
        <v>361723631.45000005</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v>8204294.9700000007</v>
      </c>
      <c r="Q463" s="147">
        <f t="shared" si="6"/>
        <v>228865868.45000002</v>
      </c>
      <c r="R463" s="289"/>
      <c r="S463" s="6"/>
    </row>
    <row r="464" spans="2:32" s="28" customFormat="1" x14ac:dyDescent="0.25">
      <c r="B464" s="50" t="s">
        <v>565</v>
      </c>
      <c r="C464" s="56">
        <v>66008077</v>
      </c>
      <c r="D464" s="119">
        <v>88853084.349999994</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v>961110.15</v>
      </c>
      <c r="Q464" s="148">
        <f t="shared" si="6"/>
        <v>23264327.339999996</v>
      </c>
      <c r="R464" s="289"/>
      <c r="S464" s="6"/>
      <c r="T464" s="3"/>
      <c r="U464" s="3"/>
      <c r="V464" s="3"/>
      <c r="W464" s="3"/>
      <c r="X464"/>
      <c r="Y464"/>
      <c r="Z464"/>
      <c r="AA464"/>
      <c r="AB464"/>
      <c r="AC464"/>
      <c r="AD464"/>
      <c r="AE464"/>
      <c r="AF464"/>
    </row>
    <row r="465" spans="2:32" x14ac:dyDescent="0.25">
      <c r="B465" s="50" t="s">
        <v>689</v>
      </c>
      <c r="C465" s="56">
        <v>141796772</v>
      </c>
      <c r="D465" s="56">
        <v>272870547.10000002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v>7243184.8200000003</v>
      </c>
      <c r="Q465" s="148">
        <f t="shared" si="6"/>
        <v>205601541.11000001</v>
      </c>
      <c r="R465" s="289"/>
      <c r="S465" s="6"/>
    </row>
    <row r="466" spans="2:32" s="28" customFormat="1" x14ac:dyDescent="0.25">
      <c r="B466" s="51" t="s">
        <v>566</v>
      </c>
      <c r="C466" s="119">
        <v>1333701080</v>
      </c>
      <c r="D466" s="63">
        <v>701891782</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v>107011878.03</v>
      </c>
      <c r="Q466" s="147">
        <f t="shared" si="6"/>
        <v>492342069.74000001</v>
      </c>
      <c r="R466" s="289"/>
      <c r="S466" s="6"/>
      <c r="T466" s="3"/>
      <c r="U466" s="3"/>
      <c r="V466" s="3"/>
      <c r="W466" s="3"/>
      <c r="X466"/>
      <c r="Y466"/>
      <c r="Z466"/>
      <c r="AA466"/>
      <c r="AB466"/>
      <c r="AC466"/>
      <c r="AD466"/>
      <c r="AE466"/>
      <c r="AF466"/>
    </row>
    <row r="467" spans="2:32" x14ac:dyDescent="0.25">
      <c r="B467" s="50" t="s">
        <v>567</v>
      </c>
      <c r="C467" s="56">
        <v>1333701080</v>
      </c>
      <c r="D467" s="140">
        <v>701891782</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v>107011878.03</v>
      </c>
      <c r="Q467" s="148">
        <f t="shared" si="6"/>
        <v>492342069.74000001</v>
      </c>
      <c r="R467" s="289"/>
      <c r="S467" s="6"/>
    </row>
    <row r="468" spans="2:32" s="28" customFormat="1" x14ac:dyDescent="0.25">
      <c r="B468" s="51" t="s">
        <v>568</v>
      </c>
      <c r="C468" s="119">
        <v>189178099</v>
      </c>
      <c r="D468" s="121">
        <v>393874736.60000002</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24705701.509999998</v>
      </c>
      <c r="P468" s="119">
        <v>7408853.2300000004</v>
      </c>
      <c r="Q468" s="153">
        <f t="shared" si="6"/>
        <v>108172764.24999999</v>
      </c>
      <c r="R468" s="289"/>
      <c r="S468" s="6"/>
      <c r="T468" s="3"/>
      <c r="U468" s="3"/>
      <c r="V468" s="3"/>
      <c r="W468" s="3"/>
      <c r="X468"/>
      <c r="Y468"/>
      <c r="Z468"/>
      <c r="AA468"/>
      <c r="AB468"/>
      <c r="AC468"/>
      <c r="AD468"/>
      <c r="AE468"/>
      <c r="AF468"/>
    </row>
    <row r="469" spans="2:32" s="28" customFormat="1" x14ac:dyDescent="0.25">
      <c r="B469" s="50" t="s">
        <v>569</v>
      </c>
      <c r="C469" s="121">
        <v>189178099</v>
      </c>
      <c r="D469" s="140">
        <v>393874736.60000002</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24705701.509999998</v>
      </c>
      <c r="P469" s="152">
        <v>7408853.2300000004</v>
      </c>
      <c r="Q469" s="152">
        <f t="shared" ref="Q469:Q535" si="7">SUM(E469:P469)</f>
        <v>108172764.24999999</v>
      </c>
      <c r="R469" s="289"/>
      <c r="S469" s="6"/>
      <c r="T469" s="3"/>
      <c r="U469" s="3"/>
      <c r="V469" s="3"/>
      <c r="W469" s="3"/>
      <c r="X469"/>
      <c r="Y469"/>
      <c r="Z469"/>
      <c r="AA469"/>
      <c r="AB469"/>
      <c r="AC469"/>
      <c r="AD469"/>
      <c r="AE469"/>
      <c r="AF469"/>
    </row>
    <row r="470" spans="2:32" x14ac:dyDescent="0.25">
      <c r="B470" s="51" t="s">
        <v>570</v>
      </c>
      <c r="C470" s="119">
        <v>27747842</v>
      </c>
      <c r="D470" s="121">
        <v>39076929.210000001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v>1214110.08</v>
      </c>
      <c r="Q470" s="153">
        <f t="shared" si="7"/>
        <v>14431903.429999998</v>
      </c>
      <c r="R470" s="289"/>
      <c r="S470" s="6"/>
    </row>
    <row r="471" spans="2:32" x14ac:dyDescent="0.25">
      <c r="B471" s="50" t="s">
        <v>571</v>
      </c>
      <c r="C471" s="121">
        <v>27747842</v>
      </c>
      <c r="D471" s="121">
        <v>39076929.210000001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v>1214110.08</v>
      </c>
      <c r="Q471" s="152">
        <f t="shared" si="7"/>
        <v>14431903.429999998</v>
      </c>
      <c r="R471" s="289"/>
      <c r="S471" s="6"/>
    </row>
    <row r="472" spans="2:32" x14ac:dyDescent="0.25">
      <c r="B472" s="51" t="s">
        <v>572</v>
      </c>
      <c r="C472" s="119">
        <v>41229095</v>
      </c>
      <c r="D472" s="119">
        <v>56324966.079999998</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v>2791220.41</v>
      </c>
      <c r="Q472" s="147">
        <f t="shared" si="7"/>
        <v>14642141.18</v>
      </c>
      <c r="R472" s="289"/>
      <c r="S472" s="6"/>
    </row>
    <row r="473" spans="2:32" x14ac:dyDescent="0.25">
      <c r="B473" s="50" t="s">
        <v>573</v>
      </c>
      <c r="C473" s="121">
        <v>41229095</v>
      </c>
      <c r="D473" s="56">
        <v>56324966.079999998</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v>2791220.41</v>
      </c>
      <c r="Q473" s="152">
        <f t="shared" si="7"/>
        <v>14642141.18</v>
      </c>
      <c r="R473" s="289"/>
      <c r="S473" s="6"/>
    </row>
    <row r="474" spans="2:32" s="28" customFormat="1" x14ac:dyDescent="0.25">
      <c r="B474" s="52" t="s">
        <v>63</v>
      </c>
      <c r="C474" s="119">
        <v>100832136</v>
      </c>
      <c r="D474" s="119">
        <v>128352263.97</v>
      </c>
      <c r="E474" s="119">
        <v>244496</v>
      </c>
      <c r="F474" s="119">
        <v>949639.58</v>
      </c>
      <c r="G474" s="119">
        <v>498860.33999999997</v>
      </c>
      <c r="H474" s="119">
        <v>1658792.93</v>
      </c>
      <c r="I474" s="119">
        <v>12586306.280000001</v>
      </c>
      <c r="J474" s="119">
        <v>1969934.51</v>
      </c>
      <c r="K474" s="119">
        <v>2466667.52</v>
      </c>
      <c r="L474" s="119">
        <v>1825617.8599999999</v>
      </c>
      <c r="M474" s="119">
        <v>2058611.41</v>
      </c>
      <c r="N474" s="119">
        <v>2454923.92</v>
      </c>
      <c r="O474" s="119">
        <v>569716.27</v>
      </c>
      <c r="P474" s="119">
        <v>17085362.140000001</v>
      </c>
      <c r="Q474" s="147">
        <f t="shared" si="7"/>
        <v>44368928.760000005</v>
      </c>
      <c r="R474" s="289"/>
      <c r="S474" s="6"/>
      <c r="T474" s="3"/>
      <c r="U474" s="3"/>
      <c r="V474" s="3"/>
      <c r="W474" s="3"/>
      <c r="X474"/>
      <c r="Y474"/>
      <c r="Z474"/>
      <c r="AA474"/>
      <c r="AB474"/>
      <c r="AC474"/>
      <c r="AD474"/>
      <c r="AE474"/>
      <c r="AF474"/>
    </row>
    <row r="475" spans="2:32" s="28" customFormat="1" x14ac:dyDescent="0.25">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v>11062.5</v>
      </c>
      <c r="Q475" s="148">
        <f t="shared" si="7"/>
        <v>586908.09</v>
      </c>
      <c r="R475" s="289"/>
      <c r="S475" s="6"/>
      <c r="T475" s="3"/>
      <c r="U475" s="3"/>
      <c r="V475" s="3"/>
      <c r="W475" s="3"/>
      <c r="X475"/>
      <c r="Y475"/>
      <c r="Z475"/>
      <c r="AA475"/>
      <c r="AB475"/>
      <c r="AC475"/>
      <c r="AD475"/>
      <c r="AE475"/>
      <c r="AF475"/>
    </row>
    <row r="476" spans="2:32" s="28" customFormat="1" x14ac:dyDescent="0.25">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v>11062.5</v>
      </c>
      <c r="Q476" s="148">
        <f t="shared" si="7"/>
        <v>586908.09</v>
      </c>
      <c r="R476" s="289"/>
      <c r="S476" s="6"/>
      <c r="T476" s="3"/>
      <c r="U476" s="3"/>
      <c r="V476" s="3"/>
      <c r="W476" s="3"/>
      <c r="X476"/>
      <c r="Y476"/>
      <c r="Z476"/>
      <c r="AA476"/>
      <c r="AB476"/>
      <c r="AC476"/>
      <c r="AD476"/>
      <c r="AE476"/>
      <c r="AF476"/>
    </row>
    <row r="477" spans="2:32" s="28" customFormat="1" x14ac:dyDescent="0.25">
      <c r="B477" s="51" t="s">
        <v>576</v>
      </c>
      <c r="C477" s="119">
        <v>100280136</v>
      </c>
      <c r="D477" s="119">
        <v>125042763.97</v>
      </c>
      <c r="E477" s="119">
        <v>244496</v>
      </c>
      <c r="F477" s="119">
        <v>949639.58</v>
      </c>
      <c r="G477" s="119">
        <v>56360.34</v>
      </c>
      <c r="H477" s="119">
        <v>1658792.93</v>
      </c>
      <c r="I477" s="119">
        <v>12497806.280000001</v>
      </c>
      <c r="J477" s="119">
        <v>1938074.51</v>
      </c>
      <c r="K477" s="119">
        <v>2460667.5299999998</v>
      </c>
      <c r="L477" s="119">
        <v>1825617.8599999999</v>
      </c>
      <c r="M477" s="119">
        <v>2058611.41</v>
      </c>
      <c r="N477" s="119">
        <v>2447938.3199999998</v>
      </c>
      <c r="O477" s="119">
        <v>569716.27</v>
      </c>
      <c r="P477" s="119">
        <v>17074299.640000001</v>
      </c>
      <c r="Q477" s="147">
        <f t="shared" si="7"/>
        <v>43782020.670000002</v>
      </c>
      <c r="R477" s="289"/>
      <c r="S477" s="6"/>
      <c r="T477" s="3"/>
      <c r="U477" s="3"/>
      <c r="V477" s="3"/>
      <c r="W477" s="3"/>
      <c r="X477"/>
      <c r="Y477"/>
      <c r="Z477"/>
      <c r="AA477"/>
      <c r="AB477"/>
      <c r="AC477"/>
      <c r="AD477"/>
      <c r="AE477"/>
      <c r="AF477"/>
    </row>
    <row r="478" spans="2:32" s="28" customFormat="1" x14ac:dyDescent="0.25">
      <c r="B478" s="50" t="s">
        <v>577</v>
      </c>
      <c r="C478" s="133">
        <v>100280136</v>
      </c>
      <c r="D478" s="133">
        <v>125042763.97</v>
      </c>
      <c r="E478" s="139">
        <v>244496</v>
      </c>
      <c r="F478" s="140">
        <v>949639.58</v>
      </c>
      <c r="G478" s="140">
        <v>56360.34</v>
      </c>
      <c r="H478" s="140">
        <v>1658792.93</v>
      </c>
      <c r="I478" s="139">
        <v>12497806.280000001</v>
      </c>
      <c r="J478" s="139">
        <v>1938074.51</v>
      </c>
      <c r="K478" s="139">
        <v>2460667.5299999998</v>
      </c>
      <c r="L478" s="139">
        <v>1825617.8599999999</v>
      </c>
      <c r="M478" s="139">
        <v>2058611.41</v>
      </c>
      <c r="N478" s="139">
        <v>2447938.3199999998</v>
      </c>
      <c r="O478" s="156">
        <v>569716.27</v>
      </c>
      <c r="P478" s="156">
        <v>17074299.640000001</v>
      </c>
      <c r="Q478" s="156">
        <f t="shared" si="7"/>
        <v>43782020.670000002</v>
      </c>
      <c r="R478" s="289"/>
      <c r="S478" s="6"/>
      <c r="T478" s="3"/>
      <c r="U478" s="3"/>
      <c r="V478" s="3"/>
      <c r="W478" s="3"/>
      <c r="X478"/>
      <c r="Y478"/>
      <c r="Z478"/>
      <c r="AA478"/>
      <c r="AB478"/>
      <c r="AC478"/>
      <c r="AD478"/>
      <c r="AE478"/>
      <c r="AF478"/>
    </row>
    <row r="479" spans="2:32" s="28" customFormat="1" x14ac:dyDescent="0.25">
      <c r="B479" s="52" t="s">
        <v>147</v>
      </c>
      <c r="C479" s="119">
        <v>98476099</v>
      </c>
      <c r="D479" s="119">
        <v>101570146.42</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v>7468456</v>
      </c>
      <c r="Q479" s="147">
        <f t="shared" si="7"/>
        <v>43935101.950000003</v>
      </c>
      <c r="R479" s="289"/>
      <c r="S479" s="6"/>
      <c r="T479" s="3"/>
      <c r="U479" s="3"/>
      <c r="V479" s="3"/>
      <c r="W479" s="3"/>
      <c r="X479"/>
      <c r="Y479"/>
      <c r="Z479"/>
      <c r="AA479"/>
      <c r="AB479"/>
      <c r="AC479"/>
      <c r="AD479"/>
      <c r="AE479"/>
      <c r="AF479"/>
    </row>
    <row r="480" spans="2:32" s="28" customFormat="1" x14ac:dyDescent="0.25">
      <c r="B480" s="51" t="s">
        <v>578</v>
      </c>
      <c r="C480" s="79">
        <v>22198591</v>
      </c>
      <c r="D480" s="79">
        <v>22198591</v>
      </c>
      <c r="E480" s="157">
        <v>0</v>
      </c>
      <c r="F480" s="157"/>
      <c r="G480" s="157"/>
      <c r="H480" s="157"/>
      <c r="I480" s="148"/>
      <c r="J480" s="148"/>
      <c r="K480" s="148"/>
      <c r="L480" s="148"/>
      <c r="M480" s="148"/>
      <c r="N480" s="148"/>
      <c r="O480" s="148"/>
      <c r="P480" s="148">
        <v>0</v>
      </c>
      <c r="Q480" s="148">
        <f t="shared" si="7"/>
        <v>0</v>
      </c>
      <c r="R480" s="289"/>
      <c r="S480" s="6"/>
      <c r="T480" s="3"/>
      <c r="U480" s="3"/>
      <c r="V480" s="3"/>
      <c r="W480" s="3"/>
      <c r="X480"/>
      <c r="Y480"/>
      <c r="Z480"/>
      <c r="AA480"/>
      <c r="AB480"/>
      <c r="AC480"/>
      <c r="AD480"/>
      <c r="AE480"/>
      <c r="AF480"/>
    </row>
    <row r="481" spans="2:32" s="28" customFormat="1" x14ac:dyDescent="0.25">
      <c r="B481" s="50" t="s">
        <v>579</v>
      </c>
      <c r="C481" s="56">
        <v>22198591</v>
      </c>
      <c r="D481" s="56">
        <v>22198591</v>
      </c>
      <c r="E481" s="148">
        <v>0</v>
      </c>
      <c r="F481" s="157"/>
      <c r="G481" s="157"/>
      <c r="H481" s="157"/>
      <c r="I481" s="148"/>
      <c r="J481" s="148"/>
      <c r="K481" s="148"/>
      <c r="L481" s="148"/>
      <c r="M481" s="148"/>
      <c r="N481" s="148"/>
      <c r="O481" s="148"/>
      <c r="P481" s="148">
        <v>0</v>
      </c>
      <c r="Q481" s="148">
        <f t="shared" si="7"/>
        <v>0</v>
      </c>
      <c r="R481" s="289"/>
      <c r="S481" s="6"/>
      <c r="T481" s="3"/>
      <c r="U481" s="3"/>
      <c r="V481" s="3"/>
      <c r="W481" s="3"/>
      <c r="X481"/>
      <c r="Y481"/>
      <c r="Z481"/>
      <c r="AA481"/>
      <c r="AB481"/>
      <c r="AC481"/>
      <c r="AD481"/>
      <c r="AE481"/>
      <c r="AF481"/>
    </row>
    <row r="482" spans="2:32" s="28" customFormat="1" x14ac:dyDescent="0.25">
      <c r="B482" s="51" t="s">
        <v>582</v>
      </c>
      <c r="C482" s="56">
        <v>0</v>
      </c>
      <c r="D482" s="56">
        <v>6814810.2000000002</v>
      </c>
      <c r="E482" s="148"/>
      <c r="F482" s="157"/>
      <c r="G482" s="157">
        <v>0</v>
      </c>
      <c r="H482" s="157">
        <v>0</v>
      </c>
      <c r="I482" s="148">
        <v>0</v>
      </c>
      <c r="J482" s="148">
        <v>1592920</v>
      </c>
      <c r="K482" s="148">
        <v>2645696</v>
      </c>
      <c r="L482" s="148">
        <v>0</v>
      </c>
      <c r="M482" s="148"/>
      <c r="N482" s="148">
        <v>0</v>
      </c>
      <c r="O482" s="148">
        <v>0</v>
      </c>
      <c r="P482" s="148">
        <v>2451306</v>
      </c>
      <c r="Q482" s="148">
        <f t="shared" si="7"/>
        <v>6689922</v>
      </c>
      <c r="R482" s="289"/>
      <c r="S482" s="6"/>
      <c r="T482" s="3"/>
      <c r="U482" s="3"/>
      <c r="V482" s="3"/>
      <c r="W482" s="3"/>
      <c r="X482"/>
      <c r="Y482"/>
      <c r="Z482"/>
      <c r="AA482"/>
      <c r="AB482"/>
      <c r="AC482"/>
      <c r="AD482"/>
      <c r="AE482"/>
      <c r="AF482"/>
    </row>
    <row r="483" spans="2:32" s="28" customFormat="1" x14ac:dyDescent="0.25">
      <c r="B483" s="50" t="s">
        <v>583</v>
      </c>
      <c r="C483" s="56">
        <v>0</v>
      </c>
      <c r="D483" s="56">
        <v>6814810.2000000002</v>
      </c>
      <c r="E483" s="148"/>
      <c r="F483" s="157"/>
      <c r="G483" s="157">
        <v>0</v>
      </c>
      <c r="H483" s="157">
        <v>0</v>
      </c>
      <c r="I483" s="148">
        <v>0</v>
      </c>
      <c r="J483" s="148">
        <v>1592920</v>
      </c>
      <c r="K483" s="148">
        <v>2645696</v>
      </c>
      <c r="L483" s="148">
        <v>0</v>
      </c>
      <c r="M483" s="148"/>
      <c r="N483" s="148">
        <v>0</v>
      </c>
      <c r="O483" s="148">
        <v>0</v>
      </c>
      <c r="P483" s="148">
        <v>2451306</v>
      </c>
      <c r="Q483" s="148">
        <f t="shared" si="7"/>
        <v>6689922</v>
      </c>
      <c r="R483" s="289"/>
      <c r="S483" s="6"/>
      <c r="T483" s="3"/>
      <c r="U483" s="3"/>
      <c r="V483" s="3"/>
      <c r="W483" s="3"/>
      <c r="X483"/>
      <c r="Y483"/>
      <c r="Z483"/>
      <c r="AA483"/>
      <c r="AB483"/>
      <c r="AC483"/>
      <c r="AD483"/>
      <c r="AE483"/>
      <c r="AF483"/>
    </row>
    <row r="484" spans="2:32" x14ac:dyDescent="0.25">
      <c r="B484" s="51" t="s">
        <v>584</v>
      </c>
      <c r="C484" s="79">
        <v>330000</v>
      </c>
      <c r="D484" s="79">
        <v>7003000</v>
      </c>
      <c r="E484" s="157">
        <v>0</v>
      </c>
      <c r="F484" s="157"/>
      <c r="G484" s="157">
        <v>0</v>
      </c>
      <c r="H484" s="157"/>
      <c r="I484" s="157"/>
      <c r="J484" s="157">
        <v>0</v>
      </c>
      <c r="K484" s="157">
        <v>5338400</v>
      </c>
      <c r="L484" s="157">
        <v>0</v>
      </c>
      <c r="M484" s="157"/>
      <c r="N484" s="157"/>
      <c r="O484" s="157"/>
      <c r="P484" s="157"/>
      <c r="Q484" s="148">
        <f t="shared" si="7"/>
        <v>5338400</v>
      </c>
      <c r="R484" s="289"/>
      <c r="S484" s="6"/>
    </row>
    <row r="485" spans="2:32" x14ac:dyDescent="0.25">
      <c r="B485" s="50" t="s">
        <v>585</v>
      </c>
      <c r="C485" s="56">
        <v>330000</v>
      </c>
      <c r="D485" s="56">
        <v>7003000</v>
      </c>
      <c r="E485" s="148">
        <v>0</v>
      </c>
      <c r="F485" s="157"/>
      <c r="G485" s="157">
        <v>0</v>
      </c>
      <c r="H485" s="157"/>
      <c r="I485" s="148"/>
      <c r="J485" s="148">
        <v>0</v>
      </c>
      <c r="K485" s="148">
        <v>5338400</v>
      </c>
      <c r="L485" s="148">
        <v>0</v>
      </c>
      <c r="M485" s="148"/>
      <c r="N485" s="148"/>
      <c r="O485" s="148"/>
      <c r="P485" s="148"/>
      <c r="Q485" s="148">
        <f t="shared" si="7"/>
        <v>5338400</v>
      </c>
      <c r="R485" s="289"/>
      <c r="S485" s="6"/>
    </row>
    <row r="486" spans="2:32" x14ac:dyDescent="0.25">
      <c r="B486" s="51" t="s">
        <v>586</v>
      </c>
      <c r="C486" s="79">
        <v>6841989</v>
      </c>
      <c r="D486" s="79">
        <v>11338469</v>
      </c>
      <c r="E486" s="157">
        <v>0</v>
      </c>
      <c r="F486" s="157"/>
      <c r="G486" s="157">
        <v>0</v>
      </c>
      <c r="H486" s="157">
        <v>0</v>
      </c>
      <c r="I486" s="157">
        <v>0</v>
      </c>
      <c r="J486" s="157">
        <v>1600000</v>
      </c>
      <c r="K486" s="157">
        <v>2110810</v>
      </c>
      <c r="L486" s="157">
        <v>0</v>
      </c>
      <c r="M486" s="157">
        <v>0</v>
      </c>
      <c r="N486" s="157">
        <v>2872650</v>
      </c>
      <c r="O486" s="157">
        <v>1750000</v>
      </c>
      <c r="P486" s="157">
        <v>0</v>
      </c>
      <c r="Q486" s="148">
        <f t="shared" si="7"/>
        <v>8333460</v>
      </c>
      <c r="R486" s="289"/>
      <c r="S486" s="6"/>
    </row>
    <row r="487" spans="2:32" s="28" customFormat="1" x14ac:dyDescent="0.25">
      <c r="B487" s="50" t="s">
        <v>587</v>
      </c>
      <c r="C487" s="56">
        <v>6841989</v>
      </c>
      <c r="D487" s="56">
        <v>11338469</v>
      </c>
      <c r="E487" s="148">
        <v>0</v>
      </c>
      <c r="F487" s="157"/>
      <c r="G487" s="157">
        <v>0</v>
      </c>
      <c r="H487" s="157">
        <v>0</v>
      </c>
      <c r="I487" s="148">
        <v>0</v>
      </c>
      <c r="J487" s="148">
        <v>1600000</v>
      </c>
      <c r="K487" s="148">
        <v>2110810</v>
      </c>
      <c r="L487" s="148">
        <v>0</v>
      </c>
      <c r="M487" s="148">
        <v>0</v>
      </c>
      <c r="N487" s="148">
        <v>2872650</v>
      </c>
      <c r="O487" s="148">
        <v>1750000</v>
      </c>
      <c r="P487" s="148">
        <v>0</v>
      </c>
      <c r="Q487" s="148">
        <f t="shared" si="7"/>
        <v>8333460</v>
      </c>
      <c r="R487" s="289"/>
      <c r="S487" s="6"/>
      <c r="T487" s="3"/>
      <c r="U487" s="3"/>
      <c r="V487" s="3"/>
      <c r="W487" s="3"/>
      <c r="X487"/>
      <c r="Y487"/>
      <c r="Z487"/>
      <c r="AA487"/>
      <c r="AB487"/>
      <c r="AC487"/>
      <c r="AD487"/>
      <c r="AE487"/>
      <c r="AF487"/>
    </row>
    <row r="488" spans="2:32" x14ac:dyDescent="0.25">
      <c r="B488" s="51" t="s">
        <v>588</v>
      </c>
      <c r="C488" s="79">
        <v>2000000</v>
      </c>
      <c r="D488" s="79">
        <v>1616228.1800000002</v>
      </c>
      <c r="E488" s="157">
        <v>0</v>
      </c>
      <c r="F488" s="157"/>
      <c r="G488" s="157">
        <v>0</v>
      </c>
      <c r="H488" s="157"/>
      <c r="I488" s="157"/>
      <c r="J488" s="157"/>
      <c r="K488" s="157"/>
      <c r="L488" s="157">
        <v>0</v>
      </c>
      <c r="M488" s="157"/>
      <c r="N488" s="157">
        <v>752760</v>
      </c>
      <c r="O488" s="157">
        <v>0</v>
      </c>
      <c r="P488" s="157">
        <v>0</v>
      </c>
      <c r="Q488" s="148">
        <f t="shared" si="7"/>
        <v>752760</v>
      </c>
      <c r="R488" s="289"/>
      <c r="S488" s="6"/>
    </row>
    <row r="489" spans="2:32" x14ac:dyDescent="0.25">
      <c r="B489" s="50" t="s">
        <v>589</v>
      </c>
      <c r="C489" s="56">
        <v>2000000</v>
      </c>
      <c r="D489" s="56">
        <v>1616228.1800000002</v>
      </c>
      <c r="E489" s="148">
        <v>0</v>
      </c>
      <c r="F489" s="157"/>
      <c r="G489" s="157">
        <v>0</v>
      </c>
      <c r="H489" s="157"/>
      <c r="I489" s="148"/>
      <c r="J489" s="148"/>
      <c r="K489" s="148"/>
      <c r="L489" s="148">
        <v>0</v>
      </c>
      <c r="M489" s="148"/>
      <c r="N489" s="148">
        <v>752760</v>
      </c>
      <c r="O489" s="148">
        <v>0</v>
      </c>
      <c r="P489" s="148">
        <v>0</v>
      </c>
      <c r="Q489" s="148">
        <f t="shared" si="7"/>
        <v>752760</v>
      </c>
      <c r="R489" s="289"/>
      <c r="S489" s="6"/>
    </row>
    <row r="490" spans="2:32" x14ac:dyDescent="0.25">
      <c r="B490" s="51" t="s">
        <v>590</v>
      </c>
      <c r="C490" s="79">
        <v>67105519</v>
      </c>
      <c r="D490" s="79">
        <v>52599048.039999999</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v>5017150</v>
      </c>
      <c r="Q490" s="148">
        <f t="shared" si="7"/>
        <v>22820559.950000003</v>
      </c>
      <c r="R490" s="289"/>
      <c r="S490" s="6"/>
    </row>
    <row r="491" spans="2:32" s="28" customFormat="1" x14ac:dyDescent="0.25">
      <c r="B491" s="50" t="s">
        <v>591</v>
      </c>
      <c r="C491" s="56">
        <v>67105519</v>
      </c>
      <c r="D491" s="56">
        <v>52599048.039999999</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v>5017150</v>
      </c>
      <c r="Q491" s="148">
        <f t="shared" si="7"/>
        <v>22820559.950000003</v>
      </c>
      <c r="R491" s="289"/>
      <c r="S491" s="6"/>
      <c r="T491" s="3"/>
      <c r="U491" s="3"/>
      <c r="V491" s="3"/>
      <c r="W491" s="3"/>
      <c r="X491"/>
      <c r="Y491"/>
      <c r="Z491"/>
      <c r="AA491"/>
      <c r="AB491"/>
      <c r="AC491"/>
      <c r="AD491"/>
      <c r="AE491"/>
      <c r="AF491"/>
    </row>
    <row r="492" spans="2:32" x14ac:dyDescent="0.25">
      <c r="B492" s="52" t="s">
        <v>65</v>
      </c>
      <c r="C492" s="102">
        <v>246335412</v>
      </c>
      <c r="D492" s="102">
        <v>432390654.29999995</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v>90240333.450000003</v>
      </c>
      <c r="Q492" s="147">
        <f t="shared" si="7"/>
        <v>238226315.22999996</v>
      </c>
      <c r="R492" s="289"/>
      <c r="S492" s="6"/>
    </row>
    <row r="493" spans="2:32" x14ac:dyDescent="0.25">
      <c r="B493" s="51" t="s">
        <v>592</v>
      </c>
      <c r="C493" s="102">
        <v>1000000</v>
      </c>
      <c r="D493" s="63">
        <v>0</v>
      </c>
      <c r="E493" s="102">
        <v>0</v>
      </c>
      <c r="F493" s="102"/>
      <c r="G493" s="102"/>
      <c r="H493" s="102"/>
      <c r="I493" s="102"/>
      <c r="J493" s="102"/>
      <c r="K493" s="102"/>
      <c r="L493" s="102"/>
      <c r="M493" s="102"/>
      <c r="N493" s="102"/>
      <c r="O493" s="102">
        <v>0</v>
      </c>
      <c r="P493" s="102"/>
      <c r="Q493" s="147">
        <f t="shared" si="7"/>
        <v>0</v>
      </c>
      <c r="R493" s="289"/>
      <c r="S493" s="6"/>
    </row>
    <row r="494" spans="2:32" s="28" customFormat="1" x14ac:dyDescent="0.25">
      <c r="B494" s="50" t="s">
        <v>593</v>
      </c>
      <c r="C494" s="56">
        <v>1000000</v>
      </c>
      <c r="D494" s="135">
        <v>0</v>
      </c>
      <c r="E494" s="282">
        <v>0</v>
      </c>
      <c r="F494" s="154"/>
      <c r="G494" s="154"/>
      <c r="H494" s="154"/>
      <c r="I494" s="154"/>
      <c r="J494" s="154"/>
      <c r="K494" s="154"/>
      <c r="L494" s="154"/>
      <c r="M494" s="154"/>
      <c r="N494" s="154"/>
      <c r="O494" s="154">
        <v>0</v>
      </c>
      <c r="P494" s="154"/>
      <c r="Q494" s="147">
        <f t="shared" si="7"/>
        <v>0</v>
      </c>
      <c r="R494" s="289"/>
      <c r="S494" s="6"/>
      <c r="T494" s="3"/>
      <c r="U494" s="3"/>
      <c r="V494" s="3"/>
      <c r="W494" s="3"/>
      <c r="X494"/>
      <c r="Y494"/>
      <c r="Z494"/>
      <c r="AA494"/>
      <c r="AB494"/>
      <c r="AC494"/>
      <c r="AD494"/>
      <c r="AE494"/>
      <c r="AF494"/>
    </row>
    <row r="495" spans="2:32" x14ac:dyDescent="0.25">
      <c r="B495" s="51" t="s">
        <v>594</v>
      </c>
      <c r="C495" s="102">
        <v>205742127</v>
      </c>
      <c r="D495" s="102">
        <v>383562574.29999995</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v>90240333.450000003</v>
      </c>
      <c r="Q495" s="147">
        <f t="shared" si="7"/>
        <v>196586970.97000003</v>
      </c>
      <c r="R495" s="289"/>
      <c r="S495" s="6"/>
    </row>
    <row r="496" spans="2:32" x14ac:dyDescent="0.25">
      <c r="B496" s="50" t="s">
        <v>595</v>
      </c>
      <c r="C496" s="56">
        <v>203542127</v>
      </c>
      <c r="D496" s="133">
        <v>383362574.29999995</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v>90240333.450000003</v>
      </c>
      <c r="Q496" s="148">
        <f t="shared" si="7"/>
        <v>196586970.97000003</v>
      </c>
      <c r="R496" s="289"/>
      <c r="S496" s="6"/>
    </row>
    <row r="497" spans="1:32" x14ac:dyDescent="0.25">
      <c r="B497" s="50" t="s">
        <v>596</v>
      </c>
      <c r="C497" s="56">
        <v>2200000</v>
      </c>
      <c r="D497" s="135">
        <v>200000</v>
      </c>
      <c r="E497" s="148">
        <v>0</v>
      </c>
      <c r="F497" s="157"/>
      <c r="G497" s="157"/>
      <c r="H497" s="157"/>
      <c r="I497" s="148"/>
      <c r="J497" s="148"/>
      <c r="K497" s="148"/>
      <c r="L497" s="148"/>
      <c r="M497" s="148">
        <v>0</v>
      </c>
      <c r="N497" s="148"/>
      <c r="O497" s="148">
        <v>0</v>
      </c>
      <c r="P497" s="148"/>
      <c r="Q497" s="148">
        <f t="shared" si="7"/>
        <v>0</v>
      </c>
      <c r="R497" s="289"/>
      <c r="S497" s="6"/>
    </row>
    <row r="498" spans="1:32" s="28" customFormat="1" x14ac:dyDescent="0.25">
      <c r="B498" s="51" t="s">
        <v>597</v>
      </c>
      <c r="C498" s="102">
        <v>39236285</v>
      </c>
      <c r="D498" s="63">
        <v>48471080</v>
      </c>
      <c r="E498" s="154">
        <v>0</v>
      </c>
      <c r="F498" s="154"/>
      <c r="G498" s="154"/>
      <c r="H498" s="154">
        <v>0</v>
      </c>
      <c r="I498" s="154">
        <v>0</v>
      </c>
      <c r="J498" s="154">
        <v>15511167.939999999</v>
      </c>
      <c r="K498" s="154">
        <v>0</v>
      </c>
      <c r="L498" s="154">
        <v>0</v>
      </c>
      <c r="M498" s="154">
        <v>0</v>
      </c>
      <c r="N498" s="154">
        <v>21488832.059999999</v>
      </c>
      <c r="O498" s="154">
        <v>4639344.26</v>
      </c>
      <c r="P498" s="154">
        <v>0</v>
      </c>
      <c r="Q498" s="147">
        <f t="shared" si="7"/>
        <v>41639344.259999998</v>
      </c>
      <c r="R498" s="289"/>
      <c r="S498" s="6"/>
      <c r="T498" s="3"/>
      <c r="U498" s="3"/>
      <c r="V498" s="3"/>
      <c r="W498" s="3"/>
      <c r="X498"/>
      <c r="Y498"/>
      <c r="Z498"/>
      <c r="AA498"/>
      <c r="AB498"/>
      <c r="AC498"/>
      <c r="AD498"/>
      <c r="AE498"/>
      <c r="AF498"/>
    </row>
    <row r="499" spans="1:32" x14ac:dyDescent="0.25">
      <c r="B499" s="50" t="s">
        <v>598</v>
      </c>
      <c r="C499" s="56">
        <v>39236285</v>
      </c>
      <c r="D499" s="133">
        <v>48471080</v>
      </c>
      <c r="E499" s="148">
        <v>0</v>
      </c>
      <c r="F499" s="157"/>
      <c r="G499" s="157"/>
      <c r="H499" s="157">
        <v>0</v>
      </c>
      <c r="I499" s="148">
        <v>0</v>
      </c>
      <c r="J499" s="148">
        <v>15511167.939999999</v>
      </c>
      <c r="K499" s="148">
        <v>0</v>
      </c>
      <c r="L499" s="148">
        <v>0</v>
      </c>
      <c r="M499" s="148">
        <v>0</v>
      </c>
      <c r="N499" s="148">
        <v>21488832.059999999</v>
      </c>
      <c r="O499" s="148">
        <v>4639344.26</v>
      </c>
      <c r="P499" s="148">
        <v>0</v>
      </c>
      <c r="Q499" s="148">
        <f t="shared" si="7"/>
        <v>41639344.259999998</v>
      </c>
      <c r="R499" s="289"/>
      <c r="S499" s="6"/>
    </row>
    <row r="500" spans="1:32" x14ac:dyDescent="0.25">
      <c r="B500" s="51" t="s">
        <v>603</v>
      </c>
      <c r="C500" s="102">
        <v>357000</v>
      </c>
      <c r="D500" s="63">
        <v>357000</v>
      </c>
      <c r="E500" s="154">
        <v>0</v>
      </c>
      <c r="F500" s="154"/>
      <c r="G500" s="154"/>
      <c r="H500" s="154"/>
      <c r="I500" s="154"/>
      <c r="J500" s="154"/>
      <c r="K500" s="154"/>
      <c r="L500" s="154"/>
      <c r="M500" s="154"/>
      <c r="N500" s="154"/>
      <c r="O500" s="154"/>
      <c r="P500" s="154"/>
      <c r="Q500" s="147">
        <f t="shared" si="7"/>
        <v>0</v>
      </c>
      <c r="R500" s="289"/>
      <c r="S500" s="6"/>
    </row>
    <row r="501" spans="1:32" x14ac:dyDescent="0.25">
      <c r="B501" s="50" t="s">
        <v>694</v>
      </c>
      <c r="C501" s="56">
        <v>57000</v>
      </c>
      <c r="D501" s="56">
        <v>57000</v>
      </c>
      <c r="E501" s="148">
        <v>0</v>
      </c>
      <c r="F501" s="157"/>
      <c r="G501" s="157"/>
      <c r="H501" s="157"/>
      <c r="I501" s="148"/>
      <c r="J501" s="148"/>
      <c r="K501" s="148"/>
      <c r="L501" s="148"/>
      <c r="M501" s="148"/>
      <c r="N501" s="148"/>
      <c r="O501" s="148"/>
      <c r="P501" s="148"/>
      <c r="Q501" s="148">
        <f t="shared" si="7"/>
        <v>0</v>
      </c>
      <c r="R501" s="289"/>
      <c r="S501" s="6"/>
    </row>
    <row r="502" spans="1:32" x14ac:dyDescent="0.25">
      <c r="B502" s="50" t="s">
        <v>605</v>
      </c>
      <c r="C502" s="56">
        <v>300000</v>
      </c>
      <c r="D502" s="102">
        <v>300000</v>
      </c>
      <c r="E502" s="148">
        <v>0</v>
      </c>
      <c r="F502" s="157"/>
      <c r="G502" s="157"/>
      <c r="H502" s="157"/>
      <c r="I502" s="148"/>
      <c r="J502" s="148"/>
      <c r="K502" s="148"/>
      <c r="L502" s="148"/>
      <c r="M502" s="148"/>
      <c r="N502" s="148"/>
      <c r="O502" s="148"/>
      <c r="P502" s="148"/>
      <c r="Q502" s="148">
        <f t="shared" si="7"/>
        <v>0</v>
      </c>
      <c r="R502" s="289"/>
      <c r="S502" s="6"/>
    </row>
    <row r="503" spans="1:32" s="3" customFormat="1" x14ac:dyDescent="0.25">
      <c r="A503"/>
      <c r="B503" s="52" t="s">
        <v>66</v>
      </c>
      <c r="C503" s="63">
        <v>958103207</v>
      </c>
      <c r="D503" s="102">
        <v>744983272.97000003</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v>12740029.279999999</v>
      </c>
      <c r="Q503" s="147">
        <f t="shared" si="7"/>
        <v>550247339.95000005</v>
      </c>
      <c r="R503" s="289"/>
      <c r="S503" s="6"/>
      <c r="X503"/>
      <c r="Y503"/>
      <c r="Z503"/>
      <c r="AA503"/>
      <c r="AB503"/>
      <c r="AC503"/>
      <c r="AD503"/>
      <c r="AE503"/>
      <c r="AF503"/>
    </row>
    <row r="504" spans="1:32" s="3" customFormat="1" x14ac:dyDescent="0.25">
      <c r="A504"/>
      <c r="B504" s="51" t="s">
        <v>609</v>
      </c>
      <c r="C504" s="102">
        <v>31000000</v>
      </c>
      <c r="D504" s="102">
        <v>52500000</v>
      </c>
      <c r="E504" s="154">
        <v>0</v>
      </c>
      <c r="F504" s="154"/>
      <c r="G504" s="154">
        <v>0</v>
      </c>
      <c r="H504" s="154"/>
      <c r="I504" s="154"/>
      <c r="J504" s="154"/>
      <c r="K504" s="154"/>
      <c r="L504" s="154"/>
      <c r="M504" s="154"/>
      <c r="N504" s="154"/>
      <c r="O504" s="154"/>
      <c r="P504" s="154">
        <v>0</v>
      </c>
      <c r="Q504" s="153">
        <f t="shared" si="7"/>
        <v>0</v>
      </c>
      <c r="R504" s="289"/>
      <c r="S504" s="6"/>
      <c r="X504"/>
      <c r="Y504"/>
      <c r="Z504"/>
      <c r="AA504"/>
      <c r="AB504"/>
      <c r="AC504"/>
      <c r="AD504"/>
      <c r="AE504"/>
      <c r="AF504"/>
    </row>
    <row r="505" spans="1:32" s="3" customFormat="1" x14ac:dyDescent="0.25">
      <c r="A505"/>
      <c r="B505" s="50" t="s">
        <v>610</v>
      </c>
      <c r="C505" s="102">
        <v>0</v>
      </c>
      <c r="D505" s="102">
        <v>52500000</v>
      </c>
      <c r="E505" s="154"/>
      <c r="F505" s="154"/>
      <c r="G505" s="154">
        <v>0</v>
      </c>
      <c r="H505" s="154"/>
      <c r="I505" s="154"/>
      <c r="J505" s="154"/>
      <c r="K505" s="154"/>
      <c r="L505" s="154"/>
      <c r="M505" s="154"/>
      <c r="N505" s="154"/>
      <c r="O505" s="154"/>
      <c r="P505" s="154"/>
      <c r="Q505" s="153">
        <f t="shared" si="7"/>
        <v>0</v>
      </c>
      <c r="R505" s="289"/>
      <c r="S505" s="6"/>
      <c r="X505"/>
      <c r="Y505"/>
      <c r="Z505"/>
      <c r="AA505"/>
      <c r="AB505"/>
      <c r="AC505"/>
      <c r="AD505"/>
      <c r="AE505"/>
      <c r="AF505"/>
    </row>
    <row r="506" spans="1:32" s="3" customFormat="1" x14ac:dyDescent="0.25">
      <c r="A506"/>
      <c r="B506" s="50" t="s">
        <v>695</v>
      </c>
      <c r="C506" s="56">
        <v>31000000</v>
      </c>
      <c r="D506" s="56">
        <v>0</v>
      </c>
      <c r="E506" s="147">
        <v>0</v>
      </c>
      <c r="F506" s="154"/>
      <c r="G506" s="154"/>
      <c r="H506" s="154"/>
      <c r="I506" s="147"/>
      <c r="J506" s="147"/>
      <c r="K506" s="147"/>
      <c r="L506" s="147"/>
      <c r="M506" s="147"/>
      <c r="N506" s="147"/>
      <c r="O506" s="147"/>
      <c r="P506" s="147">
        <v>0</v>
      </c>
      <c r="Q506" s="147">
        <f t="shared" si="7"/>
        <v>0</v>
      </c>
      <c r="R506" s="289"/>
      <c r="S506" s="6"/>
      <c r="X506"/>
      <c r="Y506"/>
      <c r="Z506"/>
      <c r="AA506"/>
      <c r="AB506"/>
      <c r="AC506"/>
      <c r="AD506"/>
      <c r="AE506"/>
      <c r="AF506"/>
    </row>
    <row r="507" spans="1:32" s="3" customFormat="1" x14ac:dyDescent="0.25">
      <c r="A507"/>
      <c r="B507" s="51" t="s">
        <v>611</v>
      </c>
      <c r="C507" s="102">
        <v>9000000</v>
      </c>
      <c r="D507" s="110">
        <v>534177678</v>
      </c>
      <c r="E507" s="154">
        <v>0</v>
      </c>
      <c r="F507" s="154"/>
      <c r="G507" s="154"/>
      <c r="H507" s="154"/>
      <c r="I507" s="154">
        <v>109514678</v>
      </c>
      <c r="J507" s="154"/>
      <c r="K507" s="154">
        <v>83100000</v>
      </c>
      <c r="L507" s="154">
        <v>332400000</v>
      </c>
      <c r="M507" s="154">
        <v>0</v>
      </c>
      <c r="N507" s="154">
        <v>0</v>
      </c>
      <c r="O507" s="154"/>
      <c r="P507" s="154"/>
      <c r="Q507" s="147">
        <f t="shared" si="7"/>
        <v>525014678</v>
      </c>
      <c r="R507" s="289"/>
      <c r="S507" s="6"/>
      <c r="X507"/>
      <c r="Y507"/>
      <c r="Z507"/>
      <c r="AA507"/>
      <c r="AB507"/>
      <c r="AC507"/>
      <c r="AD507"/>
      <c r="AE507"/>
      <c r="AF507"/>
    </row>
    <row r="508" spans="1:32" s="3" customFormat="1" x14ac:dyDescent="0.25">
      <c r="A508"/>
      <c r="B508" s="50" t="s">
        <v>612</v>
      </c>
      <c r="C508" s="56">
        <v>9000000</v>
      </c>
      <c r="D508" s="110">
        <v>534177678</v>
      </c>
      <c r="E508" s="147">
        <v>0</v>
      </c>
      <c r="F508" s="154"/>
      <c r="G508" s="155"/>
      <c r="H508" s="155"/>
      <c r="I508" s="156">
        <v>109514678</v>
      </c>
      <c r="J508" s="147"/>
      <c r="K508" s="147">
        <v>83100000</v>
      </c>
      <c r="L508" s="147">
        <v>332400000</v>
      </c>
      <c r="M508" s="147">
        <v>0</v>
      </c>
      <c r="N508" s="147">
        <v>0</v>
      </c>
      <c r="O508" s="148"/>
      <c r="P508" s="148"/>
      <c r="Q508" s="148">
        <f t="shared" si="7"/>
        <v>525014678</v>
      </c>
      <c r="R508" s="289"/>
      <c r="S508" s="6"/>
      <c r="X508"/>
      <c r="Y508"/>
      <c r="Z508"/>
      <c r="AA508"/>
      <c r="AB508"/>
      <c r="AC508"/>
      <c r="AD508"/>
      <c r="AE508"/>
      <c r="AF508"/>
    </row>
    <row r="509" spans="1:32" s="3" customFormat="1" x14ac:dyDescent="0.25">
      <c r="A509"/>
      <c r="B509" s="51" t="s">
        <v>614</v>
      </c>
      <c r="C509" s="102">
        <v>100012000</v>
      </c>
      <c r="D509" s="102">
        <v>12001</v>
      </c>
      <c r="E509" s="154">
        <v>0</v>
      </c>
      <c r="F509" s="154"/>
      <c r="G509" s="154"/>
      <c r="H509" s="154"/>
      <c r="I509" s="154"/>
      <c r="J509" s="154"/>
      <c r="K509" s="154"/>
      <c r="L509" s="154">
        <v>0</v>
      </c>
      <c r="M509" s="154"/>
      <c r="N509" s="154"/>
      <c r="O509" s="154"/>
      <c r="P509" s="154"/>
      <c r="Q509" s="148">
        <f t="shared" si="7"/>
        <v>0</v>
      </c>
      <c r="R509" s="289"/>
      <c r="S509" s="6"/>
      <c r="X509"/>
      <c r="Y509"/>
      <c r="Z509"/>
      <c r="AA509"/>
      <c r="AB509"/>
      <c r="AC509"/>
      <c r="AD509"/>
      <c r="AE509"/>
      <c r="AF509"/>
    </row>
    <row r="510" spans="1:32" s="3" customFormat="1" x14ac:dyDescent="0.25">
      <c r="A510"/>
      <c r="B510" s="50" t="s">
        <v>714</v>
      </c>
      <c r="C510" s="56">
        <v>100012000</v>
      </c>
      <c r="D510" s="56">
        <v>12001</v>
      </c>
      <c r="E510" s="147">
        <v>0</v>
      </c>
      <c r="F510" s="154"/>
      <c r="G510" s="154"/>
      <c r="H510" s="154"/>
      <c r="I510" s="147"/>
      <c r="J510" s="147"/>
      <c r="K510" s="147"/>
      <c r="L510" s="147">
        <v>0</v>
      </c>
      <c r="M510" s="147"/>
      <c r="N510" s="147"/>
      <c r="O510" s="148"/>
      <c r="P510" s="148"/>
      <c r="Q510" s="148">
        <f t="shared" si="7"/>
        <v>0</v>
      </c>
      <c r="R510" s="289"/>
      <c r="S510" s="6"/>
      <c r="X510"/>
      <c r="Y510"/>
      <c r="Z510"/>
      <c r="AA510"/>
      <c r="AB510"/>
      <c r="AC510"/>
      <c r="AD510"/>
      <c r="AE510"/>
      <c r="AF510"/>
    </row>
    <row r="511" spans="1:32" s="3" customFormat="1" x14ac:dyDescent="0.25">
      <c r="A511"/>
      <c r="B511" s="51" t="s">
        <v>617</v>
      </c>
      <c r="C511" s="102">
        <v>54500000</v>
      </c>
      <c r="D511" s="102">
        <v>63461130</v>
      </c>
      <c r="E511" s="154">
        <v>0</v>
      </c>
      <c r="F511" s="154"/>
      <c r="G511" s="154">
        <v>0</v>
      </c>
      <c r="H511" s="154"/>
      <c r="I511" s="154"/>
      <c r="J511" s="154"/>
      <c r="K511" s="154"/>
      <c r="L511" s="154">
        <v>0</v>
      </c>
      <c r="M511" s="154">
        <v>0</v>
      </c>
      <c r="N511" s="154">
        <v>0</v>
      </c>
      <c r="O511" s="154">
        <v>0</v>
      </c>
      <c r="P511" s="154">
        <v>10311129</v>
      </c>
      <c r="Q511" s="148">
        <f t="shared" si="7"/>
        <v>10311129</v>
      </c>
      <c r="R511" s="289"/>
      <c r="S511" s="6"/>
      <c r="X511"/>
      <c r="Y511"/>
      <c r="Z511"/>
      <c r="AA511"/>
      <c r="AB511"/>
      <c r="AC511"/>
      <c r="AD511"/>
      <c r="AE511"/>
      <c r="AF511"/>
    </row>
    <row r="512" spans="1:32" s="3" customFormat="1" x14ac:dyDescent="0.25">
      <c r="A512"/>
      <c r="B512" s="50" t="s">
        <v>618</v>
      </c>
      <c r="C512" s="102">
        <v>54500000</v>
      </c>
      <c r="D512" s="102">
        <v>63461130</v>
      </c>
      <c r="E512" s="154">
        <v>0</v>
      </c>
      <c r="F512" s="154"/>
      <c r="G512" s="154">
        <v>0</v>
      </c>
      <c r="H512" s="154"/>
      <c r="I512" s="154"/>
      <c r="J512" s="154"/>
      <c r="K512" s="155"/>
      <c r="L512" s="155">
        <v>0</v>
      </c>
      <c r="M512" s="155">
        <v>0</v>
      </c>
      <c r="N512" s="154">
        <v>0</v>
      </c>
      <c r="O512" s="154">
        <v>0</v>
      </c>
      <c r="P512" s="154">
        <v>10311129</v>
      </c>
      <c r="Q512" s="147">
        <f t="shared" si="7"/>
        <v>10311129</v>
      </c>
      <c r="R512" s="289"/>
      <c r="S512" s="6"/>
      <c r="X512"/>
      <c r="Y512"/>
      <c r="Z512"/>
      <c r="AA512"/>
      <c r="AB512"/>
      <c r="AC512"/>
      <c r="AD512"/>
      <c r="AE512"/>
      <c r="AF512"/>
    </row>
    <row r="513" spans="1:32" s="3" customFormat="1" x14ac:dyDescent="0.25">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v>0</v>
      </c>
      <c r="Q513" s="147">
        <f t="shared" si="7"/>
        <v>3154514.37</v>
      </c>
      <c r="R513" s="289"/>
      <c r="S513" s="6"/>
      <c r="X513"/>
      <c r="Y513"/>
      <c r="Z513"/>
      <c r="AA513"/>
      <c r="AB513"/>
      <c r="AC513"/>
      <c r="AD513"/>
      <c r="AE513"/>
      <c r="AF513"/>
    </row>
    <row r="514" spans="1:32" x14ac:dyDescent="0.25">
      <c r="B514" s="51" t="s">
        <v>716</v>
      </c>
      <c r="C514" s="102">
        <v>20000</v>
      </c>
      <c r="D514" s="102">
        <v>44000</v>
      </c>
      <c r="E514" s="154">
        <v>0</v>
      </c>
      <c r="F514" s="154"/>
      <c r="G514" s="154"/>
      <c r="H514" s="154"/>
      <c r="I514" s="154"/>
      <c r="J514" s="154">
        <v>0</v>
      </c>
      <c r="K514" s="154"/>
      <c r="L514" s="154"/>
      <c r="M514" s="154">
        <v>23140</v>
      </c>
      <c r="N514" s="154"/>
      <c r="O514" s="154"/>
      <c r="P514" s="154"/>
      <c r="Q514" s="147">
        <f t="shared" si="7"/>
        <v>23140</v>
      </c>
      <c r="R514" s="289"/>
      <c r="S514" s="6"/>
    </row>
    <row r="515" spans="1:32" s="28" customFormat="1" x14ac:dyDescent="0.25">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v>0</v>
      </c>
      <c r="Q515" s="156">
        <f t="shared" si="7"/>
        <v>3131374.37</v>
      </c>
      <c r="R515" s="289"/>
      <c r="S515" s="6"/>
      <c r="T515" s="3"/>
      <c r="U515" s="3"/>
      <c r="V515" s="3"/>
      <c r="W515" s="3"/>
      <c r="X515"/>
      <c r="Y515"/>
      <c r="Z515"/>
      <c r="AA515"/>
      <c r="AB515"/>
      <c r="AC515"/>
      <c r="AD515"/>
      <c r="AE515"/>
      <c r="AF515"/>
    </row>
    <row r="516" spans="1:32" s="28" customFormat="1" x14ac:dyDescent="0.25">
      <c r="B516" s="50" t="s">
        <v>732</v>
      </c>
      <c r="C516" s="133">
        <v>167298</v>
      </c>
      <c r="D516" s="133">
        <v>167298</v>
      </c>
      <c r="E516" s="156">
        <v>0</v>
      </c>
      <c r="F516" s="155"/>
      <c r="G516" s="155"/>
      <c r="H516" s="155"/>
      <c r="I516" s="156"/>
      <c r="J516" s="156"/>
      <c r="K516" s="156"/>
      <c r="L516" s="156"/>
      <c r="M516" s="156"/>
      <c r="N516" s="156"/>
      <c r="O516" s="156"/>
      <c r="P516" s="156"/>
      <c r="Q516" s="156">
        <f t="shared" si="7"/>
        <v>0</v>
      </c>
      <c r="R516" s="289"/>
      <c r="S516" s="6"/>
      <c r="T516" s="3"/>
      <c r="U516" s="3"/>
      <c r="V516" s="3"/>
      <c r="W516" s="3"/>
      <c r="X516"/>
      <c r="Y516"/>
      <c r="Z516"/>
      <c r="AA516"/>
      <c r="AB516"/>
      <c r="AC516"/>
      <c r="AD516"/>
      <c r="AE516"/>
      <c r="AF516"/>
    </row>
    <row r="517" spans="1:32" x14ac:dyDescent="0.25">
      <c r="B517" s="51" t="s">
        <v>621</v>
      </c>
      <c r="C517" s="102">
        <v>101954090</v>
      </c>
      <c r="D517" s="102">
        <v>84792713.769999996</v>
      </c>
      <c r="E517" s="154">
        <v>0</v>
      </c>
      <c r="F517" s="154">
        <v>82952.81</v>
      </c>
      <c r="G517" s="154">
        <v>0</v>
      </c>
      <c r="H517" s="154">
        <v>0</v>
      </c>
      <c r="I517" s="154">
        <v>3897847.1</v>
      </c>
      <c r="J517" s="154">
        <v>317816.48</v>
      </c>
      <c r="K517" s="154">
        <v>0</v>
      </c>
      <c r="L517" s="154">
        <v>934347.6</v>
      </c>
      <c r="M517" s="154">
        <v>395725.92</v>
      </c>
      <c r="N517" s="154">
        <v>389577.72</v>
      </c>
      <c r="O517" s="154">
        <v>38571</v>
      </c>
      <c r="P517" s="154">
        <v>353079.6</v>
      </c>
      <c r="Q517" s="147">
        <f t="shared" si="7"/>
        <v>6409918.2299999995</v>
      </c>
      <c r="R517" s="289"/>
      <c r="S517" s="6"/>
    </row>
    <row r="518" spans="1:32" x14ac:dyDescent="0.25">
      <c r="B518" s="50" t="s">
        <v>622</v>
      </c>
      <c r="C518" s="56">
        <v>101954090</v>
      </c>
      <c r="D518" s="56">
        <v>84792713.769999996</v>
      </c>
      <c r="E518" s="147">
        <v>0</v>
      </c>
      <c r="F518" s="154">
        <v>82952.81</v>
      </c>
      <c r="G518" s="155">
        <v>0</v>
      </c>
      <c r="H518" s="155">
        <v>0</v>
      </c>
      <c r="I518" s="156">
        <v>3897847.1</v>
      </c>
      <c r="J518" s="147">
        <v>317816.48</v>
      </c>
      <c r="K518" s="147">
        <v>0</v>
      </c>
      <c r="L518" s="147">
        <v>934347.6</v>
      </c>
      <c r="M518" s="147">
        <v>395725.92</v>
      </c>
      <c r="N518" s="147">
        <v>389577.72</v>
      </c>
      <c r="O518" s="148">
        <v>38571</v>
      </c>
      <c r="P518" s="148">
        <v>353079.6</v>
      </c>
      <c r="Q518" s="147">
        <f t="shared" si="7"/>
        <v>6409918.2299999995</v>
      </c>
      <c r="R518" s="289"/>
      <c r="S518" s="6"/>
    </row>
    <row r="519" spans="1:32" x14ac:dyDescent="0.25">
      <c r="B519" s="51" t="s">
        <v>623</v>
      </c>
      <c r="C519" s="102">
        <v>658549819</v>
      </c>
      <c r="D519" s="102">
        <v>6431747.2000000477</v>
      </c>
      <c r="E519" s="154">
        <v>0</v>
      </c>
      <c r="F519" s="154">
        <v>305620</v>
      </c>
      <c r="G519" s="154">
        <v>200000.01</v>
      </c>
      <c r="H519" s="154"/>
      <c r="I519" s="154">
        <v>0</v>
      </c>
      <c r="J519" s="154">
        <v>269040</v>
      </c>
      <c r="K519" s="154">
        <v>11300.19</v>
      </c>
      <c r="L519" s="154">
        <v>1411940.8</v>
      </c>
      <c r="M519" s="154">
        <v>0</v>
      </c>
      <c r="N519" s="154">
        <v>0</v>
      </c>
      <c r="O519" s="154">
        <v>1083378.67</v>
      </c>
      <c r="P519" s="154">
        <v>2075820.68</v>
      </c>
      <c r="Q519" s="147">
        <f t="shared" si="7"/>
        <v>5357100.3499999996</v>
      </c>
      <c r="R519" s="289"/>
      <c r="S519" s="6"/>
    </row>
    <row r="520" spans="1:32" x14ac:dyDescent="0.25">
      <c r="B520" s="50" t="s">
        <v>624</v>
      </c>
      <c r="C520" s="56">
        <v>658549819</v>
      </c>
      <c r="D520" s="56">
        <v>6431747.2000000477</v>
      </c>
      <c r="E520" s="156">
        <v>0</v>
      </c>
      <c r="F520" s="155">
        <v>305620</v>
      </c>
      <c r="G520" s="155">
        <v>200000.01</v>
      </c>
      <c r="H520" s="155"/>
      <c r="I520" s="156">
        <v>0</v>
      </c>
      <c r="J520" s="156">
        <v>269040</v>
      </c>
      <c r="K520" s="156">
        <v>11300.19</v>
      </c>
      <c r="L520" s="156">
        <v>1411940.8</v>
      </c>
      <c r="M520" s="156">
        <v>0</v>
      </c>
      <c r="N520" s="156">
        <v>0</v>
      </c>
      <c r="O520" s="156">
        <v>1083378.67</v>
      </c>
      <c r="P520" s="148">
        <v>2075820.68</v>
      </c>
      <c r="Q520" s="147">
        <f t="shared" si="7"/>
        <v>5357100.3499999996</v>
      </c>
      <c r="R520" s="289"/>
      <c r="S520" s="6"/>
    </row>
    <row r="521" spans="1:32" x14ac:dyDescent="0.25">
      <c r="B521" s="26" t="s">
        <v>67</v>
      </c>
      <c r="C521" s="118">
        <v>7375883638</v>
      </c>
      <c r="D521" s="118">
        <v>10115294652.59</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v>1885556896.0699999</v>
      </c>
      <c r="Q521" s="146">
        <f t="shared" si="7"/>
        <v>6340787411.8099995</v>
      </c>
      <c r="R521" s="289"/>
      <c r="S521" s="6"/>
    </row>
    <row r="522" spans="1:32" x14ac:dyDescent="0.25">
      <c r="B522" s="52" t="s">
        <v>68</v>
      </c>
      <c r="C522" s="102">
        <v>2168603469</v>
      </c>
      <c r="D522" s="102">
        <v>3712317297.1599998</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v>876498366.79000008</v>
      </c>
      <c r="Q522" s="147">
        <f t="shared" si="7"/>
        <v>2521240476.21</v>
      </c>
      <c r="R522" s="289"/>
      <c r="S522" s="6"/>
    </row>
    <row r="523" spans="1:32" x14ac:dyDescent="0.25">
      <c r="B523" s="51" t="s">
        <v>625</v>
      </c>
      <c r="C523" s="79">
        <v>56400000</v>
      </c>
      <c r="D523" s="79">
        <v>71453466.579999998</v>
      </c>
      <c r="E523" s="157">
        <v>0</v>
      </c>
      <c r="F523" s="157">
        <v>0</v>
      </c>
      <c r="G523" s="157">
        <v>0</v>
      </c>
      <c r="H523" s="157">
        <v>0</v>
      </c>
      <c r="I523" s="157">
        <v>2559785.98</v>
      </c>
      <c r="J523" s="157">
        <v>0</v>
      </c>
      <c r="K523" s="157">
        <v>0</v>
      </c>
      <c r="L523" s="157">
        <v>0</v>
      </c>
      <c r="M523" s="157">
        <v>3111490.58</v>
      </c>
      <c r="N523" s="157">
        <v>0</v>
      </c>
      <c r="O523" s="157">
        <v>13766521.23</v>
      </c>
      <c r="P523" s="157">
        <v>0</v>
      </c>
      <c r="Q523" s="148">
        <f t="shared" si="7"/>
        <v>19437797.789999999</v>
      </c>
      <c r="R523" s="289"/>
      <c r="S523" s="6"/>
    </row>
    <row r="524" spans="1:32" s="28" customFormat="1" x14ac:dyDescent="0.25">
      <c r="B524" s="50" t="s">
        <v>626</v>
      </c>
      <c r="C524" s="56">
        <v>56400000</v>
      </c>
      <c r="D524" s="56">
        <v>71453466.579999998</v>
      </c>
      <c r="E524" s="148">
        <v>0</v>
      </c>
      <c r="F524" s="157">
        <v>0</v>
      </c>
      <c r="G524" s="157">
        <v>0</v>
      </c>
      <c r="H524" s="157">
        <v>0</v>
      </c>
      <c r="I524" s="148">
        <v>2559785.98</v>
      </c>
      <c r="J524" s="148">
        <v>0</v>
      </c>
      <c r="K524" s="148">
        <v>0</v>
      </c>
      <c r="L524" s="148">
        <v>0</v>
      </c>
      <c r="M524" s="148">
        <v>3111490.58</v>
      </c>
      <c r="N524" s="148">
        <v>0</v>
      </c>
      <c r="O524" s="148">
        <v>13766521.23</v>
      </c>
      <c r="P524" s="148">
        <v>0</v>
      </c>
      <c r="Q524" s="148">
        <f t="shared" si="7"/>
        <v>19437797.789999999</v>
      </c>
      <c r="R524" s="289"/>
      <c r="S524" s="6"/>
      <c r="T524" s="3"/>
      <c r="U524" s="3"/>
      <c r="V524" s="3"/>
      <c r="W524" s="3"/>
      <c r="X524"/>
      <c r="Y524"/>
      <c r="Z524"/>
      <c r="AA524"/>
      <c r="AB524"/>
      <c r="AC524"/>
      <c r="AD524"/>
      <c r="AE524"/>
      <c r="AF524"/>
    </row>
    <row r="525" spans="1:32" x14ac:dyDescent="0.25">
      <c r="B525" s="51" t="s">
        <v>627</v>
      </c>
      <c r="C525" s="79">
        <v>2077491579</v>
      </c>
      <c r="D525" s="79">
        <v>3405519117.4899998</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v>874221644.09000003</v>
      </c>
      <c r="Q525" s="148">
        <f t="shared" si="7"/>
        <v>2493192414.5</v>
      </c>
      <c r="R525" s="289"/>
      <c r="S525" s="6"/>
    </row>
    <row r="526" spans="1:32" s="28" customFormat="1" x14ac:dyDescent="0.25">
      <c r="B526" s="50" t="s">
        <v>628</v>
      </c>
      <c r="C526" s="56">
        <v>2077491579</v>
      </c>
      <c r="D526" s="56">
        <v>3405519117.4899998</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v>874221644.09000003</v>
      </c>
      <c r="Q526" s="148">
        <f t="shared" si="7"/>
        <v>2493192414.5</v>
      </c>
      <c r="R526" s="289"/>
      <c r="S526" s="6"/>
      <c r="T526" s="3"/>
      <c r="U526" s="3"/>
      <c r="V526" s="3"/>
      <c r="W526" s="3"/>
      <c r="X526"/>
      <c r="Y526"/>
      <c r="Z526"/>
      <c r="AA526"/>
      <c r="AB526"/>
      <c r="AC526"/>
      <c r="AD526"/>
      <c r="AE526"/>
      <c r="AF526"/>
    </row>
    <row r="527" spans="1:32" x14ac:dyDescent="0.25">
      <c r="B527" s="51" t="s">
        <v>629</v>
      </c>
      <c r="C527" s="79">
        <v>22799250</v>
      </c>
      <c r="D527" s="79">
        <v>224082073.08999997</v>
      </c>
      <c r="E527" s="157">
        <v>0</v>
      </c>
      <c r="F527" s="157">
        <v>0</v>
      </c>
      <c r="G527" s="157">
        <v>0</v>
      </c>
      <c r="H527" s="157">
        <v>6333541.2199999997</v>
      </c>
      <c r="I527" s="157">
        <v>0</v>
      </c>
      <c r="J527" s="157">
        <v>0</v>
      </c>
      <c r="K527" s="157">
        <v>0</v>
      </c>
      <c r="L527" s="157">
        <v>0</v>
      </c>
      <c r="M527" s="157">
        <v>0</v>
      </c>
      <c r="N527" s="157">
        <v>0</v>
      </c>
      <c r="O527" s="157">
        <v>0</v>
      </c>
      <c r="P527" s="157">
        <v>2276722.7000000002</v>
      </c>
      <c r="Q527" s="148">
        <f t="shared" si="7"/>
        <v>8610263.9199999999</v>
      </c>
      <c r="R527" s="289"/>
      <c r="S527" s="6"/>
    </row>
    <row r="528" spans="1:32" x14ac:dyDescent="0.25">
      <c r="B528" s="50" t="s">
        <v>630</v>
      </c>
      <c r="C528" s="56">
        <v>22799250</v>
      </c>
      <c r="D528" s="56">
        <v>224082073.08999997</v>
      </c>
      <c r="E528" s="148">
        <v>0</v>
      </c>
      <c r="F528" s="157">
        <v>0</v>
      </c>
      <c r="G528" s="157">
        <v>0</v>
      </c>
      <c r="H528" s="157">
        <v>6333541.2199999997</v>
      </c>
      <c r="I528" s="148">
        <v>0</v>
      </c>
      <c r="J528" s="148">
        <v>0</v>
      </c>
      <c r="K528" s="148">
        <v>0</v>
      </c>
      <c r="L528" s="148">
        <v>0</v>
      </c>
      <c r="M528" s="148">
        <v>0</v>
      </c>
      <c r="N528" s="148">
        <v>0</v>
      </c>
      <c r="O528" s="148">
        <v>0</v>
      </c>
      <c r="P528" s="148">
        <v>2276722.7000000002</v>
      </c>
      <c r="Q528" s="148">
        <f t="shared" si="7"/>
        <v>8610263.9199999999</v>
      </c>
      <c r="R528" s="289"/>
      <c r="S528" s="6"/>
    </row>
    <row r="529" spans="2:32" s="28" customFormat="1" x14ac:dyDescent="0.25">
      <c r="B529" s="51" t="s">
        <v>631</v>
      </c>
      <c r="C529" s="79">
        <v>11912640</v>
      </c>
      <c r="D529" s="79">
        <v>11262640</v>
      </c>
      <c r="E529" s="157">
        <v>0</v>
      </c>
      <c r="F529" s="157">
        <v>0</v>
      </c>
      <c r="G529" s="157">
        <v>0</v>
      </c>
      <c r="H529" s="157"/>
      <c r="I529" s="157">
        <v>0</v>
      </c>
      <c r="J529" s="157"/>
      <c r="K529" s="157"/>
      <c r="L529" s="157"/>
      <c r="M529" s="157"/>
      <c r="N529" s="157"/>
      <c r="O529" s="157"/>
      <c r="P529" s="157"/>
      <c r="Q529" s="148">
        <f t="shared" si="7"/>
        <v>0</v>
      </c>
      <c r="R529" s="289"/>
      <c r="S529" s="6"/>
      <c r="T529" s="3"/>
      <c r="U529" s="3"/>
      <c r="V529" s="3"/>
      <c r="W529" s="3"/>
      <c r="X529"/>
      <c r="Y529"/>
      <c r="Z529"/>
      <c r="AA529"/>
      <c r="AB529"/>
      <c r="AC529"/>
      <c r="AD529"/>
      <c r="AE529"/>
      <c r="AF529"/>
    </row>
    <row r="530" spans="2:32" x14ac:dyDescent="0.25">
      <c r="B530" s="50" t="s">
        <v>632</v>
      </c>
      <c r="C530" s="56">
        <v>11912640</v>
      </c>
      <c r="D530" s="56">
        <v>11262640</v>
      </c>
      <c r="E530" s="148">
        <v>0</v>
      </c>
      <c r="F530" s="157">
        <v>0</v>
      </c>
      <c r="G530" s="157">
        <v>0</v>
      </c>
      <c r="H530" s="157"/>
      <c r="I530" s="148">
        <v>0</v>
      </c>
      <c r="J530" s="148"/>
      <c r="K530" s="148"/>
      <c r="L530" s="148"/>
      <c r="M530" s="148"/>
      <c r="N530" s="148"/>
      <c r="O530" s="148"/>
      <c r="P530" s="148"/>
      <c r="Q530" s="148">
        <f t="shared" si="7"/>
        <v>0</v>
      </c>
      <c r="R530" s="289"/>
      <c r="S530" s="6"/>
    </row>
    <row r="531" spans="2:32" s="28" customFormat="1" x14ac:dyDescent="0.25">
      <c r="B531" s="52" t="s">
        <v>69</v>
      </c>
      <c r="C531" s="134">
        <v>5207280169</v>
      </c>
      <c r="D531" s="134">
        <v>6402977355.4299994</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v>1009058529.28</v>
      </c>
      <c r="Q531" s="147">
        <f t="shared" si="7"/>
        <v>3819546935.5999994</v>
      </c>
      <c r="R531" s="289"/>
      <c r="S531" s="6"/>
      <c r="T531" s="3"/>
      <c r="U531" s="3"/>
      <c r="V531" s="3"/>
      <c r="W531" s="3"/>
      <c r="X531"/>
      <c r="Y531"/>
      <c r="Z531"/>
      <c r="AA531"/>
      <c r="AB531"/>
      <c r="AC531"/>
      <c r="AD531"/>
      <c r="AE531"/>
      <c r="AF531"/>
    </row>
    <row r="532" spans="2:32" x14ac:dyDescent="0.25">
      <c r="B532" s="51" t="s">
        <v>633</v>
      </c>
      <c r="C532" s="134">
        <v>4436155064</v>
      </c>
      <c r="D532" s="134">
        <v>5375224519.1599998</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v>1009058529.28</v>
      </c>
      <c r="Q532" s="147">
        <f t="shared" si="7"/>
        <v>3750691600.4399996</v>
      </c>
      <c r="R532" s="289"/>
      <c r="S532" s="6"/>
    </row>
    <row r="533" spans="2:32" s="28" customFormat="1" x14ac:dyDescent="0.25">
      <c r="B533" s="50" t="s">
        <v>634</v>
      </c>
      <c r="C533" s="56">
        <v>4345649530</v>
      </c>
      <c r="D533" s="56">
        <v>5077414054.6599998</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v>929412266.26999998</v>
      </c>
      <c r="Q533" s="148">
        <f t="shared" si="7"/>
        <v>3654943465.0299997</v>
      </c>
      <c r="R533" s="289"/>
      <c r="S533" s="6"/>
      <c r="T533" s="3"/>
      <c r="U533" s="3"/>
      <c r="V533" s="3"/>
      <c r="W533" s="3"/>
      <c r="X533"/>
      <c r="Y533"/>
      <c r="Z533"/>
      <c r="AA533"/>
      <c r="AB533"/>
      <c r="AC533"/>
      <c r="AD533"/>
      <c r="AE533"/>
      <c r="AF533"/>
    </row>
    <row r="534" spans="2:32" x14ac:dyDescent="0.25">
      <c r="B534" s="50" t="s">
        <v>635</v>
      </c>
      <c r="C534" s="56">
        <v>90505534</v>
      </c>
      <c r="D534" s="56">
        <v>297810464.5</v>
      </c>
      <c r="E534" s="148">
        <v>0</v>
      </c>
      <c r="F534" s="158">
        <v>0</v>
      </c>
      <c r="G534" s="158">
        <v>0</v>
      </c>
      <c r="H534" s="158"/>
      <c r="I534" s="148"/>
      <c r="J534" s="148"/>
      <c r="K534" s="148">
        <v>16101872.4</v>
      </c>
      <c r="L534" s="148">
        <v>0</v>
      </c>
      <c r="M534" s="148">
        <v>0</v>
      </c>
      <c r="N534" s="148"/>
      <c r="O534" s="148"/>
      <c r="P534" s="148">
        <v>79646263.010000005</v>
      </c>
      <c r="Q534" s="148">
        <f t="shared" si="7"/>
        <v>95748135.410000011</v>
      </c>
      <c r="R534" s="289"/>
      <c r="S534" s="6"/>
    </row>
    <row r="535" spans="2:32" s="28" customFormat="1" x14ac:dyDescent="0.25">
      <c r="B535" s="51" t="s">
        <v>636</v>
      </c>
      <c r="C535" s="134">
        <v>25398727</v>
      </c>
      <c r="D535" s="134">
        <v>3040809.620000001</v>
      </c>
      <c r="E535" s="153">
        <v>0</v>
      </c>
      <c r="F535" s="153"/>
      <c r="G535" s="153">
        <v>0</v>
      </c>
      <c r="H535" s="153"/>
      <c r="I535" s="153">
        <v>2241441.31</v>
      </c>
      <c r="J535" s="153"/>
      <c r="K535" s="153"/>
      <c r="L535" s="153">
        <v>0</v>
      </c>
      <c r="M535" s="153"/>
      <c r="N535" s="153"/>
      <c r="O535" s="153"/>
      <c r="P535" s="153"/>
      <c r="Q535" s="147">
        <f t="shared" si="7"/>
        <v>2241441.31</v>
      </c>
      <c r="R535" s="289"/>
      <c r="S535" s="6"/>
      <c r="T535" s="3"/>
      <c r="U535" s="3"/>
      <c r="V535" s="3"/>
      <c r="W535" s="3"/>
      <c r="X535"/>
      <c r="Y535"/>
      <c r="Z535"/>
      <c r="AA535"/>
      <c r="AB535"/>
      <c r="AC535"/>
      <c r="AD535"/>
      <c r="AE535"/>
      <c r="AF535"/>
    </row>
    <row r="536" spans="2:32" x14ac:dyDescent="0.25">
      <c r="B536" s="50" t="s">
        <v>637</v>
      </c>
      <c r="C536" s="56">
        <v>25398727</v>
      </c>
      <c r="D536" s="56">
        <v>3040809.620000001</v>
      </c>
      <c r="E536" s="148">
        <v>0</v>
      </c>
      <c r="F536" s="158"/>
      <c r="G536" s="158">
        <v>0</v>
      </c>
      <c r="H536" s="158"/>
      <c r="I536" s="148">
        <v>2241441.31</v>
      </c>
      <c r="J536" s="148"/>
      <c r="K536" s="148"/>
      <c r="L536" s="148">
        <v>0</v>
      </c>
      <c r="M536" s="148"/>
      <c r="N536" s="148"/>
      <c r="O536" s="148"/>
      <c r="P536" s="148"/>
      <c r="Q536" s="148">
        <f t="shared" ref="Q536:Q557" si="8">SUM(E536:P536)</f>
        <v>2241441.31</v>
      </c>
      <c r="R536" s="289"/>
      <c r="S536" s="6"/>
    </row>
    <row r="537" spans="2:32" x14ac:dyDescent="0.25">
      <c r="B537" s="51" t="s">
        <v>638</v>
      </c>
      <c r="C537" s="134">
        <v>736175958</v>
      </c>
      <c r="D537" s="134">
        <v>820594339.33000004</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v>0</v>
      </c>
      <c r="Q537" s="147">
        <f t="shared" si="8"/>
        <v>66201931.240000002</v>
      </c>
      <c r="R537" s="289"/>
      <c r="S537" s="6"/>
    </row>
    <row r="538" spans="2:32" x14ac:dyDescent="0.25">
      <c r="B538" s="50" t="s">
        <v>639</v>
      </c>
      <c r="C538" s="56">
        <v>703792735</v>
      </c>
      <c r="D538" s="56">
        <v>817210116.33000004</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v>0</v>
      </c>
      <c r="Q538" s="148">
        <f t="shared" si="8"/>
        <v>66201931.240000002</v>
      </c>
      <c r="R538" s="289"/>
      <c r="S538" s="6"/>
    </row>
    <row r="539" spans="2:32" x14ac:dyDescent="0.25">
      <c r="B539" s="50" t="s">
        <v>748</v>
      </c>
      <c r="C539" s="56">
        <v>32383223</v>
      </c>
      <c r="D539" s="56">
        <v>3384223</v>
      </c>
      <c r="E539" s="148">
        <v>0</v>
      </c>
      <c r="F539" s="158">
        <v>0</v>
      </c>
      <c r="G539" s="158"/>
      <c r="H539" s="158"/>
      <c r="I539" s="148"/>
      <c r="J539" s="148"/>
      <c r="K539" s="148"/>
      <c r="L539" s="148"/>
      <c r="M539" s="147"/>
      <c r="N539" s="147"/>
      <c r="O539" s="148">
        <v>0</v>
      </c>
      <c r="P539" s="148">
        <v>0</v>
      </c>
      <c r="Q539" s="148">
        <f t="shared" si="8"/>
        <v>0</v>
      </c>
      <c r="R539" s="289"/>
      <c r="S539" s="6"/>
    </row>
    <row r="540" spans="2:32" x14ac:dyDescent="0.25">
      <c r="B540" s="51" t="s">
        <v>642</v>
      </c>
      <c r="C540" s="134">
        <v>6732490</v>
      </c>
      <c r="D540" s="134">
        <v>22366490</v>
      </c>
      <c r="E540" s="153">
        <v>0</v>
      </c>
      <c r="F540" s="153"/>
      <c r="G540" s="153"/>
      <c r="H540" s="153"/>
      <c r="I540" s="153"/>
      <c r="J540" s="153"/>
      <c r="K540" s="153"/>
      <c r="L540" s="153">
        <v>0</v>
      </c>
      <c r="M540" s="153">
        <v>0</v>
      </c>
      <c r="N540" s="153">
        <v>0</v>
      </c>
      <c r="O540" s="153"/>
      <c r="P540" s="153">
        <v>0</v>
      </c>
      <c r="Q540" s="147">
        <f t="shared" si="8"/>
        <v>0</v>
      </c>
      <c r="R540" s="289"/>
      <c r="S540" s="6"/>
    </row>
    <row r="541" spans="2:32" s="28" customFormat="1" x14ac:dyDescent="0.25">
      <c r="B541" s="50" t="s">
        <v>643</v>
      </c>
      <c r="C541" s="56">
        <v>6732490</v>
      </c>
      <c r="D541" s="56">
        <v>22366490</v>
      </c>
      <c r="E541" s="147">
        <v>0</v>
      </c>
      <c r="F541" s="153"/>
      <c r="G541" s="153"/>
      <c r="H541" s="153"/>
      <c r="I541" s="156"/>
      <c r="J541" s="147"/>
      <c r="K541" s="147"/>
      <c r="L541" s="147">
        <v>0</v>
      </c>
      <c r="M541" s="147">
        <v>0</v>
      </c>
      <c r="N541" s="147">
        <v>0</v>
      </c>
      <c r="O541" s="148"/>
      <c r="P541" s="148">
        <v>0</v>
      </c>
      <c r="Q541" s="148">
        <f t="shared" si="8"/>
        <v>0</v>
      </c>
      <c r="R541" s="289"/>
      <c r="S541" s="6"/>
      <c r="T541" s="3"/>
      <c r="U541" s="3"/>
      <c r="V541" s="3"/>
      <c r="W541" s="3"/>
      <c r="X541"/>
      <c r="Y541"/>
      <c r="Z541"/>
      <c r="AA541"/>
      <c r="AB541"/>
      <c r="AC541"/>
      <c r="AD541"/>
      <c r="AE541"/>
      <c r="AF541"/>
    </row>
    <row r="542" spans="2:32" x14ac:dyDescent="0.25">
      <c r="B542" s="51" t="s">
        <v>644</v>
      </c>
      <c r="C542" s="134">
        <v>2817930</v>
      </c>
      <c r="D542" s="134">
        <v>181751197.31999999</v>
      </c>
      <c r="E542" s="153">
        <v>0</v>
      </c>
      <c r="F542" s="153"/>
      <c r="G542" s="153"/>
      <c r="H542" s="153"/>
      <c r="I542" s="153">
        <v>411962.61</v>
      </c>
      <c r="J542" s="153">
        <v>0</v>
      </c>
      <c r="K542" s="153"/>
      <c r="L542" s="153">
        <v>0</v>
      </c>
      <c r="M542" s="153"/>
      <c r="N542" s="153"/>
      <c r="O542" s="153">
        <v>0</v>
      </c>
      <c r="P542" s="153">
        <v>0</v>
      </c>
      <c r="Q542" s="147">
        <f t="shared" si="8"/>
        <v>411962.61</v>
      </c>
      <c r="R542" s="289"/>
      <c r="S542" s="6"/>
    </row>
    <row r="543" spans="2:32" x14ac:dyDescent="0.25">
      <c r="B543" s="50" t="s">
        <v>645</v>
      </c>
      <c r="C543" s="56">
        <v>2817930</v>
      </c>
      <c r="D543" s="56">
        <v>181751197.31999999</v>
      </c>
      <c r="E543" s="148">
        <v>0</v>
      </c>
      <c r="F543" s="158"/>
      <c r="G543" s="158"/>
      <c r="H543" s="158"/>
      <c r="I543" s="148">
        <v>411962.61</v>
      </c>
      <c r="J543" s="148">
        <v>0</v>
      </c>
      <c r="K543" s="148"/>
      <c r="L543" s="148">
        <v>0</v>
      </c>
      <c r="M543" s="148"/>
      <c r="N543" s="148"/>
      <c r="O543" s="148">
        <v>0</v>
      </c>
      <c r="P543" s="148">
        <v>0</v>
      </c>
      <c r="Q543" s="148">
        <f t="shared" si="8"/>
        <v>411962.61</v>
      </c>
      <c r="R543" s="289"/>
      <c r="S543" s="6"/>
    </row>
    <row r="544" spans="2:32" x14ac:dyDescent="0.25">
      <c r="B544" s="26" t="s">
        <v>71</v>
      </c>
      <c r="C544" s="55">
        <v>24809</v>
      </c>
      <c r="D544" s="55">
        <v>24809</v>
      </c>
      <c r="E544" s="146">
        <v>0</v>
      </c>
      <c r="F544" s="146"/>
      <c r="G544" s="146"/>
      <c r="H544" s="146"/>
      <c r="I544" s="146"/>
      <c r="J544" s="146"/>
      <c r="K544" s="146"/>
      <c r="L544" s="146"/>
      <c r="M544" s="146"/>
      <c r="N544" s="146"/>
      <c r="O544" s="146"/>
      <c r="P544" s="146"/>
      <c r="Q544" s="146">
        <f t="shared" si="8"/>
        <v>0</v>
      </c>
      <c r="R544" s="289"/>
      <c r="S544" s="6"/>
    </row>
    <row r="545" spans="2:32" ht="15.75" customHeight="1" x14ac:dyDescent="0.25">
      <c r="B545" s="52" t="s">
        <v>72</v>
      </c>
      <c r="C545" s="63">
        <v>24809</v>
      </c>
      <c r="D545" s="63">
        <v>24809</v>
      </c>
      <c r="E545" s="147">
        <v>0</v>
      </c>
      <c r="F545" s="147"/>
      <c r="G545" s="147"/>
      <c r="H545" s="147"/>
      <c r="I545" s="147"/>
      <c r="J545" s="147"/>
      <c r="K545" s="147"/>
      <c r="L545" s="147"/>
      <c r="M545" s="147"/>
      <c r="N545" s="147"/>
      <c r="O545" s="147"/>
      <c r="P545" s="147"/>
      <c r="Q545" s="147">
        <f t="shared" si="8"/>
        <v>0</v>
      </c>
      <c r="R545" s="289"/>
      <c r="S545" s="6"/>
    </row>
    <row r="546" spans="2:32" x14ac:dyDescent="0.25">
      <c r="B546" s="27" t="s">
        <v>648</v>
      </c>
      <c r="C546" s="56">
        <v>24809</v>
      </c>
      <c r="D546" s="56">
        <v>24809</v>
      </c>
      <c r="E546" s="148">
        <v>0</v>
      </c>
      <c r="F546" s="148"/>
      <c r="G546" s="148"/>
      <c r="H546" s="148"/>
      <c r="I546" s="148"/>
      <c r="J546" s="148"/>
      <c r="K546" s="148"/>
      <c r="L546" s="148"/>
      <c r="M546" s="148"/>
      <c r="N546" s="148"/>
      <c r="O546" s="148"/>
      <c r="P546" s="148"/>
      <c r="Q546" s="147">
        <f t="shared" si="8"/>
        <v>0</v>
      </c>
      <c r="R546" s="289"/>
      <c r="S546" s="6"/>
    </row>
    <row r="547" spans="2:32" x14ac:dyDescent="0.25">
      <c r="B547" s="50" t="s">
        <v>649</v>
      </c>
      <c r="C547" s="56">
        <v>24809</v>
      </c>
      <c r="D547" s="56">
        <v>24809</v>
      </c>
      <c r="E547" s="148">
        <v>0</v>
      </c>
      <c r="F547" s="148"/>
      <c r="G547" s="148"/>
      <c r="H547" s="148"/>
      <c r="I547" s="148"/>
      <c r="J547" s="148"/>
      <c r="K547" s="148"/>
      <c r="L547" s="148"/>
      <c r="M547" s="148"/>
      <c r="N547" s="148"/>
      <c r="O547" s="148"/>
      <c r="P547" s="148"/>
      <c r="Q547" s="147">
        <f t="shared" si="8"/>
        <v>0</v>
      </c>
      <c r="R547" s="289"/>
      <c r="S547" s="6"/>
    </row>
    <row r="548" spans="2:32" x14ac:dyDescent="0.25">
      <c r="B548" s="26" t="s">
        <v>74</v>
      </c>
      <c r="C548" s="55">
        <v>120729328</v>
      </c>
      <c r="D548" s="55">
        <v>120766968</v>
      </c>
      <c r="E548" s="146">
        <v>0</v>
      </c>
      <c r="F548" s="146"/>
      <c r="G548" s="146"/>
      <c r="H548" s="146"/>
      <c r="I548" s="146"/>
      <c r="J548" s="146"/>
      <c r="K548" s="146"/>
      <c r="L548" s="146"/>
      <c r="M548" s="146"/>
      <c r="N548" s="146"/>
      <c r="O548" s="146">
        <v>0</v>
      </c>
      <c r="P548" s="146">
        <v>37639.480000000003</v>
      </c>
      <c r="Q548" s="146">
        <f t="shared" si="8"/>
        <v>37639.480000000003</v>
      </c>
      <c r="R548" s="289"/>
      <c r="S548" s="6"/>
    </row>
    <row r="549" spans="2:32" x14ac:dyDescent="0.25">
      <c r="B549" s="52" t="s">
        <v>75</v>
      </c>
      <c r="C549" s="66">
        <v>13094</v>
      </c>
      <c r="D549" s="66">
        <v>13094</v>
      </c>
      <c r="E549" s="292">
        <v>0</v>
      </c>
      <c r="F549" s="292"/>
      <c r="G549" s="292"/>
      <c r="H549" s="292"/>
      <c r="I549" s="292"/>
      <c r="J549" s="292"/>
      <c r="K549" s="292"/>
      <c r="L549" s="292"/>
      <c r="M549" s="292"/>
      <c r="N549" s="292"/>
      <c r="O549" s="292"/>
      <c r="P549" s="292"/>
      <c r="Q549" s="292">
        <f t="shared" si="8"/>
        <v>0</v>
      </c>
      <c r="R549" s="289"/>
      <c r="S549" s="6"/>
    </row>
    <row r="550" spans="2:32" x14ac:dyDescent="0.25">
      <c r="B550" s="51" t="s">
        <v>652</v>
      </c>
      <c r="C550" s="66">
        <v>13094</v>
      </c>
      <c r="D550" s="66">
        <v>13094</v>
      </c>
      <c r="E550" s="292">
        <v>0</v>
      </c>
      <c r="F550" s="292"/>
      <c r="G550" s="292"/>
      <c r="H550" s="292"/>
      <c r="I550" s="292"/>
      <c r="J550" s="292"/>
      <c r="K550" s="292"/>
      <c r="L550" s="292"/>
      <c r="M550" s="292"/>
      <c r="N550" s="292"/>
      <c r="O550" s="292"/>
      <c r="P550" s="292"/>
      <c r="Q550" s="292">
        <f t="shared" si="8"/>
        <v>0</v>
      </c>
      <c r="R550" s="289"/>
      <c r="S550" s="6"/>
    </row>
    <row r="551" spans="2:32" x14ac:dyDescent="0.25">
      <c r="B551" s="50" t="s">
        <v>653</v>
      </c>
      <c r="C551" s="66">
        <v>13094</v>
      </c>
      <c r="D551" s="66">
        <v>13094</v>
      </c>
      <c r="E551" s="292">
        <v>0</v>
      </c>
      <c r="F551" s="292"/>
      <c r="G551" s="292"/>
      <c r="H551" s="292"/>
      <c r="I551" s="292"/>
      <c r="J551" s="292"/>
      <c r="K551" s="292"/>
      <c r="L551" s="292"/>
      <c r="M551" s="292"/>
      <c r="N551" s="292"/>
      <c r="O551" s="292"/>
      <c r="P551" s="292"/>
      <c r="Q551" s="292">
        <f t="shared" si="8"/>
        <v>0</v>
      </c>
      <c r="R551" s="289"/>
      <c r="S551" s="6"/>
    </row>
    <row r="552" spans="2:32" x14ac:dyDescent="0.25">
      <c r="B552" s="52" t="s">
        <v>76</v>
      </c>
      <c r="C552" s="56">
        <v>120716234</v>
      </c>
      <c r="D552" s="56">
        <v>120716234</v>
      </c>
      <c r="E552" s="148">
        <v>0</v>
      </c>
      <c r="F552" s="148"/>
      <c r="G552" s="148"/>
      <c r="H552" s="148"/>
      <c r="I552" s="148"/>
      <c r="J552" s="148"/>
      <c r="K552" s="148"/>
      <c r="L552" s="148"/>
      <c r="M552" s="148"/>
      <c r="N552" s="148"/>
      <c r="O552" s="148"/>
      <c r="P552" s="148"/>
      <c r="Q552" s="147">
        <f t="shared" si="8"/>
        <v>0</v>
      </c>
      <c r="R552" s="289"/>
      <c r="S552" s="6"/>
    </row>
    <row r="553" spans="2:32" s="28" customFormat="1" x14ac:dyDescent="0.25">
      <c r="B553" s="51" t="s">
        <v>654</v>
      </c>
      <c r="C553" s="56">
        <v>120716234</v>
      </c>
      <c r="D553" s="56">
        <v>120716234</v>
      </c>
      <c r="E553" s="148">
        <v>0</v>
      </c>
      <c r="F553" s="148"/>
      <c r="G553" s="148"/>
      <c r="H553" s="148"/>
      <c r="I553" s="148"/>
      <c r="J553" s="148"/>
      <c r="K553" s="148"/>
      <c r="L553" s="148"/>
      <c r="M553" s="148"/>
      <c r="N553" s="148"/>
      <c r="O553" s="148"/>
      <c r="P553" s="148"/>
      <c r="Q553" s="147">
        <f t="shared" si="8"/>
        <v>0</v>
      </c>
      <c r="R553" s="289"/>
      <c r="S553" s="6"/>
      <c r="T553" s="3"/>
      <c r="U553" s="138"/>
      <c r="V553" s="138"/>
      <c r="W553" s="138"/>
      <c r="X553"/>
      <c r="Y553"/>
      <c r="Z553"/>
      <c r="AA553"/>
      <c r="AB553"/>
      <c r="AC553"/>
      <c r="AD553"/>
      <c r="AE553"/>
      <c r="AF553"/>
    </row>
    <row r="554" spans="2:32" x14ac:dyDescent="0.25">
      <c r="B554" s="50" t="s">
        <v>655</v>
      </c>
      <c r="C554" s="56">
        <v>120716234</v>
      </c>
      <c r="D554" s="56">
        <v>120716234</v>
      </c>
      <c r="E554" s="148">
        <v>0</v>
      </c>
      <c r="F554" s="148"/>
      <c r="G554" s="148"/>
      <c r="H554" s="148"/>
      <c r="I554" s="148"/>
      <c r="J554" s="148"/>
      <c r="K554" s="148"/>
      <c r="L554" s="148"/>
      <c r="M554" s="148"/>
      <c r="N554" s="148"/>
      <c r="O554" s="148"/>
      <c r="P554" s="148"/>
      <c r="Q554" s="147">
        <f t="shared" si="8"/>
        <v>0</v>
      </c>
      <c r="R554" s="289"/>
      <c r="S554" s="6"/>
    </row>
    <row r="555" spans="2:32" x14ac:dyDescent="0.25">
      <c r="B555" s="52" t="s">
        <v>699</v>
      </c>
      <c r="C555" s="56">
        <v>0</v>
      </c>
      <c r="D555" s="56">
        <v>37640</v>
      </c>
      <c r="E555" s="148"/>
      <c r="F555" s="148"/>
      <c r="G555" s="148"/>
      <c r="H555" s="148"/>
      <c r="I555" s="148"/>
      <c r="J555" s="148"/>
      <c r="K555" s="148"/>
      <c r="L555" s="148"/>
      <c r="M555" s="148"/>
      <c r="N555" s="148"/>
      <c r="O555" s="148">
        <v>0</v>
      </c>
      <c r="P555" s="148">
        <v>37639.480000000003</v>
      </c>
      <c r="Q555" s="147">
        <f t="shared" si="8"/>
        <v>37639.480000000003</v>
      </c>
      <c r="R555" s="289"/>
      <c r="S555" s="6"/>
    </row>
    <row r="556" spans="2:32" x14ac:dyDescent="0.25">
      <c r="B556" s="51" t="s">
        <v>735</v>
      </c>
      <c r="C556" s="56">
        <v>0</v>
      </c>
      <c r="D556" s="56">
        <v>37640</v>
      </c>
      <c r="E556" s="148"/>
      <c r="F556" s="148"/>
      <c r="G556" s="148"/>
      <c r="H556" s="148"/>
      <c r="I556" s="148"/>
      <c r="J556" s="148"/>
      <c r="K556" s="148"/>
      <c r="L556" s="148"/>
      <c r="M556" s="148"/>
      <c r="N556" s="148"/>
      <c r="O556" s="148">
        <v>0</v>
      </c>
      <c r="P556" s="148">
        <v>37639.480000000003</v>
      </c>
      <c r="Q556" s="147">
        <f t="shared" si="8"/>
        <v>37639.480000000003</v>
      </c>
      <c r="R556" s="289"/>
      <c r="S556" s="6"/>
    </row>
    <row r="557" spans="2:32" x14ac:dyDescent="0.25">
      <c r="B557" s="50" t="s">
        <v>736</v>
      </c>
      <c r="C557" s="56">
        <v>0</v>
      </c>
      <c r="D557" s="56">
        <v>37640</v>
      </c>
      <c r="E557" s="148"/>
      <c r="F557" s="148"/>
      <c r="G557" s="148"/>
      <c r="H557" s="148"/>
      <c r="I557" s="148"/>
      <c r="J557" s="148"/>
      <c r="K557" s="148"/>
      <c r="L557" s="148"/>
      <c r="M557" s="148"/>
      <c r="N557" s="148"/>
      <c r="O557" s="148">
        <v>0</v>
      </c>
      <c r="P557" s="148">
        <v>37639.480000000003</v>
      </c>
      <c r="Q557" s="147">
        <f t="shared" si="8"/>
        <v>37639.480000000003</v>
      </c>
      <c r="R557" s="289"/>
      <c r="S557" s="6"/>
    </row>
    <row r="558" spans="2:32" s="28" customFormat="1" ht="15.75" customHeight="1" x14ac:dyDescent="0.25">
      <c r="B558" s="77" t="s">
        <v>149</v>
      </c>
      <c r="C558" s="67">
        <f t="shared" ref="C558:Q558" si="9">C10+C74+C221+C340+C387+C408+C521+C544+C548</f>
        <v>183369770693</v>
      </c>
      <c r="D558" s="67">
        <f t="shared" si="9"/>
        <v>206784338047.29996</v>
      </c>
      <c r="E558" s="59">
        <f t="shared" si="9"/>
        <v>8340697614.1600027</v>
      </c>
      <c r="F558" s="59">
        <f t="shared" si="9"/>
        <v>9237068715.7900009</v>
      </c>
      <c r="G558" s="59">
        <f t="shared" si="9"/>
        <v>11002518782.75</v>
      </c>
      <c r="H558" s="59">
        <f t="shared" si="9"/>
        <v>11207539378.399998</v>
      </c>
      <c r="I558" s="59">
        <f t="shared" si="9"/>
        <v>11079868662.18</v>
      </c>
      <c r="J558" s="59">
        <f t="shared" si="9"/>
        <v>11149804501.800001</v>
      </c>
      <c r="K558" s="59">
        <f t="shared" si="9"/>
        <v>11111089209.859999</v>
      </c>
      <c r="L558" s="59">
        <f t="shared" si="9"/>
        <v>11649353423.379997</v>
      </c>
      <c r="M558" s="59">
        <f t="shared" si="9"/>
        <v>12383621786.399996</v>
      </c>
      <c r="N558" s="59">
        <f t="shared" si="9"/>
        <v>12213753297.49</v>
      </c>
      <c r="O558" s="59">
        <f t="shared" si="9"/>
        <v>14482025416.26</v>
      </c>
      <c r="P558" s="59">
        <f t="shared" si="9"/>
        <v>21374510871.990002</v>
      </c>
      <c r="Q558" s="59">
        <f t="shared" si="9"/>
        <v>145231851660.46002</v>
      </c>
      <c r="R558" s="289"/>
      <c r="T558" s="3"/>
      <c r="U558" s="138"/>
      <c r="V558" s="138"/>
      <c r="W558" s="138"/>
      <c r="X558"/>
      <c r="Y558"/>
      <c r="Z558"/>
      <c r="AA558"/>
      <c r="AB558"/>
      <c r="AC558"/>
      <c r="AD558"/>
      <c r="AE558"/>
      <c r="AF558"/>
    </row>
    <row r="559" spans="2:32" ht="15.75" customHeight="1" x14ac:dyDescent="0.25">
      <c r="E559" s="148"/>
      <c r="F559" s="148"/>
      <c r="G559" s="148"/>
      <c r="H559" s="148"/>
      <c r="I559" s="148"/>
      <c r="J559" s="159"/>
      <c r="K559" s="159"/>
      <c r="L559" s="148"/>
      <c r="M559" s="148"/>
      <c r="N559" s="148"/>
      <c r="O559" s="148"/>
      <c r="P559" s="148"/>
      <c r="Q559" s="148"/>
      <c r="R559" s="289"/>
    </row>
    <row r="560" spans="2:32" ht="15.75" customHeight="1" x14ac:dyDescent="0.25">
      <c r="B560" s="77"/>
      <c r="C560" s="25"/>
      <c r="D560" s="24"/>
      <c r="E560" s="11" t="s">
        <v>10</v>
      </c>
      <c r="F560" s="11" t="s">
        <v>11</v>
      </c>
      <c r="G560" s="11" t="s">
        <v>12</v>
      </c>
      <c r="H560" s="11" t="s">
        <v>13</v>
      </c>
      <c r="I560" s="11" t="s">
        <v>14</v>
      </c>
      <c r="J560" s="160" t="s">
        <v>15</v>
      </c>
      <c r="K560" s="160" t="s">
        <v>16</v>
      </c>
      <c r="L560" s="161" t="s">
        <v>17</v>
      </c>
      <c r="M560" s="11" t="s">
        <v>118</v>
      </c>
      <c r="N560" s="11" t="s">
        <v>19</v>
      </c>
      <c r="O560" s="11" t="s">
        <v>20</v>
      </c>
      <c r="P560" s="11" t="s">
        <v>21</v>
      </c>
      <c r="Q560" s="162" t="s">
        <v>22</v>
      </c>
      <c r="R560" s="289"/>
    </row>
    <row r="561" spans="2:19" ht="15.75" customHeight="1" x14ac:dyDescent="0.25">
      <c r="B561" s="26" t="s">
        <v>83</v>
      </c>
      <c r="C561" s="60">
        <v>1414493801</v>
      </c>
      <c r="D561" s="60">
        <v>1414493801</v>
      </c>
      <c r="E561" s="150">
        <v>0</v>
      </c>
      <c r="F561" s="150">
        <v>1499200.02</v>
      </c>
      <c r="G561" s="150">
        <v>0</v>
      </c>
      <c r="H561" s="150">
        <v>0</v>
      </c>
      <c r="I561" s="150">
        <v>0</v>
      </c>
      <c r="J561" s="150">
        <v>0</v>
      </c>
      <c r="K561" s="150">
        <v>0</v>
      </c>
      <c r="L561" s="150">
        <v>0</v>
      </c>
      <c r="M561" s="150">
        <v>0</v>
      </c>
      <c r="N561" s="150">
        <v>0</v>
      </c>
      <c r="O561" s="150">
        <v>0</v>
      </c>
      <c r="P561" s="150">
        <v>0</v>
      </c>
      <c r="Q561" s="150">
        <f t="shared" ref="Q561:Q570" si="10">SUM(E561:P561)</f>
        <v>1499200.02</v>
      </c>
      <c r="R561" s="289"/>
    </row>
    <row r="562" spans="2:19" ht="15.75" customHeight="1" x14ac:dyDescent="0.25">
      <c r="B562" t="s">
        <v>84</v>
      </c>
      <c r="C562" s="62">
        <v>1351493801</v>
      </c>
      <c r="D562" s="62">
        <v>1351493801</v>
      </c>
      <c r="E562" s="164">
        <v>0</v>
      </c>
      <c r="F562" s="164">
        <v>0</v>
      </c>
      <c r="G562" s="164">
        <v>0</v>
      </c>
      <c r="H562" s="164">
        <v>0</v>
      </c>
      <c r="I562" s="164">
        <v>0</v>
      </c>
      <c r="J562" s="164">
        <v>0</v>
      </c>
      <c r="K562" s="164">
        <v>0</v>
      </c>
      <c r="L562" s="164">
        <v>0</v>
      </c>
      <c r="M562" s="164">
        <v>0</v>
      </c>
      <c r="N562" s="164">
        <v>0</v>
      </c>
      <c r="O562" s="164">
        <v>0</v>
      </c>
      <c r="P562" s="164">
        <v>0</v>
      </c>
      <c r="Q562" s="148">
        <f t="shared" si="10"/>
        <v>0</v>
      </c>
      <c r="R562" s="289"/>
      <c r="S562" s="28"/>
    </row>
    <row r="563" spans="2:19" ht="15.75" customHeight="1" x14ac:dyDescent="0.25">
      <c r="B563" s="27" t="s">
        <v>92</v>
      </c>
      <c r="C563" s="61">
        <v>1328308604</v>
      </c>
      <c r="D563" s="61">
        <v>1328308604</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x14ac:dyDescent="0.25">
      <c r="B564" s="50" t="s">
        <v>93</v>
      </c>
      <c r="C564" s="61">
        <v>1328308604</v>
      </c>
      <c r="D564" s="61">
        <v>1328308604</v>
      </c>
      <c r="E564" s="163">
        <v>0</v>
      </c>
      <c r="F564" s="165">
        <v>0</v>
      </c>
      <c r="G564" s="165">
        <v>0</v>
      </c>
      <c r="H564" s="163">
        <v>0</v>
      </c>
      <c r="I564" s="163">
        <v>0</v>
      </c>
      <c r="J564" s="163">
        <v>0</v>
      </c>
      <c r="K564" s="163">
        <v>0</v>
      </c>
      <c r="L564" s="163">
        <v>0</v>
      </c>
      <c r="M564" s="163">
        <v>0</v>
      </c>
      <c r="N564" s="163">
        <v>0</v>
      </c>
      <c r="O564" s="163">
        <v>0</v>
      </c>
      <c r="P564" s="163">
        <v>0</v>
      </c>
      <c r="Q564" s="148">
        <f t="shared" si="10"/>
        <v>0</v>
      </c>
      <c r="R564" s="289"/>
    </row>
    <row r="565" spans="2:19" ht="15.75" customHeight="1" x14ac:dyDescent="0.25">
      <c r="B565" s="27" t="s">
        <v>103</v>
      </c>
      <c r="C565" s="61">
        <v>23185197</v>
      </c>
      <c r="D565" s="61">
        <v>23185197</v>
      </c>
      <c r="E565" s="163">
        <v>0</v>
      </c>
      <c r="F565" s="165">
        <v>0</v>
      </c>
      <c r="G565" s="165">
        <v>0</v>
      </c>
      <c r="H565" s="163">
        <v>0</v>
      </c>
      <c r="I565" s="163">
        <v>0</v>
      </c>
      <c r="J565" s="163">
        <v>0</v>
      </c>
      <c r="K565" s="163">
        <v>0</v>
      </c>
      <c r="L565" s="163">
        <v>0</v>
      </c>
      <c r="M565" s="163">
        <v>0</v>
      </c>
      <c r="N565" s="163">
        <v>0</v>
      </c>
      <c r="O565" s="163">
        <v>0</v>
      </c>
      <c r="P565" s="163">
        <v>0</v>
      </c>
      <c r="Q565" s="148">
        <f t="shared" si="10"/>
        <v>0</v>
      </c>
      <c r="R565" s="289"/>
    </row>
    <row r="566" spans="2:19" x14ac:dyDescent="0.25">
      <c r="B566" s="50" t="s">
        <v>104</v>
      </c>
      <c r="C566" s="61">
        <v>23185197</v>
      </c>
      <c r="D566" s="61">
        <v>23185197</v>
      </c>
      <c r="E566" s="163">
        <v>0</v>
      </c>
      <c r="F566" s="163">
        <v>0</v>
      </c>
      <c r="G566" s="163">
        <v>0</v>
      </c>
      <c r="H566" s="163">
        <v>0</v>
      </c>
      <c r="I566" s="163">
        <v>0</v>
      </c>
      <c r="J566" s="163">
        <v>0</v>
      </c>
      <c r="K566" s="163">
        <v>0</v>
      </c>
      <c r="L566" s="163">
        <v>0</v>
      </c>
      <c r="M566" s="163">
        <v>0</v>
      </c>
      <c r="N566" s="163">
        <v>0</v>
      </c>
      <c r="O566" s="163">
        <v>0</v>
      </c>
      <c r="P566" s="163">
        <v>0</v>
      </c>
      <c r="Q566" s="148">
        <f t="shared" si="10"/>
        <v>0</v>
      </c>
      <c r="R566" s="289"/>
    </row>
    <row r="567" spans="2:19" ht="15" customHeight="1" x14ac:dyDescent="0.25">
      <c r="B567" s="52" t="s">
        <v>105</v>
      </c>
      <c r="C567" s="62">
        <v>63000000</v>
      </c>
      <c r="D567" s="62">
        <v>63000000</v>
      </c>
      <c r="E567" s="164">
        <v>0</v>
      </c>
      <c r="F567" s="166">
        <v>1499200.02</v>
      </c>
      <c r="G567" s="166">
        <v>0</v>
      </c>
      <c r="H567" s="164">
        <v>0</v>
      </c>
      <c r="I567" s="164">
        <v>0</v>
      </c>
      <c r="J567" s="164">
        <v>0</v>
      </c>
      <c r="K567" s="164">
        <v>0</v>
      </c>
      <c r="L567" s="164">
        <v>0</v>
      </c>
      <c r="M567" s="164">
        <v>0</v>
      </c>
      <c r="N567" s="164">
        <v>0</v>
      </c>
      <c r="O567" s="164">
        <v>0</v>
      </c>
      <c r="P567" s="164">
        <v>0</v>
      </c>
      <c r="Q567" s="148">
        <f t="shared" si="10"/>
        <v>1499200.02</v>
      </c>
      <c r="R567" s="289"/>
      <c r="S567" s="28"/>
    </row>
    <row r="568" spans="2:19" x14ac:dyDescent="0.25">
      <c r="B568" s="27" t="s">
        <v>106</v>
      </c>
      <c r="C568" s="61">
        <v>63000000</v>
      </c>
      <c r="D568" s="61">
        <v>63000000</v>
      </c>
      <c r="E568" s="163">
        <v>0</v>
      </c>
      <c r="F568" s="163">
        <v>1499200.02</v>
      </c>
      <c r="G568" s="163">
        <v>0</v>
      </c>
      <c r="H568" s="163">
        <v>0</v>
      </c>
      <c r="I568" s="163">
        <v>0</v>
      </c>
      <c r="J568" s="163">
        <v>0</v>
      </c>
      <c r="K568" s="163">
        <v>0</v>
      </c>
      <c r="L568" s="163">
        <v>0</v>
      </c>
      <c r="M568" s="163">
        <v>0</v>
      </c>
      <c r="N568" s="163">
        <v>0</v>
      </c>
      <c r="O568" s="163">
        <v>0</v>
      </c>
      <c r="P568" s="163">
        <v>0</v>
      </c>
      <c r="Q568" s="148">
        <f t="shared" si="10"/>
        <v>1499200.02</v>
      </c>
      <c r="R568" s="289"/>
    </row>
    <row r="569" spans="2:19" x14ac:dyDescent="0.25">
      <c r="B569" s="50" t="s">
        <v>124</v>
      </c>
      <c r="C569" s="61">
        <v>5000000</v>
      </c>
      <c r="D569" s="61">
        <v>5000000</v>
      </c>
      <c r="E569" s="163">
        <v>0</v>
      </c>
      <c r="F569" s="163">
        <v>1499200.02</v>
      </c>
      <c r="G569" s="163">
        <v>0</v>
      </c>
      <c r="H569" s="163">
        <v>0</v>
      </c>
      <c r="I569" s="163">
        <v>0</v>
      </c>
      <c r="J569" s="163">
        <v>0</v>
      </c>
      <c r="K569" s="163">
        <v>0</v>
      </c>
      <c r="L569" s="163">
        <v>0</v>
      </c>
      <c r="M569" s="163">
        <v>0</v>
      </c>
      <c r="N569" s="163">
        <v>0</v>
      </c>
      <c r="O569" s="163">
        <v>0</v>
      </c>
      <c r="P569" s="163">
        <v>0</v>
      </c>
      <c r="Q569" s="148">
        <f t="shared" si="10"/>
        <v>1499200.02</v>
      </c>
      <c r="R569" s="289"/>
    </row>
    <row r="570" spans="2:19" x14ac:dyDescent="0.25">
      <c r="B570" s="50" t="s">
        <v>107</v>
      </c>
      <c r="C570" s="61">
        <v>58000000</v>
      </c>
      <c r="D570" s="61">
        <v>58000000</v>
      </c>
      <c r="E570" s="163">
        <v>0</v>
      </c>
      <c r="F570" s="163">
        <v>0</v>
      </c>
      <c r="G570" s="163">
        <v>0</v>
      </c>
      <c r="H570" s="163">
        <v>0</v>
      </c>
      <c r="I570" s="163">
        <v>0</v>
      </c>
      <c r="J570" s="163">
        <v>0</v>
      </c>
      <c r="K570" s="163">
        <v>0</v>
      </c>
      <c r="L570" s="163">
        <v>0</v>
      </c>
      <c r="M570" s="163">
        <v>0</v>
      </c>
      <c r="N570" s="163">
        <v>0</v>
      </c>
      <c r="O570" s="163">
        <v>0</v>
      </c>
      <c r="P570" s="163">
        <v>0</v>
      </c>
      <c r="Q570" s="148">
        <f t="shared" si="10"/>
        <v>0</v>
      </c>
      <c r="R570" s="289"/>
    </row>
    <row r="571" spans="2:19" x14ac:dyDescent="0.25">
      <c r="B571" s="77" t="s">
        <v>85</v>
      </c>
      <c r="C571" s="67">
        <f>+C561</f>
        <v>1414493801</v>
      </c>
      <c r="D571" s="67">
        <f>+D561</f>
        <v>1414493801</v>
      </c>
      <c r="E571" s="59">
        <f t="shared" ref="E571:Q571" si="11">+E561</f>
        <v>0</v>
      </c>
      <c r="F571" s="59">
        <f t="shared" si="11"/>
        <v>1499200.02</v>
      </c>
      <c r="G571" s="59">
        <f t="shared" si="11"/>
        <v>0</v>
      </c>
      <c r="H571" s="59">
        <f t="shared" si="11"/>
        <v>0</v>
      </c>
      <c r="I571" s="59">
        <f t="shared" si="11"/>
        <v>0</v>
      </c>
      <c r="J571" s="167">
        <f t="shared" si="11"/>
        <v>0</v>
      </c>
      <c r="K571" s="168">
        <f t="shared" si="11"/>
        <v>0</v>
      </c>
      <c r="L571" s="169">
        <f t="shared" si="11"/>
        <v>0</v>
      </c>
      <c r="M571" s="59">
        <f t="shared" si="11"/>
        <v>0</v>
      </c>
      <c r="N571" s="59">
        <f t="shared" si="11"/>
        <v>0</v>
      </c>
      <c r="O571" s="59">
        <f t="shared" si="11"/>
        <v>0</v>
      </c>
      <c r="P571" s="59">
        <f t="shared" si="11"/>
        <v>0</v>
      </c>
      <c r="Q571" s="59">
        <f t="shared" si="11"/>
        <v>1499200.02</v>
      </c>
      <c r="R571" s="289"/>
    </row>
    <row r="572" spans="2:19" x14ac:dyDescent="0.25">
      <c r="E572" s="170"/>
      <c r="F572" s="170"/>
      <c r="G572" s="170"/>
      <c r="H572" s="170"/>
      <c r="I572" s="170"/>
      <c r="J572" s="170"/>
      <c r="K572" s="170"/>
      <c r="L572" s="170"/>
      <c r="M572" s="170"/>
      <c r="N572" s="170"/>
      <c r="O572" s="170"/>
      <c r="P572" s="170"/>
      <c r="Q572" s="170"/>
      <c r="R572" s="289"/>
    </row>
    <row r="573" spans="2:19" x14ac:dyDescent="0.25">
      <c r="B573" s="93" t="s">
        <v>150</v>
      </c>
      <c r="C573" s="80">
        <f t="shared" ref="C573:Q573" si="12">C558+C571</f>
        <v>184784264494</v>
      </c>
      <c r="D573" s="80">
        <f t="shared" si="12"/>
        <v>208198831848.29996</v>
      </c>
      <c r="E573" s="171">
        <f t="shared" si="12"/>
        <v>8340697614.1600027</v>
      </c>
      <c r="F573" s="171">
        <f t="shared" si="12"/>
        <v>9238567915.8100014</v>
      </c>
      <c r="G573" s="171">
        <f t="shared" si="12"/>
        <v>11002518782.75</v>
      </c>
      <c r="H573" s="171">
        <f t="shared" si="12"/>
        <v>11207539378.399998</v>
      </c>
      <c r="I573" s="171">
        <f t="shared" si="12"/>
        <v>11079868662.18</v>
      </c>
      <c r="J573" s="171">
        <f t="shared" si="12"/>
        <v>11149804501.800001</v>
      </c>
      <c r="K573" s="171">
        <f t="shared" si="12"/>
        <v>11111089209.859999</v>
      </c>
      <c r="L573" s="171">
        <f t="shared" si="12"/>
        <v>11649353423.379997</v>
      </c>
      <c r="M573" s="171">
        <f t="shared" si="12"/>
        <v>12383621786.399996</v>
      </c>
      <c r="N573" s="171">
        <f t="shared" si="12"/>
        <v>12213753297.49</v>
      </c>
      <c r="O573" s="171">
        <f t="shared" si="12"/>
        <v>14482025416.26</v>
      </c>
      <c r="P573" s="171">
        <f t="shared" si="12"/>
        <v>21374510871.990002</v>
      </c>
      <c r="Q573" s="171">
        <f t="shared" si="12"/>
        <v>145233350860.48001</v>
      </c>
      <c r="R573" s="289"/>
    </row>
    <row r="574" spans="2:19" x14ac:dyDescent="0.25">
      <c r="B574" s="70" t="s">
        <v>749</v>
      </c>
      <c r="C574" s="137"/>
      <c r="D574" s="137"/>
      <c r="E574" s="280"/>
      <c r="F574" s="280"/>
      <c r="G574" s="280"/>
      <c r="H574" s="280"/>
      <c r="I574" s="280"/>
      <c r="J574" s="280"/>
      <c r="K574" s="280"/>
      <c r="L574" s="280"/>
      <c r="M574" s="280"/>
      <c r="N574" s="280"/>
      <c r="Q574" s="280"/>
      <c r="R574" s="289"/>
    </row>
    <row r="575" spans="2:19" x14ac:dyDescent="0.25">
      <c r="B575" s="70" t="s">
        <v>113</v>
      </c>
      <c r="E575" s="281"/>
      <c r="F575" s="281"/>
      <c r="G575" s="281"/>
      <c r="H575" s="281"/>
      <c r="I575" s="281"/>
      <c r="J575" s="281"/>
      <c r="K575" s="281"/>
      <c r="L575" s="281"/>
      <c r="M575" s="281"/>
      <c r="N575" s="281"/>
      <c r="O575" s="281"/>
      <c r="P575" s="281"/>
      <c r="Q575" s="281"/>
      <c r="R575" s="289"/>
    </row>
    <row r="576" spans="2:19" ht="36" x14ac:dyDescent="0.25">
      <c r="B576" s="293" t="s">
        <v>750</v>
      </c>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289"/>
    </row>
    <row r="615" spans="18:18" x14ac:dyDescent="0.25">
      <c r="R615" s="289"/>
    </row>
    <row r="616" spans="18:18" x14ac:dyDescent="0.25">
      <c r="R616" s="289"/>
    </row>
    <row r="617" spans="18:18" x14ac:dyDescent="0.25">
      <c r="R617" s="289"/>
    </row>
    <row r="618" spans="18:18" x14ac:dyDescent="0.25">
      <c r="R618" s="289"/>
    </row>
    <row r="619" spans="18:18" x14ac:dyDescent="0.25">
      <c r="R619" s="289"/>
    </row>
    <row r="620" spans="18:18" x14ac:dyDescent="0.25">
      <c r="R620" s="289"/>
    </row>
    <row r="621" spans="18:18" x14ac:dyDescent="0.25">
      <c r="R621" s="289"/>
    </row>
    <row r="622" spans="18:18" x14ac:dyDescent="0.25">
      <c r="R622" s="289"/>
    </row>
    <row r="623" spans="18:18" x14ac:dyDescent="0.25">
      <c r="R623" s="289"/>
    </row>
    <row r="624" spans="18:18" x14ac:dyDescent="0.25">
      <c r="R624" s="289"/>
    </row>
    <row r="625" spans="18:18" x14ac:dyDescent="0.25">
      <c r="R625" s="175"/>
    </row>
    <row r="626" spans="18:18" x14ac:dyDescent="0.25">
      <c r="R626" s="174"/>
    </row>
    <row r="627" spans="18:18" x14ac:dyDescent="0.25">
      <c r="R627" s="277"/>
    </row>
    <row r="628" spans="18:18" x14ac:dyDescent="0.25">
      <c r="R628" s="275"/>
    </row>
    <row r="629" spans="18:18" x14ac:dyDescent="0.25">
      <c r="R629" s="174"/>
    </row>
    <row r="630" spans="18:18" x14ac:dyDescent="0.25">
      <c r="R630" s="174"/>
    </row>
    <row r="631" spans="18:18" x14ac:dyDescent="0.25">
      <c r="R631" s="175"/>
    </row>
    <row r="632" spans="18:18" x14ac:dyDescent="0.25">
      <c r="R632" s="174"/>
    </row>
    <row r="633" spans="18:18" x14ac:dyDescent="0.25">
      <c r="R633" s="174"/>
    </row>
    <row r="634" spans="18:18" x14ac:dyDescent="0.25">
      <c r="R634" s="175"/>
    </row>
    <row r="635" spans="18:18" x14ac:dyDescent="0.25">
      <c r="R635" s="174"/>
    </row>
    <row r="636" spans="18:18" x14ac:dyDescent="0.25">
      <c r="R636" s="174"/>
    </row>
    <row r="637" spans="18:18" x14ac:dyDescent="0.25">
      <c r="R637" s="275"/>
    </row>
    <row r="638" spans="18:18" x14ac:dyDescent="0.25">
      <c r="R638" s="174"/>
    </row>
    <row r="639" spans="18:18" x14ac:dyDescent="0.25">
      <c r="R639" s="174"/>
    </row>
    <row r="640" spans="18:18" x14ac:dyDescent="0.25">
      <c r="R640" s="174"/>
    </row>
    <row r="641" spans="18:18" x14ac:dyDescent="0.25">
      <c r="R641" s="174"/>
    </row>
    <row r="642" spans="18:18" x14ac:dyDescent="0.25">
      <c r="R642" s="174"/>
    </row>
    <row r="643" spans="18:18" x14ac:dyDescent="0.25">
      <c r="R643" s="174"/>
    </row>
    <row r="644" spans="18:18" x14ac:dyDescent="0.25">
      <c r="R644" s="174"/>
    </row>
    <row r="645" spans="18:18" x14ac:dyDescent="0.25">
      <c r="R645" s="174"/>
    </row>
    <row r="646" spans="18:18" x14ac:dyDescent="0.25">
      <c r="R646" s="174"/>
    </row>
    <row r="647" spans="18:18" x14ac:dyDescent="0.25">
      <c r="R647" s="174"/>
    </row>
    <row r="648" spans="18:18" x14ac:dyDescent="0.25">
      <c r="R648" s="174"/>
    </row>
    <row r="649" spans="18:18" x14ac:dyDescent="0.25">
      <c r="R649" s="174"/>
    </row>
    <row r="650" spans="18:18" x14ac:dyDescent="0.25">
      <c r="R650" s="174"/>
    </row>
    <row r="651" spans="18:18" x14ac:dyDescent="0.25">
      <c r="R651" s="174"/>
    </row>
    <row r="652" spans="18:18" x14ac:dyDescent="0.25">
      <c r="R652" s="275"/>
    </row>
    <row r="653" spans="18:18" x14ac:dyDescent="0.25">
      <c r="R653" s="174"/>
    </row>
    <row r="654" spans="18:18" x14ac:dyDescent="0.25">
      <c r="R654" s="174"/>
    </row>
    <row r="655" spans="18:18" x14ac:dyDescent="0.25">
      <c r="R655" s="174"/>
    </row>
    <row r="677" spans="18:18" x14ac:dyDescent="0.25">
      <c r="R677" s="28"/>
    </row>
    <row r="692" spans="18:18" x14ac:dyDescent="0.25">
      <c r="R692"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61:Q570 Q350:Q374 Q10:Q348 Q555:Q557 Q378:Q444 Q375:Q37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70"/>
  <sheetViews>
    <sheetView showGridLines="0" tabSelected="1" zoomScale="70" zoomScaleNormal="70" workbookViewId="0">
      <selection activeCell="B8" sqref="B8:B9"/>
    </sheetView>
  </sheetViews>
  <sheetFormatPr defaultColWidth="11.42578125" defaultRowHeight="15" x14ac:dyDescent="0.25"/>
  <cols>
    <col min="1" max="1" width="3.42578125" customWidth="1"/>
    <col min="2" max="2" width="107.28515625" customWidth="1"/>
    <col min="3" max="3" width="18.28515625" customWidth="1"/>
    <col min="4" max="4" width="18.28515625" hidden="1" customWidth="1"/>
    <col min="5" max="5" width="18.28515625" style="143" customWidth="1"/>
    <col min="6" max="6" width="15.5703125" style="143" customWidth="1"/>
    <col min="7" max="7" width="15" style="143" customWidth="1"/>
    <col min="8" max="8" width="17.28515625" style="143" hidden="1" customWidth="1"/>
    <col min="9"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4.285156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x14ac:dyDescent="0.25">
      <c r="B2" s="296" t="s">
        <v>0</v>
      </c>
      <c r="C2" s="296"/>
      <c r="D2" s="296"/>
      <c r="E2" s="296"/>
      <c r="F2" s="296"/>
      <c r="G2" s="296"/>
      <c r="H2" s="296"/>
      <c r="I2" s="296"/>
      <c r="J2" s="296"/>
      <c r="K2" s="296"/>
      <c r="L2" s="296"/>
      <c r="M2" s="296"/>
      <c r="N2" s="296"/>
      <c r="O2" s="296"/>
      <c r="P2" s="296"/>
      <c r="Q2" s="296"/>
      <c r="T2" s="286"/>
      <c r="U2" s="286"/>
      <c r="V2" s="286"/>
      <c r="W2" s="286"/>
      <c r="X2"/>
      <c r="Y2"/>
      <c r="Z2"/>
      <c r="AA2"/>
      <c r="AB2"/>
      <c r="AC2"/>
      <c r="AD2"/>
      <c r="AE2"/>
      <c r="AF2"/>
    </row>
    <row r="3" spans="1:32" s="31" customFormat="1" ht="21" x14ac:dyDescent="0.25">
      <c r="B3" s="297" t="s">
        <v>1</v>
      </c>
      <c r="C3" s="297"/>
      <c r="D3" s="297"/>
      <c r="E3" s="297"/>
      <c r="F3" s="297"/>
      <c r="G3" s="297"/>
      <c r="H3" s="297"/>
      <c r="I3" s="297"/>
      <c r="J3" s="297"/>
      <c r="K3" s="297"/>
      <c r="L3" s="297"/>
      <c r="M3" s="297"/>
      <c r="N3" s="297"/>
      <c r="O3" s="297"/>
      <c r="P3" s="297"/>
      <c r="Q3" s="297"/>
      <c r="T3" s="286"/>
      <c r="U3" s="286"/>
      <c r="V3" s="286"/>
      <c r="W3" s="286"/>
      <c r="X3"/>
      <c r="Y3"/>
      <c r="Z3"/>
      <c r="AA3"/>
      <c r="AB3"/>
      <c r="AC3"/>
      <c r="AD3"/>
      <c r="AE3"/>
      <c r="AF3"/>
    </row>
    <row r="4" spans="1:32" s="31" customFormat="1" ht="15.75" x14ac:dyDescent="0.25">
      <c r="B4" s="298" t="s">
        <v>2</v>
      </c>
      <c r="C4" s="298"/>
      <c r="D4" s="298"/>
      <c r="E4" s="298"/>
      <c r="F4" s="298"/>
      <c r="G4" s="298"/>
      <c r="H4" s="298"/>
      <c r="I4" s="298"/>
      <c r="J4" s="298"/>
      <c r="K4" s="298"/>
      <c r="L4" s="298"/>
      <c r="M4" s="298"/>
      <c r="N4" s="298"/>
      <c r="O4" s="298"/>
      <c r="P4" s="298"/>
      <c r="Q4" s="298"/>
      <c r="T4" s="286"/>
      <c r="U4" s="286"/>
      <c r="V4" s="286"/>
      <c r="W4" s="286"/>
      <c r="X4"/>
      <c r="Y4"/>
      <c r="Z4"/>
      <c r="AA4"/>
      <c r="AB4"/>
      <c r="AC4"/>
      <c r="AD4"/>
      <c r="AE4"/>
      <c r="AF4"/>
    </row>
    <row r="5" spans="1:32" s="31" customFormat="1" ht="15.75" x14ac:dyDescent="0.25">
      <c r="B5" s="298" t="s">
        <v>3</v>
      </c>
      <c r="C5" s="298"/>
      <c r="D5" s="298"/>
      <c r="E5" s="298"/>
      <c r="F5" s="298"/>
      <c r="G5" s="298"/>
      <c r="H5" s="298"/>
      <c r="I5" s="298"/>
      <c r="J5" s="298"/>
      <c r="K5" s="298"/>
      <c r="L5" s="298"/>
      <c r="M5" s="298"/>
      <c r="N5" s="298"/>
      <c r="O5" s="298"/>
      <c r="P5" s="298"/>
      <c r="Q5" s="298"/>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760</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ht="30" x14ac:dyDescent="0.25">
      <c r="B8" s="299" t="s">
        <v>6</v>
      </c>
      <c r="C8" s="97" t="s">
        <v>155</v>
      </c>
      <c r="D8" s="290" t="s">
        <v>719</v>
      </c>
      <c r="E8" s="300" t="s">
        <v>9</v>
      </c>
      <c r="F8" s="300"/>
      <c r="G8" s="300"/>
      <c r="H8" s="300"/>
      <c r="I8" s="300"/>
      <c r="J8" s="300"/>
      <c r="K8" s="300"/>
      <c r="L8" s="300"/>
      <c r="M8" s="300"/>
      <c r="N8" s="300"/>
      <c r="O8" s="300"/>
      <c r="P8" s="300"/>
      <c r="Q8" s="300"/>
      <c r="T8" s="286"/>
      <c r="U8" s="286"/>
      <c r="V8" s="286"/>
      <c r="W8" s="286"/>
      <c r="X8"/>
      <c r="Y8"/>
      <c r="Z8"/>
      <c r="AA8"/>
      <c r="AB8"/>
      <c r="AC8"/>
      <c r="AD8"/>
      <c r="AE8"/>
      <c r="AF8"/>
    </row>
    <row r="9" spans="1:32" s="31" customFormat="1" ht="27.6" customHeight="1" x14ac:dyDescent="0.25">
      <c r="B9" s="299"/>
      <c r="C9" s="82" t="s">
        <v>751</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142161435781</v>
      </c>
      <c r="D10" s="118"/>
      <c r="E10" s="145">
        <v>8393236485.2999992</v>
      </c>
      <c r="F10" s="145">
        <v>8441499685.2099972</v>
      </c>
      <c r="G10" s="145">
        <v>8470036148.9100008</v>
      </c>
      <c r="H10" s="145"/>
      <c r="I10" s="145"/>
      <c r="J10" s="145"/>
      <c r="K10" s="145"/>
      <c r="L10" s="145"/>
      <c r="M10" s="145"/>
      <c r="N10" s="145"/>
      <c r="O10" s="145"/>
      <c r="P10" s="145"/>
      <c r="Q10" s="146">
        <f t="shared" ref="Q10:Q73" si="0">SUM(E10:P10)</f>
        <v>25304772319.419998</v>
      </c>
      <c r="R10" s="289"/>
      <c r="S10" s="6"/>
    </row>
    <row r="11" spans="1:32" s="28" customFormat="1" x14ac:dyDescent="0.25">
      <c r="A11"/>
      <c r="B11" s="52" t="s">
        <v>24</v>
      </c>
      <c r="C11" s="119">
        <v>111981826375</v>
      </c>
      <c r="D11" s="119"/>
      <c r="E11" s="119">
        <v>6856957698.0900002</v>
      </c>
      <c r="F11" s="119">
        <v>6879207614.4799976</v>
      </c>
      <c r="G11" s="119">
        <v>6827550526.5500002</v>
      </c>
      <c r="H11" s="119"/>
      <c r="I11" s="119"/>
      <c r="J11" s="119"/>
      <c r="K11" s="119"/>
      <c r="L11" s="119"/>
      <c r="M11" s="119"/>
      <c r="N11" s="119"/>
      <c r="O11" s="119"/>
      <c r="P11" s="119"/>
      <c r="Q11" s="147">
        <f t="shared" si="0"/>
        <v>20563715839.119999</v>
      </c>
      <c r="R11" s="289"/>
      <c r="S11" s="6"/>
      <c r="T11" s="3"/>
      <c r="U11" s="3"/>
      <c r="V11" s="3"/>
      <c r="W11" s="3"/>
      <c r="X11"/>
      <c r="Y11"/>
      <c r="Z11"/>
      <c r="AA11"/>
      <c r="AB11"/>
      <c r="AC11"/>
      <c r="AD11"/>
      <c r="AE11"/>
      <c r="AF11"/>
    </row>
    <row r="12" spans="1:32" s="28" customFormat="1" x14ac:dyDescent="0.25">
      <c r="A12"/>
      <c r="B12" s="51" t="s">
        <v>158</v>
      </c>
      <c r="C12" s="119">
        <v>81349113416</v>
      </c>
      <c r="D12" s="119"/>
      <c r="E12" s="119">
        <v>5395595571.8000002</v>
      </c>
      <c r="F12" s="119">
        <v>5362137546.6499996</v>
      </c>
      <c r="G12" s="119">
        <v>5308707191.6599998</v>
      </c>
      <c r="H12" s="119"/>
      <c r="I12" s="119"/>
      <c r="J12" s="119"/>
      <c r="K12" s="119"/>
      <c r="L12" s="119"/>
      <c r="M12" s="119"/>
      <c r="N12" s="119"/>
      <c r="O12" s="119"/>
      <c r="P12" s="119"/>
      <c r="Q12" s="147">
        <f t="shared" si="0"/>
        <v>16066440310.110001</v>
      </c>
      <c r="R12" s="289"/>
      <c r="S12" s="6"/>
      <c r="T12" s="3"/>
      <c r="U12" s="3"/>
      <c r="V12" s="3"/>
      <c r="W12" s="3"/>
      <c r="X12"/>
      <c r="Y12"/>
      <c r="Z12"/>
      <c r="AA12"/>
      <c r="AB12"/>
      <c r="AC12"/>
      <c r="AD12"/>
      <c r="AE12"/>
      <c r="AF12"/>
    </row>
    <row r="13" spans="1:32" x14ac:dyDescent="0.25">
      <c r="B13" s="50" t="s">
        <v>159</v>
      </c>
      <c r="C13" s="54">
        <v>79070831790</v>
      </c>
      <c r="D13" s="54"/>
      <c r="E13" s="120">
        <v>5395595571.8000002</v>
      </c>
      <c r="F13" s="120">
        <v>5362137546.6499996</v>
      </c>
      <c r="G13" s="120">
        <v>5308707191.6599998</v>
      </c>
      <c r="H13" s="120"/>
      <c r="I13" s="54"/>
      <c r="J13" s="54"/>
      <c r="K13" s="54"/>
      <c r="L13" s="54"/>
      <c r="M13" s="54"/>
      <c r="N13" s="54"/>
      <c r="O13" s="148"/>
      <c r="P13" s="148"/>
      <c r="Q13" s="148">
        <f t="shared" si="0"/>
        <v>16066440310.110001</v>
      </c>
      <c r="R13" s="289"/>
      <c r="S13" s="6"/>
    </row>
    <row r="14" spans="1:32" x14ac:dyDescent="0.25">
      <c r="B14" s="50" t="s">
        <v>160</v>
      </c>
      <c r="C14" s="54">
        <v>190615386</v>
      </c>
      <c r="D14" s="54"/>
      <c r="E14" s="120">
        <v>0</v>
      </c>
      <c r="F14" s="120">
        <v>0</v>
      </c>
      <c r="G14" s="120"/>
      <c r="H14" s="120"/>
      <c r="I14" s="54"/>
      <c r="J14" s="54"/>
      <c r="K14" s="54"/>
      <c r="L14" s="54"/>
      <c r="M14" s="54"/>
      <c r="N14" s="54"/>
      <c r="O14" s="148"/>
      <c r="P14" s="148"/>
      <c r="Q14" s="148">
        <f t="shared" si="0"/>
        <v>0</v>
      </c>
      <c r="R14" s="289"/>
      <c r="S14" s="6"/>
    </row>
    <row r="15" spans="1:32" x14ac:dyDescent="0.25">
      <c r="B15" s="50" t="s">
        <v>161</v>
      </c>
      <c r="C15" s="54">
        <v>13760</v>
      </c>
      <c r="D15" s="54"/>
      <c r="E15" s="120">
        <v>0</v>
      </c>
      <c r="F15" s="120"/>
      <c r="G15" s="120"/>
      <c r="H15" s="120"/>
      <c r="I15" s="54"/>
      <c r="J15" s="54"/>
      <c r="K15" s="54"/>
      <c r="L15" s="54"/>
      <c r="M15" s="54"/>
      <c r="N15" s="54"/>
      <c r="O15" s="148"/>
      <c r="P15" s="148"/>
      <c r="Q15" s="148">
        <f t="shared" si="0"/>
        <v>0</v>
      </c>
      <c r="R15" s="289"/>
      <c r="S15" s="6"/>
    </row>
    <row r="16" spans="1:32" x14ac:dyDescent="0.25">
      <c r="B16" s="50" t="s">
        <v>162</v>
      </c>
      <c r="C16" s="54">
        <v>319241845</v>
      </c>
      <c r="D16" s="54"/>
      <c r="E16" s="120">
        <v>0</v>
      </c>
      <c r="F16" s="120"/>
      <c r="G16" s="120"/>
      <c r="H16" s="120"/>
      <c r="I16" s="54"/>
      <c r="J16" s="54"/>
      <c r="K16" s="54"/>
      <c r="L16" s="54"/>
      <c r="M16" s="54"/>
      <c r="N16" s="54"/>
      <c r="O16" s="148"/>
      <c r="P16" s="148"/>
      <c r="Q16" s="148">
        <f t="shared" si="0"/>
        <v>0</v>
      </c>
      <c r="R16" s="289"/>
      <c r="S16" s="6"/>
    </row>
    <row r="17" spans="1:32" x14ac:dyDescent="0.25">
      <c r="B17" s="50" t="s">
        <v>163</v>
      </c>
      <c r="C17" s="54">
        <v>1000000000</v>
      </c>
      <c r="D17" s="54"/>
      <c r="E17" s="120">
        <v>0</v>
      </c>
      <c r="F17" s="120">
        <v>0</v>
      </c>
      <c r="G17" s="120"/>
      <c r="H17" s="120"/>
      <c r="I17" s="54"/>
      <c r="J17" s="54"/>
      <c r="K17" s="54"/>
      <c r="L17" s="54"/>
      <c r="M17" s="54"/>
      <c r="N17" s="54"/>
      <c r="O17" s="54"/>
      <c r="P17" s="54"/>
      <c r="Q17" s="148">
        <f t="shared" si="0"/>
        <v>0</v>
      </c>
      <c r="R17" s="289"/>
      <c r="S17" s="6"/>
    </row>
    <row r="18" spans="1:32" x14ac:dyDescent="0.25">
      <c r="B18" s="50" t="s">
        <v>164</v>
      </c>
      <c r="C18" s="54">
        <v>768410635</v>
      </c>
      <c r="D18" s="54"/>
      <c r="E18" s="120">
        <v>0</v>
      </c>
      <c r="F18" s="120"/>
      <c r="G18" s="120"/>
      <c r="H18" s="120"/>
      <c r="I18" s="54"/>
      <c r="J18" s="54"/>
      <c r="K18" s="54"/>
      <c r="L18" s="54"/>
      <c r="M18" s="54"/>
      <c r="N18" s="54"/>
      <c r="O18" s="54"/>
      <c r="P18" s="54"/>
      <c r="Q18" s="148">
        <f t="shared" si="0"/>
        <v>0</v>
      </c>
      <c r="R18" s="289"/>
      <c r="S18" s="6"/>
    </row>
    <row r="19" spans="1:32" s="28" customFormat="1" x14ac:dyDescent="0.25">
      <c r="A19"/>
      <c r="B19" s="51" t="s">
        <v>165</v>
      </c>
      <c r="C19" s="119">
        <v>18565423262</v>
      </c>
      <c r="D19" s="119"/>
      <c r="E19" s="119">
        <v>1394385459.8499999</v>
      </c>
      <c r="F19" s="119">
        <v>1408789791.22</v>
      </c>
      <c r="G19" s="119">
        <v>1433562936.6900001</v>
      </c>
      <c r="H19" s="119"/>
      <c r="I19" s="119"/>
      <c r="J19" s="119"/>
      <c r="K19" s="119"/>
      <c r="L19" s="119"/>
      <c r="M19" s="119"/>
      <c r="N19" s="119"/>
      <c r="O19" s="119"/>
      <c r="P19" s="119"/>
      <c r="Q19" s="147">
        <f t="shared" si="0"/>
        <v>4236738187.7599998</v>
      </c>
      <c r="R19" s="289"/>
      <c r="S19" s="6"/>
      <c r="T19" s="3"/>
      <c r="U19" s="3"/>
      <c r="V19" s="3"/>
      <c r="W19" s="3"/>
      <c r="X19"/>
      <c r="Y19"/>
      <c r="Z19"/>
      <c r="AA19"/>
      <c r="AB19"/>
      <c r="AC19"/>
      <c r="AD19"/>
      <c r="AE19"/>
      <c r="AF19"/>
    </row>
    <row r="20" spans="1:32" x14ac:dyDescent="0.25">
      <c r="B20" s="50" t="s">
        <v>167</v>
      </c>
      <c r="C20" s="54">
        <v>22135763</v>
      </c>
      <c r="D20" s="54"/>
      <c r="E20" s="54">
        <v>1355293.55</v>
      </c>
      <c r="F20" s="120">
        <v>1494829.98</v>
      </c>
      <c r="G20" s="120">
        <v>1122577.6200000001</v>
      </c>
      <c r="H20" s="120"/>
      <c r="I20" s="54"/>
      <c r="J20" s="54"/>
      <c r="K20" s="54"/>
      <c r="L20" s="54"/>
      <c r="M20" s="54"/>
      <c r="N20" s="54"/>
      <c r="O20" s="148"/>
      <c r="P20" s="148"/>
      <c r="Q20" s="148">
        <f t="shared" si="0"/>
        <v>3972701.1500000004</v>
      </c>
      <c r="R20" s="289"/>
      <c r="S20" s="6"/>
    </row>
    <row r="21" spans="1:32" x14ac:dyDescent="0.25">
      <c r="B21" s="50" t="s">
        <v>169</v>
      </c>
      <c r="C21" s="54">
        <v>271496021</v>
      </c>
      <c r="D21" s="54"/>
      <c r="E21" s="54">
        <v>455500</v>
      </c>
      <c r="F21" s="120">
        <v>540500</v>
      </c>
      <c r="G21" s="120">
        <v>445500</v>
      </c>
      <c r="H21" s="120"/>
      <c r="I21" s="54"/>
      <c r="J21" s="54"/>
      <c r="K21" s="54"/>
      <c r="L21" s="54"/>
      <c r="M21" s="54"/>
      <c r="N21" s="54"/>
      <c r="O21" s="148"/>
      <c r="P21" s="148"/>
      <c r="Q21" s="148">
        <f t="shared" si="0"/>
        <v>1441500</v>
      </c>
      <c r="R21" s="289"/>
      <c r="S21" s="6"/>
    </row>
    <row r="22" spans="1:32" x14ac:dyDescent="0.25">
      <c r="B22" s="50" t="s">
        <v>170</v>
      </c>
      <c r="C22" s="54">
        <v>238292688</v>
      </c>
      <c r="D22" s="54"/>
      <c r="E22" s="54">
        <v>18032236.800000001</v>
      </c>
      <c r="F22" s="120">
        <v>17613486.800000001</v>
      </c>
      <c r="G22" s="120">
        <v>38301586.799999997</v>
      </c>
      <c r="H22" s="120"/>
      <c r="I22" s="54"/>
      <c r="J22" s="54"/>
      <c r="K22" s="54"/>
      <c r="L22" s="54"/>
      <c r="M22" s="54"/>
      <c r="N22" s="54"/>
      <c r="O22" s="148"/>
      <c r="P22" s="148"/>
      <c r="Q22" s="148">
        <f t="shared" si="0"/>
        <v>73947310.400000006</v>
      </c>
      <c r="R22" s="289"/>
      <c r="S22" s="6"/>
    </row>
    <row r="23" spans="1:32" x14ac:dyDescent="0.25">
      <c r="B23" s="50" t="s">
        <v>171</v>
      </c>
      <c r="C23" s="120">
        <v>16399890414</v>
      </c>
      <c r="D23" s="120"/>
      <c r="E23" s="120">
        <v>1245873994.5</v>
      </c>
      <c r="F23" s="120">
        <v>1252307827.51</v>
      </c>
      <c r="G23" s="120">
        <v>1256423841.49</v>
      </c>
      <c r="H23" s="120"/>
      <c r="I23" s="54"/>
      <c r="J23" s="54"/>
      <c r="K23" s="54"/>
      <c r="L23" s="54"/>
      <c r="M23" s="54"/>
      <c r="N23" s="54"/>
      <c r="O23" s="148"/>
      <c r="P23" s="148"/>
      <c r="Q23" s="148">
        <f t="shared" si="0"/>
        <v>3754605663.5</v>
      </c>
      <c r="R23" s="289"/>
      <c r="S23" s="6"/>
    </row>
    <row r="24" spans="1:32" x14ac:dyDescent="0.25">
      <c r="B24" s="50" t="s">
        <v>172</v>
      </c>
      <c r="C24" s="120">
        <v>1510172267</v>
      </c>
      <c r="D24" s="120"/>
      <c r="E24" s="120">
        <v>121719539.45</v>
      </c>
      <c r="F24" s="120">
        <v>124095118.48999999</v>
      </c>
      <c r="G24" s="120">
        <v>126969327.41</v>
      </c>
      <c r="H24" s="120"/>
      <c r="I24" s="54"/>
      <c r="J24" s="54"/>
      <c r="K24" s="54"/>
      <c r="L24" s="54"/>
      <c r="M24" s="54"/>
      <c r="N24" s="54"/>
      <c r="O24" s="148"/>
      <c r="P24" s="148"/>
      <c r="Q24" s="148">
        <f t="shared" si="0"/>
        <v>372783985.35000002</v>
      </c>
      <c r="R24" s="289"/>
      <c r="S24" s="6"/>
    </row>
    <row r="25" spans="1:32" x14ac:dyDescent="0.25">
      <c r="B25" s="50" t="s">
        <v>174</v>
      </c>
      <c r="C25" s="120">
        <v>123436109</v>
      </c>
      <c r="D25" s="120"/>
      <c r="E25" s="120">
        <v>6948895.5499999998</v>
      </c>
      <c r="F25" s="120">
        <v>12738028.439999999</v>
      </c>
      <c r="G25" s="120">
        <v>10300103.369999999</v>
      </c>
      <c r="H25" s="120"/>
      <c r="I25" s="54"/>
      <c r="J25" s="54"/>
      <c r="K25" s="54"/>
      <c r="L25" s="54"/>
      <c r="M25" s="54"/>
      <c r="N25" s="54"/>
      <c r="O25" s="148"/>
      <c r="P25" s="148"/>
      <c r="Q25" s="148">
        <f t="shared" si="0"/>
        <v>29987027.359999999</v>
      </c>
      <c r="R25" s="289"/>
      <c r="S25" s="6"/>
    </row>
    <row r="26" spans="1:32" s="28" customFormat="1" x14ac:dyDescent="0.25">
      <c r="A26"/>
      <c r="B26" s="51" t="s">
        <v>175</v>
      </c>
      <c r="C26" s="119">
        <v>699735073</v>
      </c>
      <c r="D26" s="119"/>
      <c r="E26" s="119">
        <v>49949187.359999999</v>
      </c>
      <c r="F26" s="119">
        <v>47620003.229999997</v>
      </c>
      <c r="G26" s="119">
        <v>45465463.619999997</v>
      </c>
      <c r="H26" s="119"/>
      <c r="I26" s="119"/>
      <c r="J26" s="119"/>
      <c r="K26" s="119"/>
      <c r="L26" s="119"/>
      <c r="M26" s="119"/>
      <c r="N26" s="119"/>
      <c r="O26" s="119"/>
      <c r="P26" s="119"/>
      <c r="Q26" s="147">
        <f t="shared" si="0"/>
        <v>143034654.21000001</v>
      </c>
      <c r="R26" s="289"/>
      <c r="S26" s="6"/>
      <c r="T26" s="3"/>
      <c r="U26" s="3"/>
      <c r="V26" s="3"/>
      <c r="W26" s="3"/>
      <c r="X26"/>
      <c r="Y26"/>
      <c r="Z26"/>
      <c r="AA26"/>
      <c r="AB26"/>
      <c r="AC26"/>
      <c r="AD26"/>
      <c r="AE26"/>
      <c r="AF26"/>
    </row>
    <row r="27" spans="1:32" x14ac:dyDescent="0.25">
      <c r="B27" s="50" t="s">
        <v>176</v>
      </c>
      <c r="C27" s="120">
        <v>699735073</v>
      </c>
      <c r="D27" s="120"/>
      <c r="E27" s="120">
        <v>49949187.359999999</v>
      </c>
      <c r="F27" s="120">
        <v>47620003.229999997</v>
      </c>
      <c r="G27" s="120">
        <v>45465463.619999997</v>
      </c>
      <c r="H27" s="120"/>
      <c r="I27" s="54"/>
      <c r="J27" s="54"/>
      <c r="K27" s="54"/>
      <c r="L27" s="54"/>
      <c r="M27" s="54"/>
      <c r="N27" s="54"/>
      <c r="O27" s="54"/>
      <c r="P27" s="148"/>
      <c r="Q27" s="148">
        <f t="shared" si="0"/>
        <v>143034654.21000001</v>
      </c>
      <c r="R27" s="289"/>
      <c r="S27" s="6"/>
    </row>
    <row r="28" spans="1:32" s="28" customFormat="1" x14ac:dyDescent="0.25">
      <c r="A28"/>
      <c r="B28" s="51" t="s">
        <v>177</v>
      </c>
      <c r="C28" s="119">
        <v>9588999810</v>
      </c>
      <c r="D28" s="119"/>
      <c r="E28" s="119">
        <v>7822646.9299999997</v>
      </c>
      <c r="F28" s="119">
        <v>8548128.1099999994</v>
      </c>
      <c r="G28" s="119">
        <v>759527.66</v>
      </c>
      <c r="H28" s="119"/>
      <c r="I28" s="119"/>
      <c r="J28" s="119"/>
      <c r="K28" s="119"/>
      <c r="L28" s="119"/>
      <c r="M28" s="119"/>
      <c r="N28" s="119"/>
      <c r="O28" s="119"/>
      <c r="P28" s="119"/>
      <c r="Q28" s="147">
        <f t="shared" si="0"/>
        <v>17130302.699999999</v>
      </c>
      <c r="R28" s="289"/>
      <c r="S28" s="6"/>
      <c r="T28" s="3"/>
      <c r="U28" s="3"/>
      <c r="V28" s="3"/>
      <c r="W28" s="3"/>
      <c r="X28"/>
      <c r="Y28"/>
      <c r="Z28"/>
      <c r="AA28"/>
      <c r="AB28"/>
      <c r="AC28"/>
      <c r="AD28"/>
      <c r="AE28"/>
      <c r="AF28"/>
    </row>
    <row r="29" spans="1:32" x14ac:dyDescent="0.25">
      <c r="B29" s="50" t="s">
        <v>178</v>
      </c>
      <c r="C29" s="120">
        <v>9588999810</v>
      </c>
      <c r="D29" s="120"/>
      <c r="E29" s="120">
        <v>7822646.9299999997</v>
      </c>
      <c r="F29" s="120">
        <v>8548128.1099999994</v>
      </c>
      <c r="G29" s="120">
        <v>759527.66</v>
      </c>
      <c r="H29" s="120"/>
      <c r="I29" s="54"/>
      <c r="J29" s="54"/>
      <c r="K29" s="54"/>
      <c r="L29" s="54"/>
      <c r="M29" s="54"/>
      <c r="N29" s="54"/>
      <c r="O29" s="54"/>
      <c r="P29" s="148"/>
      <c r="Q29" s="148">
        <f t="shared" si="0"/>
        <v>17130302.699999999</v>
      </c>
      <c r="R29" s="289"/>
      <c r="S29" s="6"/>
    </row>
    <row r="30" spans="1:32" s="28" customFormat="1" x14ac:dyDescent="0.25">
      <c r="A30"/>
      <c r="B30" s="51" t="s">
        <v>179</v>
      </c>
      <c r="C30" s="119">
        <v>1545152729</v>
      </c>
      <c r="D30" s="119"/>
      <c r="E30" s="119">
        <v>8976186.5399999991</v>
      </c>
      <c r="F30" s="119">
        <v>52112145.269999996</v>
      </c>
      <c r="G30" s="119">
        <v>39055406.920000002</v>
      </c>
      <c r="H30" s="119"/>
      <c r="I30" s="119"/>
      <c r="J30" s="119"/>
      <c r="K30" s="119"/>
      <c r="L30" s="119"/>
      <c r="M30" s="119"/>
      <c r="N30" s="119"/>
      <c r="O30" s="119"/>
      <c r="P30" s="119"/>
      <c r="Q30" s="147">
        <f t="shared" si="0"/>
        <v>100143738.72999999</v>
      </c>
      <c r="R30" s="289"/>
      <c r="S30" s="6"/>
      <c r="T30" s="3"/>
      <c r="U30" s="3"/>
      <c r="V30" s="3"/>
      <c r="W30" s="3"/>
      <c r="X30"/>
      <c r="Y30"/>
      <c r="Z30"/>
      <c r="AA30"/>
      <c r="AB30"/>
      <c r="AC30"/>
      <c r="AD30"/>
      <c r="AE30"/>
      <c r="AF30"/>
    </row>
    <row r="31" spans="1:32" x14ac:dyDescent="0.25">
      <c r="B31" s="50" t="s">
        <v>180</v>
      </c>
      <c r="C31" s="120">
        <v>341088353</v>
      </c>
      <c r="D31" s="120"/>
      <c r="E31" s="120">
        <v>315000</v>
      </c>
      <c r="F31" s="120">
        <v>15893635.300000001</v>
      </c>
      <c r="G31" s="120">
        <v>6070148.8499999996</v>
      </c>
      <c r="H31" s="120"/>
      <c r="I31" s="54"/>
      <c r="J31" s="54"/>
      <c r="K31" s="54"/>
      <c r="L31" s="54"/>
      <c r="M31" s="54"/>
      <c r="N31" s="54"/>
      <c r="O31" s="148"/>
      <c r="P31" s="148"/>
      <c r="Q31" s="148">
        <f t="shared" si="0"/>
        <v>22278784.149999999</v>
      </c>
      <c r="R31" s="289"/>
      <c r="S31" s="6"/>
    </row>
    <row r="32" spans="1:32" x14ac:dyDescent="0.25">
      <c r="B32" s="50" t="s">
        <v>181</v>
      </c>
      <c r="C32" s="120">
        <v>1000000</v>
      </c>
      <c r="D32" s="120"/>
      <c r="E32" s="120">
        <v>0</v>
      </c>
      <c r="F32" s="120"/>
      <c r="G32" s="120"/>
      <c r="H32" s="120"/>
      <c r="I32" s="54"/>
      <c r="J32" s="54"/>
      <c r="K32" s="54"/>
      <c r="L32" s="54"/>
      <c r="M32" s="54"/>
      <c r="N32" s="54"/>
      <c r="O32" s="148"/>
      <c r="P32" s="148"/>
      <c r="Q32" s="148">
        <f t="shared" si="0"/>
        <v>0</v>
      </c>
      <c r="R32" s="289"/>
      <c r="S32" s="6"/>
    </row>
    <row r="33" spans="1:32" x14ac:dyDescent="0.25">
      <c r="B33" s="50" t="s">
        <v>182</v>
      </c>
      <c r="C33" s="120">
        <v>946374330</v>
      </c>
      <c r="D33" s="120"/>
      <c r="E33" s="120">
        <v>7508902</v>
      </c>
      <c r="F33" s="120">
        <v>20549006.530000001</v>
      </c>
      <c r="G33" s="120">
        <v>17297847.350000001</v>
      </c>
      <c r="H33" s="120"/>
      <c r="I33" s="54"/>
      <c r="J33" s="54"/>
      <c r="K33" s="54"/>
      <c r="L33" s="54"/>
      <c r="M33" s="54"/>
      <c r="N33" s="54"/>
      <c r="O33" s="148"/>
      <c r="P33" s="148"/>
      <c r="Q33" s="148">
        <f t="shared" si="0"/>
        <v>45355755.880000003</v>
      </c>
      <c r="R33" s="289"/>
      <c r="S33" s="6"/>
    </row>
    <row r="34" spans="1:32" x14ac:dyDescent="0.25">
      <c r="B34" s="50" t="s">
        <v>183</v>
      </c>
      <c r="C34" s="120">
        <v>256690046</v>
      </c>
      <c r="D34" s="120"/>
      <c r="E34" s="120">
        <v>1152284.54</v>
      </c>
      <c r="F34" s="120">
        <v>15669503.439999999</v>
      </c>
      <c r="G34" s="120">
        <v>15687410.720000001</v>
      </c>
      <c r="H34" s="120"/>
      <c r="I34" s="54"/>
      <c r="J34" s="54"/>
      <c r="K34" s="54"/>
      <c r="L34" s="54"/>
      <c r="M34" s="54"/>
      <c r="N34" s="54"/>
      <c r="O34" s="148"/>
      <c r="P34" s="148"/>
      <c r="Q34" s="148">
        <f t="shared" si="0"/>
        <v>32509198.700000003</v>
      </c>
      <c r="R34" s="289"/>
      <c r="S34" s="6"/>
    </row>
    <row r="35" spans="1:32" s="28" customFormat="1" x14ac:dyDescent="0.25">
      <c r="A35"/>
      <c r="B35" s="51" t="s">
        <v>184</v>
      </c>
      <c r="C35" s="119">
        <v>233402085</v>
      </c>
      <c r="D35" s="119"/>
      <c r="E35" s="119">
        <v>228645.61</v>
      </c>
      <c r="F35" s="119"/>
      <c r="G35" s="119">
        <v>0</v>
      </c>
      <c r="H35" s="119"/>
      <c r="I35" s="119"/>
      <c r="J35" s="119"/>
      <c r="K35" s="119"/>
      <c r="L35" s="119"/>
      <c r="M35" s="119"/>
      <c r="N35" s="119"/>
      <c r="O35" s="119"/>
      <c r="P35" s="119"/>
      <c r="Q35" s="147">
        <f t="shared" si="0"/>
        <v>228645.61</v>
      </c>
      <c r="R35" s="289"/>
      <c r="S35" s="6"/>
      <c r="T35" s="3"/>
      <c r="U35" s="3"/>
      <c r="V35" s="3"/>
      <c r="W35" s="3"/>
      <c r="X35"/>
      <c r="Y35"/>
      <c r="Z35"/>
      <c r="AA35"/>
      <c r="AB35"/>
      <c r="AC35"/>
      <c r="AD35"/>
      <c r="AE35"/>
      <c r="AF35"/>
    </row>
    <row r="36" spans="1:32" x14ac:dyDescent="0.25">
      <c r="B36" s="50" t="s">
        <v>185</v>
      </c>
      <c r="C36" s="120">
        <v>233402085</v>
      </c>
      <c r="D36" s="120"/>
      <c r="E36" s="120">
        <v>228645.61</v>
      </c>
      <c r="F36" s="120"/>
      <c r="G36" s="120">
        <v>0</v>
      </c>
      <c r="H36" s="120"/>
      <c r="I36" s="54"/>
      <c r="J36" s="54"/>
      <c r="K36" s="54"/>
      <c r="L36" s="54"/>
      <c r="M36" s="54"/>
      <c r="N36" s="54"/>
      <c r="O36" s="148"/>
      <c r="P36" s="148"/>
      <c r="Q36" s="148">
        <f t="shared" si="0"/>
        <v>228645.61</v>
      </c>
      <c r="R36" s="289"/>
      <c r="S36" s="6"/>
    </row>
    <row r="37" spans="1:32" s="28" customFormat="1" x14ac:dyDescent="0.25">
      <c r="A37"/>
      <c r="B37" s="52" t="s">
        <v>25</v>
      </c>
      <c r="C37" s="119">
        <v>14509834556</v>
      </c>
      <c r="D37" s="119"/>
      <c r="E37" s="119">
        <v>488346345.17000002</v>
      </c>
      <c r="F37" s="119">
        <v>509308931.16000003</v>
      </c>
      <c r="G37" s="119">
        <v>606184813.71000004</v>
      </c>
      <c r="H37" s="119"/>
      <c r="I37" s="119"/>
      <c r="J37" s="119"/>
      <c r="K37" s="119"/>
      <c r="L37" s="119"/>
      <c r="M37" s="119"/>
      <c r="N37" s="119"/>
      <c r="O37" s="119"/>
      <c r="P37" s="119"/>
      <c r="Q37" s="147">
        <f t="shared" si="0"/>
        <v>1603840090.04</v>
      </c>
      <c r="R37" s="289"/>
      <c r="S37" s="6"/>
      <c r="T37" s="3"/>
      <c r="U37" s="3"/>
      <c r="V37" s="3"/>
      <c r="W37" s="3"/>
      <c r="X37"/>
      <c r="Y37"/>
      <c r="Z37"/>
      <c r="AA37"/>
      <c r="AB37"/>
      <c r="AC37"/>
      <c r="AD37"/>
      <c r="AE37"/>
      <c r="AF37"/>
    </row>
    <row r="38" spans="1:32" s="28" customFormat="1" x14ac:dyDescent="0.25">
      <c r="A38"/>
      <c r="B38" s="51" t="s">
        <v>186</v>
      </c>
      <c r="C38" s="119">
        <v>2559896470</v>
      </c>
      <c r="D38" s="119"/>
      <c r="E38" s="119">
        <v>192684862.84</v>
      </c>
      <c r="F38" s="119">
        <v>190104698.80000001</v>
      </c>
      <c r="G38" s="119">
        <v>190113551.06999999</v>
      </c>
      <c r="H38" s="119"/>
      <c r="I38" s="119"/>
      <c r="J38" s="119"/>
      <c r="K38" s="119"/>
      <c r="L38" s="119"/>
      <c r="M38" s="119"/>
      <c r="N38" s="119"/>
      <c r="O38" s="119"/>
      <c r="P38" s="119"/>
      <c r="Q38" s="147">
        <f t="shared" si="0"/>
        <v>572903112.71000004</v>
      </c>
      <c r="R38" s="289"/>
      <c r="S38" s="6"/>
      <c r="T38" s="3"/>
      <c r="U38" s="3"/>
      <c r="V38" s="3"/>
      <c r="W38" s="3"/>
      <c r="X38"/>
      <c r="Y38"/>
      <c r="Z38"/>
      <c r="AA38"/>
      <c r="AB38"/>
      <c r="AC38"/>
      <c r="AD38"/>
      <c r="AE38"/>
      <c r="AF38"/>
    </row>
    <row r="39" spans="1:32" x14ac:dyDescent="0.25">
      <c r="B39" s="50" t="s">
        <v>187</v>
      </c>
      <c r="C39" s="120">
        <v>2559896470</v>
      </c>
      <c r="D39" s="120"/>
      <c r="E39" s="120">
        <v>192684862.84</v>
      </c>
      <c r="F39" s="120">
        <v>190104698.80000001</v>
      </c>
      <c r="G39" s="120">
        <v>190113551.06999999</v>
      </c>
      <c r="H39" s="120"/>
      <c r="I39" s="54"/>
      <c r="J39" s="54"/>
      <c r="K39" s="54"/>
      <c r="L39" s="54"/>
      <c r="M39" s="54"/>
      <c r="N39" s="54"/>
      <c r="O39" s="148"/>
      <c r="P39" s="148"/>
      <c r="Q39" s="148">
        <f t="shared" si="0"/>
        <v>572903112.71000004</v>
      </c>
      <c r="R39" s="289"/>
      <c r="S39" s="6"/>
    </row>
    <row r="40" spans="1:32" s="28" customFormat="1" x14ac:dyDescent="0.25">
      <c r="A40"/>
      <c r="B40" s="51" t="s">
        <v>188</v>
      </c>
      <c r="C40" s="119">
        <v>11949938086</v>
      </c>
      <c r="D40" s="119"/>
      <c r="E40" s="119">
        <v>295661482.32999998</v>
      </c>
      <c r="F40" s="119">
        <v>319204232.36000007</v>
      </c>
      <c r="G40" s="119">
        <v>416071262.63999999</v>
      </c>
      <c r="H40" s="119"/>
      <c r="I40" s="119"/>
      <c r="J40" s="119"/>
      <c r="K40" s="119"/>
      <c r="L40" s="119"/>
      <c r="M40" s="119"/>
      <c r="N40" s="119"/>
      <c r="O40" s="119"/>
      <c r="P40" s="119"/>
      <c r="Q40" s="147">
        <f t="shared" si="0"/>
        <v>1030936977.33</v>
      </c>
      <c r="R40" s="289"/>
      <c r="S40" s="6"/>
      <c r="T40" s="3"/>
      <c r="U40" s="3"/>
      <c r="V40" s="3"/>
      <c r="W40" s="3"/>
      <c r="X40"/>
      <c r="Y40"/>
      <c r="Z40"/>
      <c r="AA40"/>
      <c r="AB40"/>
      <c r="AC40"/>
      <c r="AD40"/>
      <c r="AE40"/>
      <c r="AF40"/>
    </row>
    <row r="41" spans="1:32" x14ac:dyDescent="0.25">
      <c r="B41" s="50" t="s">
        <v>189</v>
      </c>
      <c r="C41" s="120">
        <v>199534685</v>
      </c>
      <c r="D41" s="120"/>
      <c r="E41" s="120">
        <v>4731606.7799999993</v>
      </c>
      <c r="F41" s="120">
        <v>8694475.0099999998</v>
      </c>
      <c r="G41" s="120">
        <v>9439746.1799999997</v>
      </c>
      <c r="H41" s="120"/>
      <c r="I41" s="54"/>
      <c r="J41" s="54"/>
      <c r="K41" s="54"/>
      <c r="L41" s="54"/>
      <c r="M41" s="54"/>
      <c r="N41" s="54"/>
      <c r="O41" s="148"/>
      <c r="P41" s="148"/>
      <c r="Q41" s="148">
        <f t="shared" si="0"/>
        <v>22865827.969999999</v>
      </c>
      <c r="R41" s="289"/>
      <c r="S41" s="6"/>
    </row>
    <row r="42" spans="1:32" x14ac:dyDescent="0.25">
      <c r="B42" s="50" t="s">
        <v>191</v>
      </c>
      <c r="C42" s="120">
        <v>202818024</v>
      </c>
      <c r="D42" s="120"/>
      <c r="E42" s="120">
        <v>1138079.71</v>
      </c>
      <c r="F42" s="120">
        <v>1475234.94</v>
      </c>
      <c r="G42" s="120">
        <v>1753140.8</v>
      </c>
      <c r="H42" s="120"/>
      <c r="I42" s="54"/>
      <c r="J42" s="54"/>
      <c r="K42" s="54"/>
      <c r="L42" s="54"/>
      <c r="M42" s="54"/>
      <c r="N42" s="54"/>
      <c r="O42" s="148"/>
      <c r="P42" s="148"/>
      <c r="Q42" s="148">
        <f t="shared" si="0"/>
        <v>4366455.45</v>
      </c>
      <c r="R42" s="289"/>
      <c r="S42" s="6"/>
    </row>
    <row r="43" spans="1:32" x14ac:dyDescent="0.25">
      <c r="B43" s="50" t="s">
        <v>192</v>
      </c>
      <c r="C43" s="120">
        <v>360246001</v>
      </c>
      <c r="D43" s="120"/>
      <c r="E43" s="120">
        <v>8684600</v>
      </c>
      <c r="F43" s="120">
        <v>8957099.9400000013</v>
      </c>
      <c r="G43" s="120">
        <v>6410266.6100000003</v>
      </c>
      <c r="H43" s="120"/>
      <c r="I43" s="54"/>
      <c r="J43" s="54"/>
      <c r="K43" s="54"/>
      <c r="L43" s="54"/>
      <c r="M43" s="54"/>
      <c r="N43" s="54"/>
      <c r="O43" s="148"/>
      <c r="P43" s="148"/>
      <c r="Q43" s="148">
        <f t="shared" si="0"/>
        <v>24051966.550000001</v>
      </c>
      <c r="R43" s="289"/>
      <c r="S43" s="6"/>
    </row>
    <row r="44" spans="1:32" x14ac:dyDescent="0.25">
      <c r="B44" s="50" t="s">
        <v>193</v>
      </c>
      <c r="C44" s="120">
        <v>1304464901</v>
      </c>
      <c r="D44" s="120"/>
      <c r="E44" s="120">
        <v>103846678.3</v>
      </c>
      <c r="F44" s="120">
        <v>100980780.23999999</v>
      </c>
      <c r="G44" s="120">
        <v>99940806.409999996</v>
      </c>
      <c r="H44" s="120"/>
      <c r="I44" s="54"/>
      <c r="J44" s="54"/>
      <c r="K44" s="54"/>
      <c r="L44" s="54"/>
      <c r="M44" s="54"/>
      <c r="N44" s="54"/>
      <c r="O44" s="148"/>
      <c r="P44" s="148"/>
      <c r="Q44" s="148">
        <f t="shared" si="0"/>
        <v>304768264.94999999</v>
      </c>
      <c r="R44" s="289"/>
      <c r="S44" s="6"/>
    </row>
    <row r="45" spans="1:32" x14ac:dyDescent="0.25">
      <c r="B45" s="50" t="s">
        <v>194</v>
      </c>
      <c r="C45" s="120">
        <v>3936605760</v>
      </c>
      <c r="D45" s="120"/>
      <c r="E45" s="120">
        <v>62370445.989999995</v>
      </c>
      <c r="F45" s="120">
        <v>62134318.920000002</v>
      </c>
      <c r="G45" s="120">
        <v>170874849.78999999</v>
      </c>
      <c r="H45" s="120"/>
      <c r="I45" s="54"/>
      <c r="J45" s="54"/>
      <c r="K45" s="54"/>
      <c r="L45" s="54"/>
      <c r="M45" s="54"/>
      <c r="N45" s="54"/>
      <c r="O45" s="148"/>
      <c r="P45" s="148"/>
      <c r="Q45" s="148">
        <f t="shared" si="0"/>
        <v>295379614.69999999</v>
      </c>
      <c r="R45" s="289"/>
      <c r="S45" s="6"/>
    </row>
    <row r="46" spans="1:32" x14ac:dyDescent="0.25">
      <c r="B46" s="50" t="s">
        <v>195</v>
      </c>
      <c r="C46" s="120">
        <v>720456115</v>
      </c>
      <c r="D46" s="120"/>
      <c r="E46" s="120">
        <v>60099638.869999997</v>
      </c>
      <c r="F46" s="120">
        <v>59932571.93</v>
      </c>
      <c r="G46" s="120">
        <v>60238950.759999998</v>
      </c>
      <c r="H46" s="120"/>
      <c r="I46" s="54"/>
      <c r="J46" s="54"/>
      <c r="K46" s="54"/>
      <c r="L46" s="54"/>
      <c r="M46" s="54"/>
      <c r="N46" s="54"/>
      <c r="O46" s="148"/>
      <c r="P46" s="148"/>
      <c r="Q46" s="148">
        <f t="shared" si="0"/>
        <v>180271161.56</v>
      </c>
      <c r="R46" s="289"/>
      <c r="S46" s="6"/>
    </row>
    <row r="47" spans="1:32" x14ac:dyDescent="0.25">
      <c r="B47" s="50" t="s">
        <v>196</v>
      </c>
      <c r="C47" s="120">
        <v>1851862090</v>
      </c>
      <c r="D47" s="120"/>
      <c r="E47" s="120">
        <v>41470309.690000005</v>
      </c>
      <c r="F47" s="120">
        <v>58806153.719999999</v>
      </c>
      <c r="G47" s="120">
        <v>54333787.190000005</v>
      </c>
      <c r="H47" s="120"/>
      <c r="I47" s="54"/>
      <c r="J47" s="54"/>
      <c r="K47" s="54"/>
      <c r="L47" s="54"/>
      <c r="M47" s="54"/>
      <c r="N47" s="54"/>
      <c r="O47" s="148"/>
      <c r="P47" s="148"/>
      <c r="Q47" s="148">
        <f t="shared" si="0"/>
        <v>154610250.59999999</v>
      </c>
      <c r="R47" s="289"/>
      <c r="S47" s="6"/>
    </row>
    <row r="48" spans="1:32" x14ac:dyDescent="0.25">
      <c r="B48" s="50" t="s">
        <v>197</v>
      </c>
      <c r="C48" s="120">
        <v>124404383</v>
      </c>
      <c r="D48" s="120"/>
      <c r="E48" s="120">
        <v>0</v>
      </c>
      <c r="F48" s="120">
        <v>0</v>
      </c>
      <c r="G48" s="120"/>
      <c r="H48" s="120"/>
      <c r="I48" s="54"/>
      <c r="J48" s="54"/>
      <c r="K48" s="54"/>
      <c r="L48" s="54"/>
      <c r="M48" s="54"/>
      <c r="N48" s="54"/>
      <c r="O48" s="148"/>
      <c r="P48" s="148"/>
      <c r="Q48" s="148">
        <f t="shared" si="0"/>
        <v>0</v>
      </c>
      <c r="R48" s="289"/>
      <c r="S48" s="6"/>
    </row>
    <row r="49" spans="1:32" x14ac:dyDescent="0.25">
      <c r="B49" s="50" t="s">
        <v>198</v>
      </c>
      <c r="C49" s="120">
        <v>2351205410</v>
      </c>
      <c r="D49" s="120"/>
      <c r="E49" s="120">
        <v>0</v>
      </c>
      <c r="F49" s="120">
        <v>0</v>
      </c>
      <c r="G49" s="120"/>
      <c r="H49" s="120"/>
      <c r="I49" s="54"/>
      <c r="J49" s="54"/>
      <c r="K49" s="54"/>
      <c r="L49" s="54"/>
      <c r="M49" s="54"/>
      <c r="N49" s="54"/>
      <c r="O49" s="148"/>
      <c r="P49" s="148"/>
      <c r="Q49" s="148">
        <f t="shared" si="0"/>
        <v>0</v>
      </c>
      <c r="R49" s="289"/>
      <c r="S49" s="6"/>
    </row>
    <row r="50" spans="1:32" x14ac:dyDescent="0.25">
      <c r="B50" s="50" t="s">
        <v>199</v>
      </c>
      <c r="C50" s="120">
        <v>20359045</v>
      </c>
      <c r="D50" s="120"/>
      <c r="E50" s="120">
        <v>2190342</v>
      </c>
      <c r="F50" s="120">
        <v>2183458.2000000002</v>
      </c>
      <c r="G50" s="120">
        <v>2176389.6</v>
      </c>
      <c r="H50" s="120"/>
      <c r="I50" s="54"/>
      <c r="J50" s="54"/>
      <c r="K50" s="54"/>
      <c r="L50" s="54"/>
      <c r="M50" s="54"/>
      <c r="N50" s="54"/>
      <c r="O50" s="148"/>
      <c r="P50" s="148"/>
      <c r="Q50" s="148">
        <f t="shared" si="0"/>
        <v>6550189.8000000007</v>
      </c>
      <c r="R50" s="289"/>
      <c r="S50" s="6"/>
    </row>
    <row r="51" spans="1:32" x14ac:dyDescent="0.25">
      <c r="B51" s="50" t="s">
        <v>200</v>
      </c>
      <c r="C51" s="120">
        <v>26936585</v>
      </c>
      <c r="D51" s="120"/>
      <c r="E51" s="120">
        <v>2550239.0099999998</v>
      </c>
      <c r="F51" s="120">
        <v>2533380.54</v>
      </c>
      <c r="G51" s="120">
        <v>2533380.54</v>
      </c>
      <c r="H51" s="120"/>
      <c r="I51" s="54"/>
      <c r="J51" s="54"/>
      <c r="K51" s="54"/>
      <c r="L51" s="54"/>
      <c r="M51" s="54"/>
      <c r="N51" s="54"/>
      <c r="O51" s="148"/>
      <c r="P51" s="148"/>
      <c r="Q51" s="148">
        <f t="shared" si="0"/>
        <v>7617000.0899999999</v>
      </c>
      <c r="R51" s="289"/>
      <c r="S51" s="6"/>
    </row>
    <row r="52" spans="1:32" x14ac:dyDescent="0.25">
      <c r="B52" s="50" t="s">
        <v>201</v>
      </c>
      <c r="C52" s="120">
        <v>91341371</v>
      </c>
      <c r="D52" s="120"/>
      <c r="E52" s="120">
        <v>8314541.9800000004</v>
      </c>
      <c r="F52" s="120">
        <v>8348258.9199999999</v>
      </c>
      <c r="G52" s="120">
        <v>8349944.7599999998</v>
      </c>
      <c r="H52" s="120"/>
      <c r="I52" s="54"/>
      <c r="J52" s="54"/>
      <c r="K52" s="54"/>
      <c r="L52" s="54"/>
      <c r="M52" s="54"/>
      <c r="N52" s="54"/>
      <c r="O52" s="148"/>
      <c r="P52" s="148"/>
      <c r="Q52" s="148">
        <f t="shared" si="0"/>
        <v>25012745.66</v>
      </c>
      <c r="R52" s="289"/>
      <c r="S52" s="6"/>
    </row>
    <row r="53" spans="1:32" x14ac:dyDescent="0.25">
      <c r="B53" s="50" t="s">
        <v>202</v>
      </c>
      <c r="C53" s="120">
        <v>759703716</v>
      </c>
      <c r="D53" s="120"/>
      <c r="E53" s="120">
        <v>265000</v>
      </c>
      <c r="F53" s="120">
        <v>5158500</v>
      </c>
      <c r="G53" s="120">
        <v>20000</v>
      </c>
      <c r="H53" s="120"/>
      <c r="I53" s="54"/>
      <c r="J53" s="54"/>
      <c r="K53" s="54"/>
      <c r="L53" s="54"/>
      <c r="M53" s="54"/>
      <c r="N53" s="54"/>
      <c r="O53" s="148"/>
      <c r="P53" s="148"/>
      <c r="Q53" s="148">
        <f t="shared" si="0"/>
        <v>5443500</v>
      </c>
      <c r="R53" s="289"/>
      <c r="S53" s="6"/>
    </row>
    <row r="54" spans="1:32" s="28" customFormat="1" x14ac:dyDescent="0.25">
      <c r="A54"/>
      <c r="B54" s="52" t="s">
        <v>26</v>
      </c>
      <c r="C54" s="119">
        <v>106373422</v>
      </c>
      <c r="D54" s="119"/>
      <c r="E54" s="119">
        <v>104476.8</v>
      </c>
      <c r="F54" s="119">
        <v>724420.67</v>
      </c>
      <c r="G54" s="119">
        <v>3124433.45</v>
      </c>
      <c r="H54" s="119"/>
      <c r="I54" s="119"/>
      <c r="J54" s="119"/>
      <c r="K54" s="119"/>
      <c r="L54" s="119"/>
      <c r="M54" s="119"/>
      <c r="N54" s="119"/>
      <c r="O54" s="119"/>
      <c r="P54" s="119"/>
      <c r="Q54" s="147">
        <f t="shared" si="0"/>
        <v>3953330.9200000004</v>
      </c>
      <c r="R54" s="289"/>
      <c r="S54" s="6"/>
      <c r="T54" s="3"/>
      <c r="U54" s="3"/>
      <c r="V54" s="3"/>
      <c r="W54" s="3"/>
      <c r="X54"/>
      <c r="Y54"/>
      <c r="Z54"/>
      <c r="AA54"/>
      <c r="AB54"/>
      <c r="AC54"/>
      <c r="AD54"/>
      <c r="AE54"/>
      <c r="AF54"/>
    </row>
    <row r="55" spans="1:32" s="28" customFormat="1" x14ac:dyDescent="0.25">
      <c r="A55"/>
      <c r="B55" s="51" t="s">
        <v>204</v>
      </c>
      <c r="C55" s="119">
        <v>76688178</v>
      </c>
      <c r="D55" s="119"/>
      <c r="E55" s="119">
        <v>90000</v>
      </c>
      <c r="F55" s="119">
        <v>0</v>
      </c>
      <c r="G55" s="119">
        <v>2840000</v>
      </c>
      <c r="H55" s="119"/>
      <c r="I55" s="119"/>
      <c r="J55" s="119"/>
      <c r="K55" s="119"/>
      <c r="L55" s="119"/>
      <c r="M55" s="119"/>
      <c r="N55" s="119"/>
      <c r="O55" s="119"/>
      <c r="P55" s="119"/>
      <c r="Q55" s="147">
        <f t="shared" si="0"/>
        <v>2930000</v>
      </c>
      <c r="R55" s="289"/>
      <c r="S55" s="6"/>
      <c r="T55" s="3"/>
      <c r="U55" s="3"/>
      <c r="V55" s="3"/>
      <c r="W55" s="3"/>
      <c r="X55"/>
      <c r="Y55"/>
      <c r="Z55"/>
      <c r="AA55"/>
      <c r="AB55"/>
      <c r="AC55"/>
      <c r="AD55"/>
      <c r="AE55"/>
      <c r="AF55"/>
    </row>
    <row r="56" spans="1:32" x14ac:dyDescent="0.25">
      <c r="B56" s="50" t="s">
        <v>205</v>
      </c>
      <c r="C56" s="120">
        <v>74015437</v>
      </c>
      <c r="D56" s="120"/>
      <c r="E56" s="120">
        <v>90000</v>
      </c>
      <c r="F56" s="120">
        <v>0</v>
      </c>
      <c r="G56" s="120">
        <v>2840000</v>
      </c>
      <c r="H56" s="120"/>
      <c r="I56" s="54"/>
      <c r="J56" s="54"/>
      <c r="K56" s="54"/>
      <c r="L56" s="54"/>
      <c r="M56" s="54"/>
      <c r="N56" s="54"/>
      <c r="O56" s="148"/>
      <c r="P56" s="148"/>
      <c r="Q56" s="148">
        <f t="shared" si="0"/>
        <v>2930000</v>
      </c>
      <c r="R56" s="289"/>
      <c r="S56" s="6"/>
    </row>
    <row r="57" spans="1:32" x14ac:dyDescent="0.25">
      <c r="B57" s="50" t="s">
        <v>206</v>
      </c>
      <c r="C57" s="120">
        <v>2672741</v>
      </c>
      <c r="D57" s="120"/>
      <c r="E57" s="120">
        <v>0</v>
      </c>
      <c r="F57" s="120"/>
      <c r="G57" s="120"/>
      <c r="H57" s="120"/>
      <c r="I57" s="54"/>
      <c r="J57" s="54"/>
      <c r="K57" s="54"/>
      <c r="L57" s="54"/>
      <c r="M57" s="54"/>
      <c r="N57" s="54"/>
      <c r="O57" s="148"/>
      <c r="P57" s="148"/>
      <c r="Q57" s="148">
        <f t="shared" si="0"/>
        <v>0</v>
      </c>
      <c r="R57" s="289"/>
      <c r="S57" s="6"/>
    </row>
    <row r="58" spans="1:32" s="28" customFormat="1" x14ac:dyDescent="0.25">
      <c r="A58"/>
      <c r="B58" s="51" t="s">
        <v>207</v>
      </c>
      <c r="C58" s="119">
        <v>29685244</v>
      </c>
      <c r="D58" s="119"/>
      <c r="E58" s="119">
        <v>14476.8</v>
      </c>
      <c r="F58" s="119">
        <v>724420.67</v>
      </c>
      <c r="G58" s="119">
        <v>284433.45</v>
      </c>
      <c r="H58" s="119"/>
      <c r="I58" s="119"/>
      <c r="J58" s="119"/>
      <c r="K58" s="119"/>
      <c r="L58" s="119"/>
      <c r="M58" s="119"/>
      <c r="N58" s="119"/>
      <c r="O58" s="119"/>
      <c r="P58" s="119"/>
      <c r="Q58" s="147">
        <f t="shared" si="0"/>
        <v>1023330.9200000002</v>
      </c>
      <c r="R58" s="289"/>
      <c r="S58" s="6"/>
      <c r="T58" s="3"/>
      <c r="U58" s="3"/>
      <c r="V58" s="3"/>
      <c r="W58" s="3"/>
      <c r="X58"/>
      <c r="Y58"/>
      <c r="Z58"/>
      <c r="AA58"/>
      <c r="AB58"/>
      <c r="AC58"/>
      <c r="AD58"/>
      <c r="AE58"/>
      <c r="AF58"/>
    </row>
    <row r="59" spans="1:32" x14ac:dyDescent="0.25">
      <c r="B59" s="50" t="s">
        <v>208</v>
      </c>
      <c r="C59" s="120">
        <v>27446244</v>
      </c>
      <c r="D59" s="120"/>
      <c r="E59" s="120">
        <v>14476.8</v>
      </c>
      <c r="F59" s="120">
        <v>724420.67</v>
      </c>
      <c r="G59" s="120">
        <v>284433.45</v>
      </c>
      <c r="H59" s="120"/>
      <c r="I59" s="54"/>
      <c r="J59" s="54"/>
      <c r="K59" s="54"/>
      <c r="L59" s="54"/>
      <c r="M59" s="54"/>
      <c r="N59" s="54"/>
      <c r="O59" s="148"/>
      <c r="P59" s="148"/>
      <c r="Q59" s="148">
        <f t="shared" si="0"/>
        <v>1023330.9200000002</v>
      </c>
      <c r="R59" s="289"/>
      <c r="S59" s="6"/>
    </row>
    <row r="60" spans="1:32" x14ac:dyDescent="0.25">
      <c r="B60" s="50" t="s">
        <v>209</v>
      </c>
      <c r="C60" s="120">
        <v>2239000</v>
      </c>
      <c r="D60" s="120"/>
      <c r="E60" s="120">
        <v>0</v>
      </c>
      <c r="F60" s="120"/>
      <c r="G60" s="120">
        <v>0</v>
      </c>
      <c r="H60" s="120"/>
      <c r="I60" s="54"/>
      <c r="J60" s="54"/>
      <c r="K60" s="54"/>
      <c r="L60" s="54"/>
      <c r="M60" s="54"/>
      <c r="N60" s="54"/>
      <c r="O60" s="148"/>
      <c r="P60" s="148"/>
      <c r="Q60" s="148">
        <f t="shared" si="0"/>
        <v>0</v>
      </c>
      <c r="R60" s="289"/>
      <c r="S60" s="6"/>
    </row>
    <row r="61" spans="1:32" s="28" customFormat="1" x14ac:dyDescent="0.25">
      <c r="A61"/>
      <c r="B61" s="52" t="s">
        <v>27</v>
      </c>
      <c r="C61" s="119">
        <v>1790914100</v>
      </c>
      <c r="D61" s="119"/>
      <c r="E61" s="119">
        <v>5544589.7699999996</v>
      </c>
      <c r="F61" s="119">
        <v>3697512.5</v>
      </c>
      <c r="G61" s="119">
        <v>339500</v>
      </c>
      <c r="H61" s="119"/>
      <c r="I61" s="119"/>
      <c r="J61" s="119"/>
      <c r="K61" s="119"/>
      <c r="L61" s="119"/>
      <c r="M61" s="119"/>
      <c r="N61" s="119"/>
      <c r="O61" s="119"/>
      <c r="P61" s="119"/>
      <c r="Q61" s="147">
        <f t="shared" si="0"/>
        <v>9581602.2699999996</v>
      </c>
      <c r="R61" s="289"/>
      <c r="S61" s="6"/>
      <c r="T61" s="3"/>
      <c r="U61" s="3"/>
      <c r="V61" s="3"/>
      <c r="W61" s="3"/>
      <c r="X61"/>
      <c r="Y61"/>
      <c r="Z61"/>
      <c r="AA61"/>
      <c r="AB61"/>
      <c r="AC61"/>
      <c r="AD61"/>
      <c r="AE61"/>
      <c r="AF61"/>
    </row>
    <row r="62" spans="1:32" s="28" customFormat="1" x14ac:dyDescent="0.25">
      <c r="A62"/>
      <c r="B62" s="51" t="s">
        <v>210</v>
      </c>
      <c r="C62" s="119">
        <v>33025000</v>
      </c>
      <c r="D62" s="119"/>
      <c r="E62" s="119">
        <v>0</v>
      </c>
      <c r="F62" s="119"/>
      <c r="G62" s="119">
        <v>0</v>
      </c>
      <c r="H62" s="119"/>
      <c r="I62" s="119"/>
      <c r="J62" s="119"/>
      <c r="K62" s="119"/>
      <c r="L62" s="119"/>
      <c r="M62" s="119"/>
      <c r="N62" s="119"/>
      <c r="O62" s="119"/>
      <c r="P62" s="119"/>
      <c r="Q62" s="147">
        <f t="shared" si="0"/>
        <v>0</v>
      </c>
      <c r="R62" s="289"/>
      <c r="S62" s="6"/>
      <c r="T62" s="3"/>
      <c r="U62" s="3"/>
      <c r="V62" s="3"/>
      <c r="W62" s="3"/>
      <c r="X62"/>
      <c r="Y62"/>
      <c r="Z62"/>
      <c r="AA62"/>
      <c r="AB62"/>
      <c r="AC62"/>
      <c r="AD62"/>
      <c r="AE62"/>
      <c r="AF62"/>
    </row>
    <row r="63" spans="1:32" x14ac:dyDescent="0.25">
      <c r="B63" s="50" t="s">
        <v>211</v>
      </c>
      <c r="C63" s="120">
        <v>33025000</v>
      </c>
      <c r="D63" s="120"/>
      <c r="E63" s="120">
        <v>0</v>
      </c>
      <c r="F63" s="120"/>
      <c r="G63" s="120">
        <v>0</v>
      </c>
      <c r="H63" s="120"/>
      <c r="I63" s="54"/>
      <c r="J63" s="54"/>
      <c r="K63" s="54"/>
      <c r="L63" s="54"/>
      <c r="M63" s="54"/>
      <c r="N63" s="54"/>
      <c r="O63" s="148"/>
      <c r="P63" s="148"/>
      <c r="Q63" s="148">
        <f t="shared" si="0"/>
        <v>0</v>
      </c>
      <c r="R63" s="289"/>
      <c r="S63" s="6"/>
    </row>
    <row r="64" spans="1:32" s="28" customFormat="1" x14ac:dyDescent="0.25">
      <c r="A64"/>
      <c r="B64" s="51" t="s">
        <v>212</v>
      </c>
      <c r="C64" s="119">
        <v>1757889100</v>
      </c>
      <c r="D64" s="119"/>
      <c r="E64" s="119">
        <v>5544589.7699999996</v>
      </c>
      <c r="F64" s="119">
        <v>3697512.5</v>
      </c>
      <c r="G64" s="119">
        <v>339500</v>
      </c>
      <c r="H64" s="119"/>
      <c r="I64" s="119"/>
      <c r="J64" s="119"/>
      <c r="K64" s="119"/>
      <c r="L64" s="119"/>
      <c r="M64" s="119"/>
      <c r="N64" s="119"/>
      <c r="O64" s="119"/>
      <c r="P64" s="119"/>
      <c r="Q64" s="147">
        <f t="shared" si="0"/>
        <v>9581602.2699999996</v>
      </c>
      <c r="R64" s="289"/>
      <c r="S64" s="6"/>
      <c r="T64" s="3"/>
      <c r="U64" s="3"/>
      <c r="V64" s="3"/>
      <c r="W64" s="3"/>
      <c r="X64"/>
      <c r="Y64"/>
      <c r="Z64"/>
      <c r="AA64"/>
      <c r="AB64"/>
      <c r="AC64"/>
      <c r="AD64"/>
      <c r="AE64"/>
      <c r="AF64"/>
    </row>
    <row r="65" spans="1:32" x14ac:dyDescent="0.25">
      <c r="B65" s="50" t="s">
        <v>213</v>
      </c>
      <c r="C65" s="120">
        <v>410888325</v>
      </c>
      <c r="D65" s="120"/>
      <c r="E65" s="120">
        <v>0</v>
      </c>
      <c r="F65" s="120">
        <v>0</v>
      </c>
      <c r="G65" s="120">
        <v>0</v>
      </c>
      <c r="H65" s="120"/>
      <c r="I65" s="54"/>
      <c r="J65" s="54"/>
      <c r="K65" s="54"/>
      <c r="L65" s="54"/>
      <c r="M65" s="54"/>
      <c r="N65" s="54"/>
      <c r="O65" s="148"/>
      <c r="P65" s="148"/>
      <c r="Q65" s="148">
        <f t="shared" si="0"/>
        <v>0</v>
      </c>
      <c r="R65" s="289"/>
      <c r="S65" s="6"/>
    </row>
    <row r="66" spans="1:32" x14ac:dyDescent="0.25">
      <c r="B66" s="50" t="s">
        <v>214</v>
      </c>
      <c r="C66" s="120">
        <v>20100000</v>
      </c>
      <c r="D66" s="120"/>
      <c r="E66" s="120">
        <v>0</v>
      </c>
      <c r="F66" s="120">
        <v>45000</v>
      </c>
      <c r="G66" s="120">
        <v>30000</v>
      </c>
      <c r="H66" s="120"/>
      <c r="I66" s="54"/>
      <c r="J66" s="54"/>
      <c r="K66" s="54"/>
      <c r="L66" s="54"/>
      <c r="M66" s="54"/>
      <c r="N66" s="54"/>
      <c r="O66" s="148"/>
      <c r="P66" s="148"/>
      <c r="Q66" s="148">
        <f t="shared" si="0"/>
        <v>75000</v>
      </c>
      <c r="R66" s="289"/>
      <c r="S66" s="6"/>
    </row>
    <row r="67" spans="1:32" x14ac:dyDescent="0.25">
      <c r="B67" s="50" t="s">
        <v>215</v>
      </c>
      <c r="C67" s="120">
        <v>631368111</v>
      </c>
      <c r="D67" s="120"/>
      <c r="E67" s="120">
        <v>0</v>
      </c>
      <c r="F67" s="120">
        <v>0</v>
      </c>
      <c r="G67" s="120">
        <v>0</v>
      </c>
      <c r="H67" s="120"/>
      <c r="I67" s="54"/>
      <c r="J67" s="54"/>
      <c r="K67" s="54"/>
      <c r="L67" s="54"/>
      <c r="M67" s="54"/>
      <c r="N67" s="54"/>
      <c r="O67" s="148"/>
      <c r="P67" s="148"/>
      <c r="Q67" s="148">
        <f t="shared" si="0"/>
        <v>0</v>
      </c>
      <c r="R67" s="289"/>
      <c r="S67" s="6"/>
    </row>
    <row r="68" spans="1:32" x14ac:dyDescent="0.25">
      <c r="B68" s="50" t="s">
        <v>216</v>
      </c>
      <c r="C68" s="120">
        <v>695532664</v>
      </c>
      <c r="D68" s="120"/>
      <c r="E68" s="120">
        <v>5544589.7699999996</v>
      </c>
      <c r="F68" s="120">
        <v>3652512.5</v>
      </c>
      <c r="G68" s="120">
        <v>309500</v>
      </c>
      <c r="H68" s="120"/>
      <c r="I68" s="54"/>
      <c r="J68" s="54"/>
      <c r="K68" s="54"/>
      <c r="L68" s="54"/>
      <c r="M68" s="54"/>
      <c r="N68" s="54"/>
      <c r="O68" s="148"/>
      <c r="P68" s="148"/>
      <c r="Q68" s="148">
        <f t="shared" si="0"/>
        <v>9506602.2699999996</v>
      </c>
      <c r="R68" s="289"/>
      <c r="S68" s="6"/>
    </row>
    <row r="69" spans="1:32" s="28" customFormat="1" x14ac:dyDescent="0.25">
      <c r="A69"/>
      <c r="B69" s="52" t="s">
        <v>28</v>
      </c>
      <c r="C69" s="119">
        <v>13772487328</v>
      </c>
      <c r="D69" s="119"/>
      <c r="E69" s="119">
        <v>1042283375.47</v>
      </c>
      <c r="F69" s="119">
        <v>1048561206.4</v>
      </c>
      <c r="G69" s="119">
        <v>1032836875.2</v>
      </c>
      <c r="H69" s="119"/>
      <c r="I69" s="119"/>
      <c r="J69" s="119"/>
      <c r="K69" s="119"/>
      <c r="L69" s="119"/>
      <c r="M69" s="119"/>
      <c r="N69" s="119"/>
      <c r="O69" s="119"/>
      <c r="P69" s="119"/>
      <c r="Q69" s="147">
        <f t="shared" si="0"/>
        <v>3123681457.0699997</v>
      </c>
      <c r="R69" s="289"/>
      <c r="S69" s="6"/>
      <c r="T69" s="3"/>
      <c r="U69" s="3"/>
      <c r="V69" s="3"/>
      <c r="W69" s="3"/>
      <c r="X69"/>
      <c r="Y69"/>
      <c r="Z69"/>
      <c r="AA69"/>
      <c r="AB69"/>
      <c r="AC69"/>
      <c r="AD69"/>
      <c r="AE69"/>
      <c r="AF69"/>
    </row>
    <row r="70" spans="1:32" s="28" customFormat="1" x14ac:dyDescent="0.25">
      <c r="A70"/>
      <c r="B70" s="51" t="s">
        <v>217</v>
      </c>
      <c r="C70" s="119">
        <v>6416102563</v>
      </c>
      <c r="D70" s="119"/>
      <c r="E70" s="119">
        <v>481299453.97999996</v>
      </c>
      <c r="F70" s="119">
        <v>484088412.86000001</v>
      </c>
      <c r="G70" s="119">
        <v>477629627.04000002</v>
      </c>
      <c r="H70" s="119"/>
      <c r="I70" s="119"/>
      <c r="J70" s="119"/>
      <c r="K70" s="119"/>
      <c r="L70" s="119"/>
      <c r="M70" s="119"/>
      <c r="N70" s="119"/>
      <c r="O70" s="119"/>
      <c r="P70" s="119"/>
      <c r="Q70" s="147">
        <f t="shared" si="0"/>
        <v>1443017493.8799999</v>
      </c>
      <c r="R70" s="289"/>
      <c r="S70" s="6"/>
      <c r="T70" s="3"/>
      <c r="U70" s="3"/>
      <c r="V70" s="3"/>
      <c r="W70" s="3"/>
      <c r="X70"/>
      <c r="Y70"/>
      <c r="Z70"/>
      <c r="AA70"/>
      <c r="AB70"/>
      <c r="AC70"/>
      <c r="AD70"/>
      <c r="AE70"/>
      <c r="AF70"/>
    </row>
    <row r="71" spans="1:32" x14ac:dyDescent="0.25">
      <c r="B71" s="50" t="s">
        <v>218</v>
      </c>
      <c r="C71" s="120">
        <v>6416102563</v>
      </c>
      <c r="D71" s="120"/>
      <c r="E71" s="120">
        <v>481299453.97999996</v>
      </c>
      <c r="F71" s="120">
        <v>484088412.86000001</v>
      </c>
      <c r="G71" s="120">
        <v>477629627.04000002</v>
      </c>
      <c r="H71" s="120"/>
      <c r="I71" s="54"/>
      <c r="J71" s="54"/>
      <c r="K71" s="54"/>
      <c r="L71" s="54"/>
      <c r="M71" s="54"/>
      <c r="N71" s="54"/>
      <c r="O71" s="148"/>
      <c r="P71" s="148"/>
      <c r="Q71" s="148">
        <f t="shared" si="0"/>
        <v>1443017493.8799999</v>
      </c>
      <c r="R71" s="289"/>
      <c r="S71" s="6"/>
    </row>
    <row r="72" spans="1:32" s="28" customFormat="1" x14ac:dyDescent="0.25">
      <c r="A72"/>
      <c r="B72" s="51" t="s">
        <v>219</v>
      </c>
      <c r="C72" s="119">
        <v>6280892158</v>
      </c>
      <c r="D72" s="119"/>
      <c r="E72" s="119">
        <v>482779984.5</v>
      </c>
      <c r="F72" s="119">
        <v>485419487.40000004</v>
      </c>
      <c r="G72" s="119">
        <v>478678026.13999999</v>
      </c>
      <c r="H72" s="119"/>
      <c r="I72" s="119"/>
      <c r="J72" s="119"/>
      <c r="K72" s="119"/>
      <c r="L72" s="119"/>
      <c r="M72" s="119"/>
      <c r="N72" s="119"/>
      <c r="O72" s="119"/>
      <c r="P72" s="119"/>
      <c r="Q72" s="147">
        <f t="shared" si="0"/>
        <v>1446877498.04</v>
      </c>
      <c r="R72" s="289"/>
      <c r="S72" s="6"/>
      <c r="T72" s="3"/>
      <c r="U72" s="3"/>
      <c r="V72" s="3"/>
      <c r="W72" s="3"/>
      <c r="X72"/>
      <c r="Y72"/>
      <c r="Z72"/>
      <c r="AA72"/>
      <c r="AB72"/>
      <c r="AC72"/>
      <c r="AD72"/>
      <c r="AE72"/>
      <c r="AF72"/>
    </row>
    <row r="73" spans="1:32" x14ac:dyDescent="0.25">
      <c r="B73" s="50" t="s">
        <v>220</v>
      </c>
      <c r="C73" s="120">
        <v>6280892158</v>
      </c>
      <c r="D73" s="120"/>
      <c r="E73" s="120">
        <v>482779984.5</v>
      </c>
      <c r="F73" s="120">
        <v>485419487.40000004</v>
      </c>
      <c r="G73" s="120">
        <v>478678026.13999999</v>
      </c>
      <c r="H73" s="120"/>
      <c r="I73" s="54"/>
      <c r="J73" s="54"/>
      <c r="K73" s="54"/>
      <c r="L73" s="54"/>
      <c r="M73" s="54"/>
      <c r="N73" s="54"/>
      <c r="O73" s="148"/>
      <c r="P73" s="148"/>
      <c r="Q73" s="148">
        <f t="shared" si="0"/>
        <v>1446877498.04</v>
      </c>
      <c r="R73" s="289"/>
      <c r="S73" s="6"/>
    </row>
    <row r="74" spans="1:32" s="28" customFormat="1" x14ac:dyDescent="0.25">
      <c r="A74"/>
      <c r="B74" s="51" t="s">
        <v>221</v>
      </c>
      <c r="C74" s="119">
        <v>1075492607</v>
      </c>
      <c r="D74" s="119"/>
      <c r="E74" s="119">
        <v>78203936.989999995</v>
      </c>
      <c r="F74" s="119">
        <v>79053306.140000001</v>
      </c>
      <c r="G74" s="119">
        <v>76529222.019999996</v>
      </c>
      <c r="H74" s="119"/>
      <c r="I74" s="119"/>
      <c r="J74" s="119"/>
      <c r="K74" s="119"/>
      <c r="L74" s="119"/>
      <c r="M74" s="119"/>
      <c r="N74" s="119"/>
      <c r="O74" s="119"/>
      <c r="P74" s="119"/>
      <c r="Q74" s="147">
        <f t="shared" ref="Q74:Q137" si="1">SUM(E74:P74)</f>
        <v>233786465.14999998</v>
      </c>
      <c r="R74" s="289"/>
      <c r="S74" s="6"/>
      <c r="T74" s="3"/>
      <c r="U74" s="3"/>
      <c r="V74" s="3"/>
      <c r="W74" s="3"/>
      <c r="X74"/>
      <c r="Y74"/>
      <c r="Z74"/>
      <c r="AA74"/>
      <c r="AB74"/>
      <c r="AC74"/>
      <c r="AD74"/>
      <c r="AE74"/>
      <c r="AF74"/>
    </row>
    <row r="75" spans="1:32" x14ac:dyDescent="0.25">
      <c r="B75" s="50" t="s">
        <v>222</v>
      </c>
      <c r="C75" s="120">
        <v>1075492607</v>
      </c>
      <c r="D75" s="120"/>
      <c r="E75" s="120">
        <v>78203936.989999995</v>
      </c>
      <c r="F75" s="120">
        <v>79053306.140000001</v>
      </c>
      <c r="G75" s="120">
        <v>76529222.019999996</v>
      </c>
      <c r="H75" s="120"/>
      <c r="I75" s="54"/>
      <c r="J75" s="54"/>
      <c r="K75" s="54"/>
      <c r="L75" s="54"/>
      <c r="M75" s="54"/>
      <c r="N75" s="54"/>
      <c r="O75" s="148"/>
      <c r="P75" s="148"/>
      <c r="Q75" s="148">
        <f t="shared" si="1"/>
        <v>233786465.14999998</v>
      </c>
      <c r="R75" s="289"/>
      <c r="S75" s="6"/>
    </row>
    <row r="76" spans="1:32" x14ac:dyDescent="0.25">
      <c r="B76" s="26" t="s">
        <v>29</v>
      </c>
      <c r="C76" s="122">
        <v>27956585012</v>
      </c>
      <c r="D76" s="122"/>
      <c r="E76" s="149">
        <v>873635227.1099999</v>
      </c>
      <c r="F76" s="149">
        <v>787277251.16999996</v>
      </c>
      <c r="G76" s="149">
        <v>1342138154.6300001</v>
      </c>
      <c r="H76" s="149"/>
      <c r="I76" s="149"/>
      <c r="J76" s="149"/>
      <c r="K76" s="149"/>
      <c r="L76" s="149"/>
      <c r="M76" s="149"/>
      <c r="N76" s="149"/>
      <c r="O76" s="149"/>
      <c r="P76" s="149"/>
      <c r="Q76" s="150">
        <f t="shared" si="1"/>
        <v>3003050632.9099998</v>
      </c>
      <c r="R76" s="289"/>
      <c r="S76" s="6"/>
    </row>
    <row r="77" spans="1:32" s="28" customFormat="1" x14ac:dyDescent="0.25">
      <c r="B77" s="52" t="s">
        <v>30</v>
      </c>
      <c r="C77" s="124">
        <v>4936598548</v>
      </c>
      <c r="D77" s="124"/>
      <c r="E77" s="130">
        <v>241143338.88000003</v>
      </c>
      <c r="F77" s="130">
        <v>351859768.99000001</v>
      </c>
      <c r="G77" s="130">
        <v>315270449.55000001</v>
      </c>
      <c r="H77" s="130"/>
      <c r="I77" s="130"/>
      <c r="J77" s="130"/>
      <c r="K77" s="130"/>
      <c r="L77" s="130"/>
      <c r="M77" s="130"/>
      <c r="N77" s="130"/>
      <c r="O77" s="130"/>
      <c r="P77" s="130"/>
      <c r="Q77" s="147">
        <f t="shared" si="1"/>
        <v>908273557.42000008</v>
      </c>
      <c r="R77" s="289"/>
      <c r="S77" s="6"/>
      <c r="T77" s="3"/>
      <c r="U77" s="3"/>
      <c r="V77" s="3"/>
      <c r="W77" s="3"/>
      <c r="X77"/>
      <c r="Y77"/>
      <c r="Z77"/>
      <c r="AA77"/>
      <c r="AB77"/>
      <c r="AC77"/>
      <c r="AD77"/>
      <c r="AE77"/>
      <c r="AF77"/>
    </row>
    <row r="78" spans="1:32" s="28" customFormat="1" x14ac:dyDescent="0.25">
      <c r="B78" s="51" t="s">
        <v>223</v>
      </c>
      <c r="C78" s="124">
        <v>1467027</v>
      </c>
      <c r="D78" s="124"/>
      <c r="E78" s="130">
        <v>4985.5</v>
      </c>
      <c r="F78" s="130">
        <v>0</v>
      </c>
      <c r="G78" s="130">
        <v>9971</v>
      </c>
      <c r="H78" s="130"/>
      <c r="I78" s="130"/>
      <c r="J78" s="130"/>
      <c r="K78" s="130"/>
      <c r="L78" s="130"/>
      <c r="M78" s="130"/>
      <c r="N78" s="130"/>
      <c r="O78" s="130"/>
      <c r="P78" s="130"/>
      <c r="Q78" s="147">
        <f t="shared" si="1"/>
        <v>14956.5</v>
      </c>
      <c r="R78" s="289"/>
      <c r="S78" s="6"/>
      <c r="T78" s="3"/>
      <c r="U78" s="3"/>
      <c r="V78" s="3"/>
      <c r="W78" s="3"/>
      <c r="X78"/>
      <c r="Y78"/>
      <c r="Z78"/>
      <c r="AA78"/>
      <c r="AB78"/>
      <c r="AC78"/>
      <c r="AD78"/>
      <c r="AE78"/>
      <c r="AF78"/>
    </row>
    <row r="79" spans="1:32" x14ac:dyDescent="0.25">
      <c r="B79" s="50" t="s">
        <v>224</v>
      </c>
      <c r="C79" s="120">
        <v>1467027</v>
      </c>
      <c r="D79" s="120"/>
      <c r="E79" s="120">
        <v>4985.5</v>
      </c>
      <c r="F79" s="126">
        <v>0</v>
      </c>
      <c r="G79" s="126">
        <v>9971</v>
      </c>
      <c r="H79" s="126"/>
      <c r="I79" s="54"/>
      <c r="J79" s="54"/>
      <c r="K79" s="54"/>
      <c r="L79" s="54"/>
      <c r="M79" s="54"/>
      <c r="N79" s="54"/>
      <c r="O79" s="148"/>
      <c r="P79" s="148"/>
      <c r="Q79" s="148">
        <f t="shared" si="1"/>
        <v>14956.5</v>
      </c>
      <c r="R79" s="289"/>
      <c r="S79" s="6"/>
    </row>
    <row r="80" spans="1:32" s="28" customFormat="1" x14ac:dyDescent="0.25">
      <c r="B80" s="51" t="s">
        <v>225</v>
      </c>
      <c r="C80" s="124">
        <v>59975671</v>
      </c>
      <c r="D80" s="124"/>
      <c r="E80" s="130">
        <v>1083972.05</v>
      </c>
      <c r="F80" s="130">
        <v>3642472.2800000003</v>
      </c>
      <c r="G80" s="130">
        <v>4321585.58</v>
      </c>
      <c r="H80" s="130"/>
      <c r="I80" s="130"/>
      <c r="J80" s="130"/>
      <c r="K80" s="130"/>
      <c r="L80" s="130"/>
      <c r="M80" s="130"/>
      <c r="N80" s="130"/>
      <c r="O80" s="130"/>
      <c r="P80" s="130"/>
      <c r="Q80" s="147">
        <f t="shared" si="1"/>
        <v>9048029.9100000001</v>
      </c>
      <c r="R80" s="289"/>
      <c r="S80" s="6"/>
      <c r="T80" s="3"/>
      <c r="U80" s="3"/>
      <c r="V80" s="3"/>
      <c r="W80" s="3"/>
      <c r="X80"/>
      <c r="Y80"/>
      <c r="Z80"/>
      <c r="AA80"/>
      <c r="AB80"/>
      <c r="AC80"/>
      <c r="AD80"/>
      <c r="AE80"/>
      <c r="AF80"/>
    </row>
    <row r="81" spans="2:32" x14ac:dyDescent="0.25">
      <c r="B81" s="50" t="s">
        <v>226</v>
      </c>
      <c r="C81" s="121">
        <v>59975671</v>
      </c>
      <c r="D81" s="121"/>
      <c r="E81" s="120">
        <v>1083972.05</v>
      </c>
      <c r="F81" s="126">
        <v>3642472.2800000003</v>
      </c>
      <c r="G81" s="126">
        <v>4321585.58</v>
      </c>
      <c r="H81" s="126"/>
      <c r="I81" s="54"/>
      <c r="J81" s="54"/>
      <c r="K81" s="54"/>
      <c r="L81" s="54"/>
      <c r="M81" s="54"/>
      <c r="N81" s="54"/>
      <c r="O81" s="148"/>
      <c r="P81" s="148"/>
      <c r="Q81" s="148">
        <f t="shared" si="1"/>
        <v>9048029.9100000001</v>
      </c>
      <c r="R81" s="289"/>
      <c r="S81" s="6"/>
    </row>
    <row r="82" spans="2:32" s="28" customFormat="1" x14ac:dyDescent="0.25">
      <c r="B82" s="51" t="s">
        <v>227</v>
      </c>
      <c r="C82" s="124">
        <v>921372944</v>
      </c>
      <c r="D82" s="124"/>
      <c r="E82" s="130">
        <v>26176615.949999999</v>
      </c>
      <c r="F82" s="130">
        <v>24251685.449999999</v>
      </c>
      <c r="G82" s="130">
        <v>42063595.399999999</v>
      </c>
      <c r="H82" s="130"/>
      <c r="I82" s="130"/>
      <c r="J82" s="130"/>
      <c r="K82" s="130"/>
      <c r="L82" s="130"/>
      <c r="M82" s="130"/>
      <c r="N82" s="130"/>
      <c r="O82" s="130"/>
      <c r="P82" s="130"/>
      <c r="Q82" s="147">
        <f t="shared" si="1"/>
        <v>92491896.799999997</v>
      </c>
      <c r="R82" s="289"/>
      <c r="S82" s="6"/>
      <c r="T82" s="3"/>
      <c r="U82" s="3"/>
      <c r="V82" s="3"/>
      <c r="W82" s="3"/>
      <c r="X82"/>
      <c r="Y82"/>
      <c r="Z82"/>
      <c r="AA82"/>
      <c r="AB82"/>
      <c r="AC82"/>
      <c r="AD82"/>
      <c r="AE82"/>
      <c r="AF82"/>
    </row>
    <row r="83" spans="2:32" x14ac:dyDescent="0.25">
      <c r="B83" s="50" t="s">
        <v>228</v>
      </c>
      <c r="C83" s="121">
        <v>921372944</v>
      </c>
      <c r="D83" s="121"/>
      <c r="E83" s="120">
        <v>26176615.949999999</v>
      </c>
      <c r="F83" s="126">
        <v>24251685.449999999</v>
      </c>
      <c r="G83" s="126">
        <v>42063595.399999999</v>
      </c>
      <c r="H83" s="126"/>
      <c r="I83" s="54"/>
      <c r="J83" s="54"/>
      <c r="K83" s="54"/>
      <c r="L83" s="54"/>
      <c r="M83" s="54"/>
      <c r="N83" s="54"/>
      <c r="O83" s="148"/>
      <c r="P83" s="148"/>
      <c r="Q83" s="148">
        <f t="shared" si="1"/>
        <v>92491896.799999997</v>
      </c>
      <c r="R83" s="289"/>
      <c r="S83" s="6"/>
    </row>
    <row r="84" spans="2:32" s="28" customFormat="1" x14ac:dyDescent="0.25">
      <c r="B84" s="51" t="s">
        <v>229</v>
      </c>
      <c r="C84" s="124">
        <v>4779271</v>
      </c>
      <c r="D84" s="124"/>
      <c r="E84" s="130">
        <v>33761.32</v>
      </c>
      <c r="F84" s="130">
        <v>25176.09</v>
      </c>
      <c r="G84" s="130">
        <v>38990.129999999997</v>
      </c>
      <c r="H84" s="130"/>
      <c r="I84" s="130"/>
      <c r="J84" s="130"/>
      <c r="K84" s="130"/>
      <c r="L84" s="130"/>
      <c r="M84" s="130"/>
      <c r="N84" s="130"/>
      <c r="O84" s="130"/>
      <c r="P84" s="130"/>
      <c r="Q84" s="147">
        <f t="shared" si="1"/>
        <v>97927.540000000008</v>
      </c>
      <c r="R84" s="289"/>
      <c r="S84" s="6"/>
      <c r="T84" s="3"/>
      <c r="U84" s="3"/>
      <c r="V84" s="3"/>
      <c r="W84" s="3"/>
      <c r="X84"/>
      <c r="Y84"/>
      <c r="Z84"/>
      <c r="AA84"/>
      <c r="AB84"/>
      <c r="AC84"/>
      <c r="AD84"/>
      <c r="AE84"/>
      <c r="AF84"/>
    </row>
    <row r="85" spans="2:32" x14ac:dyDescent="0.25">
      <c r="B85" s="50" t="s">
        <v>230</v>
      </c>
      <c r="C85" s="120">
        <v>4779271</v>
      </c>
      <c r="D85" s="120"/>
      <c r="E85" s="120">
        <v>33761.32</v>
      </c>
      <c r="F85" s="126">
        <v>25176.09</v>
      </c>
      <c r="G85" s="126">
        <v>38990.129999999997</v>
      </c>
      <c r="H85" s="126"/>
      <c r="I85" s="54"/>
      <c r="J85" s="54"/>
      <c r="K85" s="54"/>
      <c r="L85" s="54"/>
      <c r="M85" s="54"/>
      <c r="N85" s="54"/>
      <c r="O85" s="148"/>
      <c r="P85" s="148"/>
      <c r="Q85" s="148">
        <f t="shared" si="1"/>
        <v>97927.540000000008</v>
      </c>
      <c r="R85" s="289"/>
      <c r="S85" s="6"/>
    </row>
    <row r="86" spans="2:32" s="28" customFormat="1" x14ac:dyDescent="0.25">
      <c r="B86" s="51" t="s">
        <v>231</v>
      </c>
      <c r="C86" s="124">
        <v>406669204</v>
      </c>
      <c r="D86" s="124"/>
      <c r="E86" s="130">
        <v>14332150.85</v>
      </c>
      <c r="F86" s="130">
        <v>11158821.530000001</v>
      </c>
      <c r="G86" s="130">
        <v>36164043.160000004</v>
      </c>
      <c r="H86" s="130"/>
      <c r="I86" s="130"/>
      <c r="J86" s="130"/>
      <c r="K86" s="130"/>
      <c r="L86" s="130"/>
      <c r="M86" s="130"/>
      <c r="N86" s="130"/>
      <c r="O86" s="130"/>
      <c r="P86" s="130"/>
      <c r="Q86" s="147">
        <f t="shared" si="1"/>
        <v>61655015.540000007</v>
      </c>
      <c r="R86" s="289"/>
      <c r="S86" s="6"/>
      <c r="T86" s="3"/>
      <c r="U86" s="3"/>
      <c r="V86" s="3"/>
      <c r="W86" s="3"/>
      <c r="X86"/>
      <c r="Y86"/>
      <c r="Z86"/>
      <c r="AA86"/>
      <c r="AB86"/>
      <c r="AC86"/>
      <c r="AD86"/>
      <c r="AE86"/>
      <c r="AF86"/>
    </row>
    <row r="87" spans="2:32" x14ac:dyDescent="0.25">
      <c r="B87" s="50" t="s">
        <v>232</v>
      </c>
      <c r="C87" s="121">
        <v>406669204</v>
      </c>
      <c r="D87" s="121"/>
      <c r="E87" s="120">
        <v>14332150.85</v>
      </c>
      <c r="F87" s="126">
        <v>11158821.530000001</v>
      </c>
      <c r="G87" s="126">
        <v>36164043.160000004</v>
      </c>
      <c r="H87" s="126"/>
      <c r="I87" s="54"/>
      <c r="J87" s="54"/>
      <c r="K87" s="54"/>
      <c r="L87" s="54"/>
      <c r="M87" s="54"/>
      <c r="N87" s="54"/>
      <c r="O87" s="148"/>
      <c r="P87" s="148"/>
      <c r="Q87" s="148">
        <f t="shared" si="1"/>
        <v>61655015.540000007</v>
      </c>
      <c r="R87" s="289"/>
      <c r="S87" s="6"/>
    </row>
    <row r="88" spans="2:32" s="28" customFormat="1" x14ac:dyDescent="0.25">
      <c r="B88" s="51" t="s">
        <v>233</v>
      </c>
      <c r="C88" s="124">
        <v>3375206758</v>
      </c>
      <c r="D88" s="124"/>
      <c r="E88" s="130">
        <v>195540949.88</v>
      </c>
      <c r="F88" s="130">
        <v>305571812.39999998</v>
      </c>
      <c r="G88" s="130">
        <v>223059266.03999999</v>
      </c>
      <c r="H88" s="130"/>
      <c r="I88" s="130"/>
      <c r="J88" s="130"/>
      <c r="K88" s="130"/>
      <c r="L88" s="130"/>
      <c r="M88" s="130"/>
      <c r="N88" s="130"/>
      <c r="O88" s="130"/>
      <c r="P88" s="130"/>
      <c r="Q88" s="147">
        <f t="shared" si="1"/>
        <v>724172028.31999993</v>
      </c>
      <c r="R88" s="289"/>
      <c r="S88" s="6"/>
      <c r="T88" s="3"/>
      <c r="U88" s="3"/>
      <c r="V88" s="3"/>
      <c r="W88" s="3"/>
      <c r="X88"/>
      <c r="Y88"/>
      <c r="Z88"/>
      <c r="AA88"/>
      <c r="AB88"/>
      <c r="AC88"/>
      <c r="AD88"/>
      <c r="AE88"/>
      <c r="AF88"/>
    </row>
    <row r="89" spans="2:32" x14ac:dyDescent="0.25">
      <c r="B89" s="50" t="s">
        <v>234</v>
      </c>
      <c r="C89" s="121">
        <v>1470965498</v>
      </c>
      <c r="D89" s="121"/>
      <c r="E89" s="120">
        <v>70519397.060000002</v>
      </c>
      <c r="F89" s="126">
        <v>89808621.799999997</v>
      </c>
      <c r="G89" s="126">
        <v>88500635.689999998</v>
      </c>
      <c r="H89" s="126"/>
      <c r="I89" s="54"/>
      <c r="J89" s="54"/>
      <c r="K89" s="54"/>
      <c r="L89" s="54"/>
      <c r="M89" s="54"/>
      <c r="N89" s="54"/>
      <c r="O89" s="148"/>
      <c r="P89" s="148"/>
      <c r="Q89" s="148">
        <f t="shared" si="1"/>
        <v>248828654.55000001</v>
      </c>
      <c r="R89" s="289"/>
      <c r="S89" s="6"/>
    </row>
    <row r="90" spans="2:32" x14ac:dyDescent="0.25">
      <c r="B90" s="50" t="s">
        <v>235</v>
      </c>
      <c r="C90" s="121">
        <v>1904241260</v>
      </c>
      <c r="D90" s="121"/>
      <c r="E90" s="120">
        <v>125021552.81999999</v>
      </c>
      <c r="F90" s="126">
        <v>215763190.59999999</v>
      </c>
      <c r="G90" s="126">
        <v>134558630.34999999</v>
      </c>
      <c r="H90" s="126"/>
      <c r="I90" s="54"/>
      <c r="J90" s="54"/>
      <c r="K90" s="54"/>
      <c r="L90" s="54"/>
      <c r="M90" s="54"/>
      <c r="N90" s="54"/>
      <c r="O90" s="148"/>
      <c r="P90" s="148"/>
      <c r="Q90" s="148">
        <f t="shared" si="1"/>
        <v>475343373.76999998</v>
      </c>
      <c r="R90" s="289"/>
      <c r="S90" s="6"/>
    </row>
    <row r="91" spans="2:32" s="28" customFormat="1" x14ac:dyDescent="0.25">
      <c r="B91" s="51" t="s">
        <v>236</v>
      </c>
      <c r="C91" s="130">
        <v>89084839</v>
      </c>
      <c r="D91" s="130"/>
      <c r="E91" s="130">
        <v>1701816.33</v>
      </c>
      <c r="F91" s="130">
        <v>4181681.6</v>
      </c>
      <c r="G91" s="130">
        <v>5841051.0999999996</v>
      </c>
      <c r="H91" s="130"/>
      <c r="I91" s="130"/>
      <c r="J91" s="130"/>
      <c r="K91" s="130"/>
      <c r="L91" s="130"/>
      <c r="M91" s="130"/>
      <c r="N91" s="130"/>
      <c r="O91" s="130"/>
      <c r="P91" s="130"/>
      <c r="Q91" s="147">
        <f t="shared" si="1"/>
        <v>11724549.029999999</v>
      </c>
      <c r="R91" s="289"/>
      <c r="S91" s="6"/>
      <c r="T91" s="3"/>
      <c r="U91" s="3"/>
      <c r="V91" s="3"/>
      <c r="W91" s="3"/>
      <c r="X91"/>
      <c r="Y91"/>
      <c r="Z91"/>
      <c r="AA91"/>
      <c r="AB91"/>
      <c r="AC91"/>
      <c r="AD91"/>
      <c r="AE91"/>
      <c r="AF91"/>
    </row>
    <row r="92" spans="2:32" x14ac:dyDescent="0.25">
      <c r="B92" s="50" t="s">
        <v>237</v>
      </c>
      <c r="C92" s="121">
        <v>89084839</v>
      </c>
      <c r="D92" s="121"/>
      <c r="E92" s="120">
        <v>1701816.33</v>
      </c>
      <c r="F92" s="126">
        <v>4181681.6</v>
      </c>
      <c r="G92" s="126">
        <v>5841051.0999999996</v>
      </c>
      <c r="H92" s="126"/>
      <c r="I92" s="54"/>
      <c r="J92" s="54"/>
      <c r="K92" s="54"/>
      <c r="L92" s="54"/>
      <c r="M92" s="54"/>
      <c r="N92" s="54"/>
      <c r="O92" s="148"/>
      <c r="P92" s="148"/>
      <c r="Q92" s="148">
        <f t="shared" si="1"/>
        <v>11724549.029999999</v>
      </c>
      <c r="R92" s="289"/>
      <c r="S92" s="6"/>
    </row>
    <row r="93" spans="2:32" s="28" customFormat="1" x14ac:dyDescent="0.25">
      <c r="B93" s="51" t="s">
        <v>238</v>
      </c>
      <c r="C93" s="130">
        <v>78042834</v>
      </c>
      <c r="D93" s="130"/>
      <c r="E93" s="130">
        <v>2269087</v>
      </c>
      <c r="F93" s="130">
        <v>3028119.64</v>
      </c>
      <c r="G93" s="130">
        <v>3771947.14</v>
      </c>
      <c r="H93" s="130"/>
      <c r="I93" s="130"/>
      <c r="J93" s="130"/>
      <c r="K93" s="130"/>
      <c r="L93" s="130"/>
      <c r="M93" s="130"/>
      <c r="N93" s="130"/>
      <c r="O93" s="130"/>
      <c r="P93" s="130"/>
      <c r="Q93" s="147">
        <f t="shared" si="1"/>
        <v>9069153.7800000012</v>
      </c>
      <c r="R93" s="289"/>
      <c r="S93" s="6"/>
      <c r="T93" s="3"/>
      <c r="U93" s="3"/>
      <c r="V93" s="3"/>
      <c r="W93" s="3"/>
      <c r="X93"/>
      <c r="Y93"/>
      <c r="Z93"/>
      <c r="AA93"/>
      <c r="AB93"/>
      <c r="AC93"/>
      <c r="AD93"/>
      <c r="AE93"/>
      <c r="AF93"/>
    </row>
    <row r="94" spans="2:32" x14ac:dyDescent="0.25">
      <c r="B94" s="50" t="s">
        <v>239</v>
      </c>
      <c r="C94" s="121">
        <v>78042834</v>
      </c>
      <c r="D94" s="121"/>
      <c r="E94" s="120">
        <v>2269087</v>
      </c>
      <c r="F94" s="126">
        <v>3028119.64</v>
      </c>
      <c r="G94" s="126">
        <v>3771947.14</v>
      </c>
      <c r="H94" s="126"/>
      <c r="I94" s="54"/>
      <c r="J94" s="54"/>
      <c r="K94" s="54"/>
      <c r="L94" s="54"/>
      <c r="M94" s="54"/>
      <c r="N94" s="54"/>
      <c r="O94" s="148"/>
      <c r="P94" s="148"/>
      <c r="Q94" s="148">
        <f t="shared" si="1"/>
        <v>9069153.7800000012</v>
      </c>
      <c r="R94" s="289"/>
      <c r="S94" s="6"/>
    </row>
    <row r="95" spans="2:32" s="28" customFormat="1" x14ac:dyDescent="0.25">
      <c r="B95" s="52" t="s">
        <v>31</v>
      </c>
      <c r="C95" s="130">
        <v>1133601762</v>
      </c>
      <c r="D95" s="130"/>
      <c r="E95" s="130">
        <v>3553810.17</v>
      </c>
      <c r="F95" s="130">
        <v>20253608.729999997</v>
      </c>
      <c r="G95" s="130">
        <v>20662268.240000002</v>
      </c>
      <c r="H95" s="130"/>
      <c r="I95" s="130"/>
      <c r="J95" s="130"/>
      <c r="K95" s="130"/>
      <c r="L95" s="130"/>
      <c r="M95" s="130"/>
      <c r="N95" s="130"/>
      <c r="O95" s="130"/>
      <c r="P95" s="130"/>
      <c r="Q95" s="147">
        <f t="shared" si="1"/>
        <v>44469687.140000001</v>
      </c>
      <c r="R95" s="289"/>
      <c r="S95" s="6"/>
      <c r="T95" s="3"/>
      <c r="U95" s="3"/>
      <c r="V95" s="3"/>
      <c r="W95" s="3"/>
      <c r="X95"/>
      <c r="Y95"/>
      <c r="Z95"/>
      <c r="AA95"/>
      <c r="AB95"/>
      <c r="AC95"/>
      <c r="AD95"/>
      <c r="AE95"/>
      <c r="AF95"/>
    </row>
    <row r="96" spans="2:32" x14ac:dyDescent="0.25">
      <c r="B96" s="27" t="s">
        <v>240</v>
      </c>
      <c r="C96" s="126">
        <v>882133612</v>
      </c>
      <c r="D96" s="126"/>
      <c r="E96" s="126">
        <v>1321434.47</v>
      </c>
      <c r="F96" s="126">
        <v>14435108.389999999</v>
      </c>
      <c r="G96" s="126">
        <v>15995336.33</v>
      </c>
      <c r="H96" s="126"/>
      <c r="I96" s="126"/>
      <c r="J96" s="126"/>
      <c r="K96" s="126"/>
      <c r="L96" s="126"/>
      <c r="M96" s="126"/>
      <c r="N96" s="126"/>
      <c r="O96" s="126"/>
      <c r="P96" s="126"/>
      <c r="Q96" s="148">
        <f t="shared" si="1"/>
        <v>31751879.189999998</v>
      </c>
      <c r="R96" s="289"/>
      <c r="S96" s="6"/>
    </row>
    <row r="97" spans="2:32" x14ac:dyDescent="0.25">
      <c r="B97" s="50" t="s">
        <v>241</v>
      </c>
      <c r="C97" s="121">
        <v>825813366</v>
      </c>
      <c r="D97" s="121"/>
      <c r="E97" s="120">
        <v>1006173.85</v>
      </c>
      <c r="F97" s="120">
        <v>13981034.859999999</v>
      </c>
      <c r="G97" s="120">
        <v>15500055.369999999</v>
      </c>
      <c r="H97" s="120"/>
      <c r="I97" s="54"/>
      <c r="J97" s="54"/>
      <c r="K97" s="54"/>
      <c r="L97" s="54"/>
      <c r="M97" s="54"/>
      <c r="N97" s="54"/>
      <c r="O97" s="148"/>
      <c r="P97" s="148"/>
      <c r="Q97" s="148">
        <f t="shared" si="1"/>
        <v>30487264.079999998</v>
      </c>
      <c r="R97" s="289"/>
      <c r="S97" s="6"/>
    </row>
    <row r="98" spans="2:32" x14ac:dyDescent="0.25">
      <c r="B98" s="50" t="s">
        <v>662</v>
      </c>
      <c r="C98" s="121">
        <v>16022000</v>
      </c>
      <c r="D98" s="121"/>
      <c r="E98" s="120">
        <v>0</v>
      </c>
      <c r="F98" s="120">
        <v>164610</v>
      </c>
      <c r="G98" s="120">
        <v>128620</v>
      </c>
      <c r="H98" s="120"/>
      <c r="I98" s="54"/>
      <c r="J98" s="54"/>
      <c r="K98" s="54"/>
      <c r="L98" s="54"/>
      <c r="M98" s="54"/>
      <c r="N98" s="54"/>
      <c r="O98" s="148"/>
      <c r="P98" s="148"/>
      <c r="Q98" s="148">
        <f t="shared" si="1"/>
        <v>293230</v>
      </c>
      <c r="R98" s="289"/>
      <c r="S98" s="6"/>
    </row>
    <row r="99" spans="2:32" x14ac:dyDescent="0.25">
      <c r="B99" s="50" t="s">
        <v>663</v>
      </c>
      <c r="C99" s="121">
        <v>40298246</v>
      </c>
      <c r="D99" s="121"/>
      <c r="E99" s="120">
        <v>315260.62</v>
      </c>
      <c r="F99" s="120">
        <v>289463.53000000003</v>
      </c>
      <c r="G99" s="120">
        <v>366660.96</v>
      </c>
      <c r="H99" s="120"/>
      <c r="I99" s="54"/>
      <c r="J99" s="54"/>
      <c r="K99" s="54"/>
      <c r="L99" s="54"/>
      <c r="M99" s="54"/>
      <c r="N99" s="54"/>
      <c r="O99" s="148"/>
      <c r="P99" s="148"/>
      <c r="Q99" s="148">
        <f t="shared" si="1"/>
        <v>971385.1100000001</v>
      </c>
      <c r="R99" s="289"/>
      <c r="S99" s="6"/>
    </row>
    <row r="100" spans="2:32" s="28" customFormat="1" x14ac:dyDescent="0.25">
      <c r="B100" s="51" t="s">
        <v>242</v>
      </c>
      <c r="C100" s="119">
        <v>251468150</v>
      </c>
      <c r="D100" s="119"/>
      <c r="E100" s="119">
        <v>2232375.6999999997</v>
      </c>
      <c r="F100" s="119">
        <v>5818500.3399999999</v>
      </c>
      <c r="G100" s="119">
        <v>4666931.91</v>
      </c>
      <c r="H100" s="119"/>
      <c r="I100" s="119"/>
      <c r="J100" s="119"/>
      <c r="K100" s="119"/>
      <c r="L100" s="119"/>
      <c r="M100" s="119"/>
      <c r="N100" s="119"/>
      <c r="O100" s="119"/>
      <c r="P100" s="119"/>
      <c r="Q100" s="147">
        <f t="shared" si="1"/>
        <v>12717807.949999999</v>
      </c>
      <c r="R100" s="289"/>
      <c r="S100" s="6"/>
      <c r="T100" s="3"/>
      <c r="U100" s="3"/>
      <c r="V100" s="3"/>
      <c r="W100" s="3"/>
      <c r="X100"/>
      <c r="Y100"/>
      <c r="Z100"/>
      <c r="AA100"/>
      <c r="AB100"/>
      <c r="AC100"/>
      <c r="AD100"/>
      <c r="AE100"/>
      <c r="AF100"/>
    </row>
    <row r="101" spans="2:32" x14ac:dyDescent="0.25">
      <c r="B101" s="50" t="s">
        <v>243</v>
      </c>
      <c r="C101" s="121">
        <v>251468150</v>
      </c>
      <c r="D101" s="121"/>
      <c r="E101" s="120">
        <v>2232375.6999999997</v>
      </c>
      <c r="F101" s="120">
        <v>5818500.3399999999</v>
      </c>
      <c r="G101" s="120">
        <v>4666931.91</v>
      </c>
      <c r="H101" s="120"/>
      <c r="I101" s="54"/>
      <c r="J101" s="54"/>
      <c r="K101" s="54"/>
      <c r="L101" s="54"/>
      <c r="M101" s="54"/>
      <c r="N101" s="54"/>
      <c r="O101" s="148"/>
      <c r="P101" s="148"/>
      <c r="Q101" s="148">
        <f t="shared" si="1"/>
        <v>12717807.949999999</v>
      </c>
      <c r="R101" s="289"/>
      <c r="S101" s="6"/>
    </row>
    <row r="102" spans="2:32" s="28" customFormat="1" x14ac:dyDescent="0.25">
      <c r="B102" s="52" t="s">
        <v>32</v>
      </c>
      <c r="C102" s="119">
        <v>944485659</v>
      </c>
      <c r="D102" s="119"/>
      <c r="E102" s="119">
        <v>15096432.030000001</v>
      </c>
      <c r="F102" s="119">
        <v>22526164.450000003</v>
      </c>
      <c r="G102" s="119">
        <v>36112345.649999999</v>
      </c>
      <c r="H102" s="119"/>
      <c r="I102" s="119"/>
      <c r="J102" s="119"/>
      <c r="K102" s="119"/>
      <c r="L102" s="119"/>
      <c r="M102" s="119"/>
      <c r="N102" s="119"/>
      <c r="O102" s="119"/>
      <c r="P102" s="119"/>
      <c r="Q102" s="147">
        <f t="shared" si="1"/>
        <v>73734942.129999995</v>
      </c>
      <c r="R102" s="289"/>
      <c r="S102" s="6"/>
      <c r="T102" s="3"/>
      <c r="U102" s="3"/>
      <c r="V102" s="3"/>
      <c r="W102" s="3"/>
      <c r="X102"/>
      <c r="Y102"/>
      <c r="Z102"/>
      <c r="AA102"/>
      <c r="AB102"/>
      <c r="AC102"/>
      <c r="AD102"/>
      <c r="AE102"/>
      <c r="AF102"/>
    </row>
    <row r="103" spans="2:32" s="28" customFormat="1" x14ac:dyDescent="0.25">
      <c r="B103" s="51" t="s">
        <v>244</v>
      </c>
      <c r="C103" s="119">
        <v>726330618</v>
      </c>
      <c r="D103" s="119"/>
      <c r="E103" s="119">
        <v>8980489.3900000006</v>
      </c>
      <c r="F103" s="119">
        <v>14086724.190000001</v>
      </c>
      <c r="G103" s="119">
        <v>27245190.959999997</v>
      </c>
      <c r="H103" s="119"/>
      <c r="I103" s="119"/>
      <c r="J103" s="119"/>
      <c r="K103" s="119"/>
      <c r="L103" s="119"/>
      <c r="M103" s="119"/>
      <c r="N103" s="119"/>
      <c r="O103" s="119"/>
      <c r="P103" s="119"/>
      <c r="Q103" s="147">
        <f t="shared" si="1"/>
        <v>50312404.539999999</v>
      </c>
      <c r="R103" s="289"/>
      <c r="S103" s="6"/>
      <c r="T103" s="3"/>
      <c r="U103" s="3"/>
      <c r="V103" s="3"/>
      <c r="W103" s="3"/>
      <c r="X103"/>
      <c r="Y103"/>
      <c r="Z103"/>
      <c r="AA103"/>
      <c r="AB103"/>
      <c r="AC103"/>
      <c r="AD103"/>
      <c r="AE103"/>
      <c r="AF103"/>
    </row>
    <row r="104" spans="2:32" x14ac:dyDescent="0.25">
      <c r="B104" s="50" t="s">
        <v>245</v>
      </c>
      <c r="C104" s="121">
        <v>726330618</v>
      </c>
      <c r="D104" s="121"/>
      <c r="E104" s="120">
        <v>8980489.3900000006</v>
      </c>
      <c r="F104" s="120">
        <v>14086724.190000001</v>
      </c>
      <c r="G104" s="120">
        <v>27245190.959999997</v>
      </c>
      <c r="H104" s="120"/>
      <c r="I104" s="54"/>
      <c r="J104" s="54"/>
      <c r="K104" s="54"/>
      <c r="L104" s="54"/>
      <c r="M104" s="54"/>
      <c r="N104" s="54"/>
      <c r="O104" s="148"/>
      <c r="P104" s="148"/>
      <c r="Q104" s="148">
        <f t="shared" si="1"/>
        <v>50312404.539999999</v>
      </c>
      <c r="R104" s="289"/>
      <c r="S104" s="6"/>
    </row>
    <row r="105" spans="2:32" s="28" customFormat="1" x14ac:dyDescent="0.25">
      <c r="B105" s="51" t="s">
        <v>246</v>
      </c>
      <c r="C105" s="119">
        <v>208155041</v>
      </c>
      <c r="D105" s="119"/>
      <c r="E105" s="119">
        <v>6115942.6399999997</v>
      </c>
      <c r="F105" s="119">
        <v>8439440.2599999998</v>
      </c>
      <c r="G105" s="119">
        <v>8867154.6899999995</v>
      </c>
      <c r="H105" s="119"/>
      <c r="I105" s="119"/>
      <c r="J105" s="119"/>
      <c r="K105" s="119"/>
      <c r="L105" s="119"/>
      <c r="M105" s="119"/>
      <c r="N105" s="119"/>
      <c r="O105" s="119"/>
      <c r="P105" s="119"/>
      <c r="Q105" s="147">
        <f t="shared" si="1"/>
        <v>23422537.589999996</v>
      </c>
      <c r="R105" s="289"/>
      <c r="S105" s="6"/>
      <c r="T105" s="3"/>
      <c r="U105" s="3"/>
      <c r="V105" s="3"/>
      <c r="W105" s="3"/>
      <c r="X105"/>
      <c r="Y105"/>
      <c r="Z105"/>
      <c r="AA105"/>
      <c r="AB105"/>
      <c r="AC105"/>
      <c r="AD105"/>
      <c r="AE105"/>
      <c r="AF105"/>
    </row>
    <row r="106" spans="2:32" x14ac:dyDescent="0.25">
      <c r="B106" s="50" t="s">
        <v>247</v>
      </c>
      <c r="C106" s="121">
        <v>208155041</v>
      </c>
      <c r="D106" s="121"/>
      <c r="E106" s="120">
        <v>6115942.6399999997</v>
      </c>
      <c r="F106" s="120">
        <v>8439440.2599999998</v>
      </c>
      <c r="G106" s="120">
        <v>8867154.6899999995</v>
      </c>
      <c r="H106" s="120"/>
      <c r="I106" s="54"/>
      <c r="J106" s="54"/>
      <c r="K106" s="54"/>
      <c r="L106" s="54"/>
      <c r="M106" s="54"/>
      <c r="N106" s="54"/>
      <c r="O106" s="148"/>
      <c r="P106" s="148"/>
      <c r="Q106" s="148">
        <f t="shared" si="1"/>
        <v>23422537.589999996</v>
      </c>
      <c r="R106" s="289"/>
      <c r="S106" s="6"/>
    </row>
    <row r="107" spans="2:32" s="28" customFormat="1" x14ac:dyDescent="0.25">
      <c r="B107" s="51" t="s">
        <v>664</v>
      </c>
      <c r="C107" s="134">
        <v>10000000</v>
      </c>
      <c r="D107" s="134"/>
      <c r="E107" s="119">
        <v>0</v>
      </c>
      <c r="F107" s="119"/>
      <c r="G107" s="119"/>
      <c r="H107" s="119"/>
      <c r="I107" s="119"/>
      <c r="J107" s="119"/>
      <c r="K107" s="119"/>
      <c r="L107" s="119"/>
      <c r="M107" s="119"/>
      <c r="N107" s="119"/>
      <c r="O107" s="119"/>
      <c r="P107" s="147"/>
      <c r="Q107" s="147">
        <f t="shared" si="1"/>
        <v>0</v>
      </c>
      <c r="R107" s="289"/>
      <c r="S107" s="6"/>
      <c r="T107" s="3"/>
      <c r="U107" s="3"/>
      <c r="V107" s="3"/>
      <c r="W107" s="3"/>
      <c r="X107"/>
      <c r="Y107"/>
      <c r="Z107"/>
      <c r="AA107"/>
      <c r="AB107"/>
      <c r="AC107"/>
      <c r="AD107"/>
      <c r="AE107"/>
      <c r="AF107"/>
    </row>
    <row r="108" spans="2:32" x14ac:dyDescent="0.25">
      <c r="B108" s="50" t="s">
        <v>665</v>
      </c>
      <c r="C108" s="121">
        <v>10000000</v>
      </c>
      <c r="D108" s="121"/>
      <c r="E108" s="120">
        <v>0</v>
      </c>
      <c r="F108" s="120"/>
      <c r="G108" s="120"/>
      <c r="H108" s="120"/>
      <c r="I108" s="54"/>
      <c r="J108" s="54"/>
      <c r="K108" s="54"/>
      <c r="L108" s="54"/>
      <c r="M108" s="54"/>
      <c r="N108" s="54"/>
      <c r="O108" s="148"/>
      <c r="P108" s="148"/>
      <c r="Q108" s="148">
        <f t="shared" si="1"/>
        <v>0</v>
      </c>
      <c r="R108" s="289"/>
      <c r="S108" s="6"/>
    </row>
    <row r="109" spans="2:32" s="28" customFormat="1" x14ac:dyDescent="0.25">
      <c r="B109" s="52" t="s">
        <v>33</v>
      </c>
      <c r="C109" s="119">
        <v>348339581</v>
      </c>
      <c r="D109" s="119"/>
      <c r="E109" s="119">
        <v>5273982.07</v>
      </c>
      <c r="F109" s="119">
        <v>12259270.52</v>
      </c>
      <c r="G109" s="119">
        <v>13571099.85</v>
      </c>
      <c r="H109" s="119"/>
      <c r="I109" s="119"/>
      <c r="J109" s="119"/>
      <c r="K109" s="119"/>
      <c r="L109" s="119"/>
      <c r="M109" s="119"/>
      <c r="N109" s="119"/>
      <c r="O109" s="119"/>
      <c r="P109" s="119"/>
      <c r="Q109" s="147">
        <f t="shared" si="1"/>
        <v>31104352.439999998</v>
      </c>
      <c r="R109" s="289"/>
      <c r="S109" s="6"/>
      <c r="T109" s="3"/>
      <c r="U109" s="3"/>
      <c r="V109" s="3"/>
      <c r="W109" s="3"/>
      <c r="X109"/>
      <c r="Y109"/>
      <c r="Z109"/>
      <c r="AA109"/>
      <c r="AB109"/>
      <c r="AC109"/>
      <c r="AD109"/>
      <c r="AE109"/>
      <c r="AF109"/>
    </row>
    <row r="110" spans="2:32" s="28" customFormat="1" x14ac:dyDescent="0.25">
      <c r="B110" s="51" t="s">
        <v>249</v>
      </c>
      <c r="C110" s="119">
        <v>266087471</v>
      </c>
      <c r="D110" s="119"/>
      <c r="E110" s="119">
        <v>3753794.66</v>
      </c>
      <c r="F110" s="119">
        <v>9852019.3200000003</v>
      </c>
      <c r="G110" s="119">
        <v>11498059.49</v>
      </c>
      <c r="H110" s="119"/>
      <c r="I110" s="119"/>
      <c r="J110" s="119"/>
      <c r="K110" s="119"/>
      <c r="L110" s="119"/>
      <c r="M110" s="119"/>
      <c r="N110" s="119"/>
      <c r="O110" s="119"/>
      <c r="P110" s="119"/>
      <c r="Q110" s="147">
        <f t="shared" si="1"/>
        <v>25103873.469999999</v>
      </c>
      <c r="R110" s="289"/>
      <c r="S110" s="6"/>
      <c r="T110" s="3"/>
      <c r="U110" s="3"/>
      <c r="V110" s="3"/>
      <c r="W110" s="3"/>
      <c r="X110"/>
      <c r="Y110"/>
      <c r="Z110"/>
      <c r="AA110"/>
      <c r="AB110"/>
      <c r="AC110"/>
      <c r="AD110"/>
      <c r="AE110"/>
      <c r="AF110"/>
    </row>
    <row r="111" spans="2:32" x14ac:dyDescent="0.25">
      <c r="B111" s="50" t="s">
        <v>250</v>
      </c>
      <c r="C111" s="121">
        <v>266087471</v>
      </c>
      <c r="D111" s="121"/>
      <c r="E111" s="120">
        <v>3753794.66</v>
      </c>
      <c r="F111" s="120">
        <v>9852019.3200000003</v>
      </c>
      <c r="G111" s="120">
        <v>11498059.49</v>
      </c>
      <c r="H111" s="120"/>
      <c r="I111" s="54"/>
      <c r="J111" s="54"/>
      <c r="K111" s="54"/>
      <c r="L111" s="54"/>
      <c r="M111" s="54"/>
      <c r="N111" s="54"/>
      <c r="O111" s="148"/>
      <c r="P111" s="148"/>
      <c r="Q111" s="148">
        <f t="shared" si="1"/>
        <v>25103873.469999999</v>
      </c>
      <c r="R111" s="289"/>
      <c r="S111" s="6"/>
    </row>
    <row r="112" spans="2:32" s="28" customFormat="1" x14ac:dyDescent="0.25">
      <c r="B112" s="51" t="s">
        <v>251</v>
      </c>
      <c r="C112" s="119">
        <v>41709916</v>
      </c>
      <c r="D112" s="119"/>
      <c r="E112" s="119">
        <v>106492.41</v>
      </c>
      <c r="F112" s="119">
        <v>1326551.2</v>
      </c>
      <c r="G112" s="119">
        <v>818041.99</v>
      </c>
      <c r="H112" s="119"/>
      <c r="I112" s="119"/>
      <c r="J112" s="119"/>
      <c r="K112" s="119"/>
      <c r="L112" s="119"/>
      <c r="M112" s="119"/>
      <c r="N112" s="119"/>
      <c r="O112" s="119"/>
      <c r="P112" s="119"/>
      <c r="Q112" s="147">
        <f t="shared" si="1"/>
        <v>2251085.5999999996</v>
      </c>
      <c r="R112" s="289"/>
      <c r="S112" s="6"/>
      <c r="T112" s="3"/>
      <c r="U112" s="3"/>
      <c r="V112" s="3"/>
      <c r="W112" s="3"/>
      <c r="X112"/>
      <c r="Y112"/>
      <c r="Z112"/>
      <c r="AA112"/>
      <c r="AB112"/>
      <c r="AC112"/>
      <c r="AD112"/>
      <c r="AE112"/>
      <c r="AF112"/>
    </row>
    <row r="113" spans="2:32" x14ac:dyDescent="0.25">
      <c r="B113" s="50" t="s">
        <v>252</v>
      </c>
      <c r="C113" s="121">
        <v>41709916</v>
      </c>
      <c r="D113" s="121"/>
      <c r="E113" s="120">
        <v>106492.41</v>
      </c>
      <c r="F113" s="120">
        <v>1326551.2</v>
      </c>
      <c r="G113" s="120">
        <v>818041.99</v>
      </c>
      <c r="H113" s="120"/>
      <c r="I113" s="54"/>
      <c r="J113" s="54"/>
      <c r="K113" s="54"/>
      <c r="L113" s="54"/>
      <c r="M113" s="54"/>
      <c r="N113" s="54"/>
      <c r="O113" s="148"/>
      <c r="P113" s="148"/>
      <c r="Q113" s="148">
        <f t="shared" si="1"/>
        <v>2251085.5999999996</v>
      </c>
      <c r="R113" s="289"/>
      <c r="S113" s="6"/>
    </row>
    <row r="114" spans="2:32" s="28" customFormat="1" x14ac:dyDescent="0.25">
      <c r="B114" s="51" t="s">
        <v>253</v>
      </c>
      <c r="C114" s="119">
        <v>8111929</v>
      </c>
      <c r="D114" s="119"/>
      <c r="E114" s="119">
        <v>0</v>
      </c>
      <c r="F114" s="119">
        <v>0</v>
      </c>
      <c r="G114" s="119">
        <v>226198.37</v>
      </c>
      <c r="H114" s="119"/>
      <c r="I114" s="119"/>
      <c r="J114" s="119"/>
      <c r="K114" s="119"/>
      <c r="L114" s="119"/>
      <c r="M114" s="119"/>
      <c r="N114" s="119"/>
      <c r="O114" s="119"/>
      <c r="P114" s="119"/>
      <c r="Q114" s="147">
        <f t="shared" si="1"/>
        <v>226198.37</v>
      </c>
      <c r="R114" s="289"/>
      <c r="S114" s="6"/>
      <c r="T114" s="3"/>
      <c r="U114" s="3"/>
      <c r="V114" s="3"/>
      <c r="W114" s="3"/>
      <c r="X114"/>
      <c r="Y114"/>
      <c r="Z114"/>
      <c r="AA114"/>
      <c r="AB114"/>
      <c r="AC114"/>
      <c r="AD114"/>
      <c r="AE114"/>
      <c r="AF114"/>
    </row>
    <row r="115" spans="2:32" x14ac:dyDescent="0.25">
      <c r="B115" s="50" t="s">
        <v>254</v>
      </c>
      <c r="C115" s="121">
        <v>8086929</v>
      </c>
      <c r="D115" s="121"/>
      <c r="E115" s="120">
        <v>0</v>
      </c>
      <c r="F115" s="120">
        <v>0</v>
      </c>
      <c r="G115" s="120">
        <v>226198.37</v>
      </c>
      <c r="H115" s="120"/>
      <c r="I115" s="54"/>
      <c r="J115" s="54"/>
      <c r="K115" s="54"/>
      <c r="L115" s="54"/>
      <c r="M115" s="54"/>
      <c r="N115" s="54"/>
      <c r="O115" s="148"/>
      <c r="P115" s="148"/>
      <c r="Q115" s="148">
        <f t="shared" si="1"/>
        <v>226198.37</v>
      </c>
      <c r="R115" s="289"/>
      <c r="S115" s="6"/>
    </row>
    <row r="116" spans="2:32" x14ac:dyDescent="0.25">
      <c r="B116" s="50" t="s">
        <v>255</v>
      </c>
      <c r="C116" s="121">
        <v>25000</v>
      </c>
      <c r="D116" s="121"/>
      <c r="E116" s="120">
        <v>0</v>
      </c>
      <c r="F116" s="120"/>
      <c r="G116" s="120"/>
      <c r="H116" s="120"/>
      <c r="I116" s="54"/>
      <c r="J116" s="54"/>
      <c r="K116" s="54"/>
      <c r="L116" s="54"/>
      <c r="M116" s="54"/>
      <c r="N116" s="54"/>
      <c r="O116" s="148"/>
      <c r="P116" s="148"/>
      <c r="Q116" s="148">
        <f t="shared" si="1"/>
        <v>0</v>
      </c>
      <c r="R116" s="289"/>
      <c r="S116" s="6"/>
    </row>
    <row r="117" spans="2:32" s="28" customFormat="1" x14ac:dyDescent="0.25">
      <c r="B117" s="51" t="s">
        <v>256</v>
      </c>
      <c r="C117" s="119">
        <v>32430265</v>
      </c>
      <c r="D117" s="119"/>
      <c r="E117" s="119">
        <v>1413695</v>
      </c>
      <c r="F117" s="119">
        <v>1080700</v>
      </c>
      <c r="G117" s="119">
        <v>1028800</v>
      </c>
      <c r="H117" s="119"/>
      <c r="I117" s="119"/>
      <c r="J117" s="119"/>
      <c r="K117" s="119"/>
      <c r="L117" s="119"/>
      <c r="M117" s="119"/>
      <c r="N117" s="119"/>
      <c r="O117" s="119"/>
      <c r="P117" s="119"/>
      <c r="Q117" s="147">
        <f t="shared" si="1"/>
        <v>3523195</v>
      </c>
      <c r="R117" s="289"/>
      <c r="S117" s="6"/>
      <c r="T117" s="3"/>
      <c r="U117" s="3"/>
      <c r="V117" s="3"/>
      <c r="W117" s="3"/>
      <c r="X117"/>
      <c r="Y117"/>
      <c r="Z117"/>
      <c r="AA117"/>
      <c r="AB117"/>
      <c r="AC117"/>
      <c r="AD117"/>
      <c r="AE117"/>
      <c r="AF117"/>
    </row>
    <row r="118" spans="2:32" x14ac:dyDescent="0.25">
      <c r="B118" s="50" t="s">
        <v>257</v>
      </c>
      <c r="C118" s="121">
        <v>32430265</v>
      </c>
      <c r="D118" s="121"/>
      <c r="E118" s="120">
        <v>1413695</v>
      </c>
      <c r="F118" s="120">
        <v>1080700</v>
      </c>
      <c r="G118" s="120">
        <v>1028800</v>
      </c>
      <c r="H118" s="120"/>
      <c r="I118" s="54"/>
      <c r="J118" s="54"/>
      <c r="K118" s="54"/>
      <c r="L118" s="54"/>
      <c r="M118" s="54"/>
      <c r="N118" s="54"/>
      <c r="O118" s="148"/>
      <c r="P118" s="148"/>
      <c r="Q118" s="148">
        <f t="shared" si="1"/>
        <v>3523195</v>
      </c>
      <c r="R118" s="289"/>
      <c r="S118" s="6"/>
    </row>
    <row r="119" spans="2:32" s="28" customFormat="1" x14ac:dyDescent="0.25">
      <c r="B119" s="52" t="s">
        <v>34</v>
      </c>
      <c r="C119" s="119">
        <v>2680662692</v>
      </c>
      <c r="D119" s="119"/>
      <c r="E119" s="119">
        <v>36073414.359999999</v>
      </c>
      <c r="F119" s="119">
        <v>68765742.469999999</v>
      </c>
      <c r="G119" s="119">
        <v>98287816.670000002</v>
      </c>
      <c r="H119" s="119"/>
      <c r="I119" s="119"/>
      <c r="J119" s="119"/>
      <c r="K119" s="119"/>
      <c r="L119" s="119"/>
      <c r="M119" s="119"/>
      <c r="N119" s="119"/>
      <c r="O119" s="119"/>
      <c r="P119" s="119"/>
      <c r="Q119" s="147">
        <f t="shared" si="1"/>
        <v>203126973.5</v>
      </c>
      <c r="R119" s="289"/>
      <c r="S119" s="6"/>
      <c r="T119" s="3"/>
      <c r="U119" s="3"/>
      <c r="V119" s="3"/>
      <c r="W119" s="3"/>
      <c r="X119"/>
      <c r="Y119"/>
      <c r="Z119"/>
      <c r="AA119"/>
      <c r="AB119"/>
      <c r="AC119"/>
      <c r="AD119"/>
      <c r="AE119"/>
      <c r="AF119"/>
    </row>
    <row r="120" spans="2:32" s="28" customFormat="1" x14ac:dyDescent="0.25">
      <c r="B120" s="51" t="s">
        <v>258</v>
      </c>
      <c r="C120" s="119">
        <v>1085932604</v>
      </c>
      <c r="D120" s="119"/>
      <c r="E120" s="119">
        <v>31426563.560000002</v>
      </c>
      <c r="F120" s="119">
        <v>47576560.950000003</v>
      </c>
      <c r="G120" s="119">
        <v>58740525.800000004</v>
      </c>
      <c r="H120" s="119"/>
      <c r="I120" s="119"/>
      <c r="J120" s="119"/>
      <c r="K120" s="119"/>
      <c r="L120" s="119"/>
      <c r="M120" s="119"/>
      <c r="N120" s="119"/>
      <c r="O120" s="119"/>
      <c r="P120" s="119"/>
      <c r="Q120" s="147">
        <f t="shared" si="1"/>
        <v>137743650.31</v>
      </c>
      <c r="R120" s="289"/>
      <c r="S120" s="6"/>
      <c r="T120" s="3"/>
      <c r="U120" s="3"/>
      <c r="V120" s="3"/>
      <c r="W120" s="3"/>
      <c r="X120"/>
      <c r="Y120"/>
      <c r="Z120"/>
      <c r="AA120"/>
      <c r="AB120"/>
      <c r="AC120"/>
      <c r="AD120"/>
      <c r="AE120"/>
      <c r="AF120"/>
    </row>
    <row r="121" spans="2:32" x14ac:dyDescent="0.25">
      <c r="B121" s="50" t="s">
        <v>259</v>
      </c>
      <c r="C121" s="121">
        <v>1017178861</v>
      </c>
      <c r="D121" s="121"/>
      <c r="E121" s="120">
        <v>29221337.260000002</v>
      </c>
      <c r="F121" s="120">
        <v>46364323.75</v>
      </c>
      <c r="G121" s="120">
        <v>48782044.310000002</v>
      </c>
      <c r="H121" s="120"/>
      <c r="I121" s="54"/>
      <c r="J121" s="54"/>
      <c r="K121" s="54"/>
      <c r="L121" s="54"/>
      <c r="M121" s="54"/>
      <c r="N121" s="54"/>
      <c r="O121" s="148"/>
      <c r="P121" s="148"/>
      <c r="Q121" s="148">
        <f t="shared" si="1"/>
        <v>124367705.32000001</v>
      </c>
      <c r="R121" s="289"/>
      <c r="S121" s="6"/>
    </row>
    <row r="122" spans="2:32" x14ac:dyDescent="0.25">
      <c r="B122" s="50" t="s">
        <v>666</v>
      </c>
      <c r="C122" s="121">
        <v>68753743</v>
      </c>
      <c r="D122" s="121"/>
      <c r="E122" s="120">
        <v>2205226.2999999998</v>
      </c>
      <c r="F122" s="120">
        <v>1212237.2</v>
      </c>
      <c r="G122" s="120">
        <v>9958481.4900000002</v>
      </c>
      <c r="H122" s="120"/>
      <c r="I122" s="54"/>
      <c r="J122" s="54"/>
      <c r="K122" s="54"/>
      <c r="L122" s="54"/>
      <c r="M122" s="54"/>
      <c r="N122" s="54"/>
      <c r="O122" s="148"/>
      <c r="P122" s="148"/>
      <c r="Q122" s="148">
        <f t="shared" si="1"/>
        <v>13375944.99</v>
      </c>
      <c r="R122" s="289"/>
      <c r="S122" s="6"/>
    </row>
    <row r="123" spans="2:32" s="28" customFormat="1" x14ac:dyDescent="0.25">
      <c r="B123" s="51" t="s">
        <v>260</v>
      </c>
      <c r="C123" s="119">
        <v>20236033</v>
      </c>
      <c r="D123" s="119"/>
      <c r="E123" s="119">
        <v>0</v>
      </c>
      <c r="F123" s="119">
        <v>4431664.3099999996</v>
      </c>
      <c r="G123" s="119">
        <v>0</v>
      </c>
      <c r="H123" s="119"/>
      <c r="I123" s="119"/>
      <c r="J123" s="119"/>
      <c r="K123" s="119"/>
      <c r="L123" s="119"/>
      <c r="M123" s="119"/>
      <c r="N123" s="119"/>
      <c r="O123" s="119"/>
      <c r="P123" s="119"/>
      <c r="Q123" s="147">
        <f t="shared" si="1"/>
        <v>4431664.3099999996</v>
      </c>
      <c r="R123" s="289"/>
      <c r="S123" s="6"/>
      <c r="T123" s="3"/>
      <c r="U123" s="3"/>
      <c r="V123" s="3"/>
      <c r="W123" s="3"/>
      <c r="X123"/>
      <c r="Y123"/>
      <c r="Z123"/>
      <c r="AA123"/>
      <c r="AB123"/>
      <c r="AC123"/>
      <c r="AD123"/>
      <c r="AE123"/>
      <c r="AF123"/>
    </row>
    <row r="124" spans="2:32" x14ac:dyDescent="0.25">
      <c r="B124" s="50" t="s">
        <v>261</v>
      </c>
      <c r="C124" s="121">
        <v>1120448</v>
      </c>
      <c r="D124" s="121"/>
      <c r="E124" s="120">
        <v>0</v>
      </c>
      <c r="F124" s="120"/>
      <c r="G124" s="120">
        <v>0</v>
      </c>
      <c r="H124" s="120"/>
      <c r="I124" s="54"/>
      <c r="J124" s="54"/>
      <c r="K124" s="54"/>
      <c r="L124" s="54"/>
      <c r="M124" s="54"/>
      <c r="N124" s="54"/>
      <c r="O124" s="148"/>
      <c r="P124" s="148"/>
      <c r="Q124" s="148">
        <f t="shared" si="1"/>
        <v>0</v>
      </c>
      <c r="R124" s="289"/>
      <c r="S124" s="6"/>
    </row>
    <row r="125" spans="2:32" x14ac:dyDescent="0.25">
      <c r="B125" s="50" t="s">
        <v>262</v>
      </c>
      <c r="C125" s="121">
        <v>19115585</v>
      </c>
      <c r="D125" s="121"/>
      <c r="E125" s="120">
        <v>0</v>
      </c>
      <c r="F125" s="120">
        <v>4431664.3099999996</v>
      </c>
      <c r="G125" s="120">
        <v>0</v>
      </c>
      <c r="H125" s="120"/>
      <c r="I125" s="54"/>
      <c r="J125" s="54"/>
      <c r="K125" s="54"/>
      <c r="L125" s="54"/>
      <c r="M125" s="54"/>
      <c r="N125" s="54"/>
      <c r="O125" s="148"/>
      <c r="P125" s="148"/>
      <c r="Q125" s="148">
        <f t="shared" si="1"/>
        <v>4431664.3099999996</v>
      </c>
      <c r="R125" s="289"/>
      <c r="S125" s="6"/>
    </row>
    <row r="126" spans="2:32" s="28" customFormat="1" x14ac:dyDescent="0.25">
      <c r="B126" s="51" t="s">
        <v>263</v>
      </c>
      <c r="C126" s="119">
        <v>120153665</v>
      </c>
      <c r="D126" s="119"/>
      <c r="E126" s="119">
        <v>2767560.85</v>
      </c>
      <c r="F126" s="119">
        <v>5528926.8499999996</v>
      </c>
      <c r="G126" s="119">
        <v>5779351.8700000001</v>
      </c>
      <c r="H126" s="119"/>
      <c r="I126" s="119"/>
      <c r="J126" s="119"/>
      <c r="K126" s="119"/>
      <c r="L126" s="119"/>
      <c r="M126" s="119"/>
      <c r="N126" s="119"/>
      <c r="O126" s="119"/>
      <c r="P126" s="119"/>
      <c r="Q126" s="147">
        <f t="shared" si="1"/>
        <v>14075839.57</v>
      </c>
      <c r="R126" s="289"/>
      <c r="S126" s="6"/>
      <c r="T126" s="3"/>
      <c r="U126" s="3"/>
      <c r="V126" s="3"/>
      <c r="W126" s="3"/>
      <c r="X126"/>
      <c r="Y126"/>
      <c r="Z126"/>
      <c r="AA126"/>
      <c r="AB126"/>
      <c r="AC126"/>
      <c r="AD126"/>
      <c r="AE126"/>
      <c r="AF126"/>
    </row>
    <row r="127" spans="2:32" x14ac:dyDescent="0.25">
      <c r="B127" s="50" t="s">
        <v>264</v>
      </c>
      <c r="C127" s="121">
        <v>4201440</v>
      </c>
      <c r="D127" s="121"/>
      <c r="E127" s="120">
        <v>0</v>
      </c>
      <c r="F127" s="120">
        <v>0</v>
      </c>
      <c r="G127" s="120">
        <v>0</v>
      </c>
      <c r="H127" s="120"/>
      <c r="I127" s="54"/>
      <c r="J127" s="54"/>
      <c r="K127" s="54"/>
      <c r="L127" s="54"/>
      <c r="M127" s="54"/>
      <c r="N127" s="54"/>
      <c r="O127" s="148"/>
      <c r="P127" s="148"/>
      <c r="Q127" s="148">
        <f t="shared" si="1"/>
        <v>0</v>
      </c>
      <c r="R127" s="289"/>
      <c r="S127" s="6"/>
    </row>
    <row r="128" spans="2:32" x14ac:dyDescent="0.25">
      <c r="B128" s="50" t="s">
        <v>265</v>
      </c>
      <c r="C128" s="121">
        <v>55734885</v>
      </c>
      <c r="D128" s="121"/>
      <c r="E128" s="120">
        <v>1046626.64</v>
      </c>
      <c r="F128" s="120">
        <v>3956931.94</v>
      </c>
      <c r="G128" s="120">
        <v>2588598.42</v>
      </c>
      <c r="H128" s="120"/>
      <c r="I128" s="54"/>
      <c r="J128" s="54"/>
      <c r="K128" s="54"/>
      <c r="L128" s="54"/>
      <c r="M128" s="54"/>
      <c r="N128" s="54"/>
      <c r="O128" s="148"/>
      <c r="P128" s="148"/>
      <c r="Q128" s="148">
        <f t="shared" si="1"/>
        <v>7592157</v>
      </c>
      <c r="R128" s="289"/>
      <c r="S128" s="6"/>
    </row>
    <row r="129" spans="2:32" x14ac:dyDescent="0.25">
      <c r="B129" s="50" t="s">
        <v>266</v>
      </c>
      <c r="C129" s="121">
        <v>1154720</v>
      </c>
      <c r="D129" s="121"/>
      <c r="E129" s="120">
        <v>0</v>
      </c>
      <c r="F129" s="120"/>
      <c r="G129" s="120">
        <v>0</v>
      </c>
      <c r="H129" s="120"/>
      <c r="I129" s="54"/>
      <c r="J129" s="54"/>
      <c r="K129" s="54"/>
      <c r="L129" s="54"/>
      <c r="M129" s="54"/>
      <c r="N129" s="54"/>
      <c r="O129" s="148"/>
      <c r="P129" s="148"/>
      <c r="Q129" s="148">
        <f t="shared" si="1"/>
        <v>0</v>
      </c>
      <c r="R129" s="289"/>
      <c r="S129" s="6"/>
    </row>
    <row r="130" spans="2:32" x14ac:dyDescent="0.25">
      <c r="B130" s="50" t="s">
        <v>267</v>
      </c>
      <c r="C130" s="121">
        <v>58157094</v>
      </c>
      <c r="D130" s="121"/>
      <c r="E130" s="120">
        <v>1720934.21</v>
      </c>
      <c r="F130" s="120">
        <v>1571994.9100000001</v>
      </c>
      <c r="G130" s="120">
        <v>2806674.98</v>
      </c>
      <c r="H130" s="120"/>
      <c r="I130" s="54"/>
      <c r="J130" s="54"/>
      <c r="K130" s="54"/>
      <c r="L130" s="54"/>
      <c r="M130" s="54"/>
      <c r="N130" s="54"/>
      <c r="O130" s="148"/>
      <c r="P130" s="148"/>
      <c r="Q130" s="148">
        <f t="shared" si="1"/>
        <v>6099604.0999999996</v>
      </c>
      <c r="R130" s="289"/>
      <c r="S130" s="6"/>
    </row>
    <row r="131" spans="2:32" x14ac:dyDescent="0.25">
      <c r="B131" s="50" t="s">
        <v>268</v>
      </c>
      <c r="C131" s="121">
        <v>905526</v>
      </c>
      <c r="D131" s="121"/>
      <c r="E131" s="120">
        <v>0</v>
      </c>
      <c r="F131" s="120">
        <v>0</v>
      </c>
      <c r="G131" s="120">
        <v>384078.47</v>
      </c>
      <c r="H131" s="120"/>
      <c r="I131" s="54"/>
      <c r="J131" s="54"/>
      <c r="K131" s="54"/>
      <c r="L131" s="54"/>
      <c r="M131" s="54"/>
      <c r="N131" s="54"/>
      <c r="O131" s="148"/>
      <c r="P131" s="148"/>
      <c r="Q131" s="148">
        <f t="shared" si="1"/>
        <v>384078.47</v>
      </c>
      <c r="R131" s="289"/>
      <c r="S131" s="6"/>
    </row>
    <row r="132" spans="2:32" s="28" customFormat="1" x14ac:dyDescent="0.25">
      <c r="B132" s="51" t="s">
        <v>269</v>
      </c>
      <c r="C132" s="119">
        <v>143349310</v>
      </c>
      <c r="D132" s="119"/>
      <c r="E132" s="119">
        <v>31100</v>
      </c>
      <c r="F132" s="119">
        <v>3438289.82</v>
      </c>
      <c r="G132" s="119">
        <v>5235203.76</v>
      </c>
      <c r="H132" s="119"/>
      <c r="I132" s="119"/>
      <c r="J132" s="119"/>
      <c r="K132" s="119"/>
      <c r="L132" s="119"/>
      <c r="M132" s="119"/>
      <c r="N132" s="119"/>
      <c r="O132" s="119"/>
      <c r="P132" s="119"/>
      <c r="Q132" s="147">
        <f t="shared" si="1"/>
        <v>8704593.5800000001</v>
      </c>
      <c r="R132" s="289"/>
      <c r="S132" s="6"/>
      <c r="T132" s="3"/>
      <c r="U132" s="3"/>
      <c r="V132" s="3"/>
      <c r="W132" s="3"/>
      <c r="X132"/>
      <c r="Y132"/>
      <c r="Z132"/>
      <c r="AA132"/>
      <c r="AB132"/>
      <c r="AC132"/>
      <c r="AD132"/>
      <c r="AE132"/>
      <c r="AF132"/>
    </row>
    <row r="133" spans="2:32" x14ac:dyDescent="0.25">
      <c r="B133" s="50" t="s">
        <v>270</v>
      </c>
      <c r="C133" s="121">
        <v>143349310</v>
      </c>
      <c r="D133" s="121"/>
      <c r="E133" s="120">
        <v>31100</v>
      </c>
      <c r="F133" s="120">
        <v>3438289.82</v>
      </c>
      <c r="G133" s="120">
        <v>5235203.76</v>
      </c>
      <c r="H133" s="120"/>
      <c r="I133" s="54"/>
      <c r="J133" s="54"/>
      <c r="K133" s="54"/>
      <c r="L133" s="54"/>
      <c r="M133" s="54"/>
      <c r="N133" s="54"/>
      <c r="O133" s="148"/>
      <c r="P133" s="148"/>
      <c r="Q133" s="148">
        <f t="shared" si="1"/>
        <v>8704593.5800000001</v>
      </c>
      <c r="R133" s="289"/>
      <c r="S133" s="6"/>
    </row>
    <row r="134" spans="2:32" x14ac:dyDescent="0.25">
      <c r="B134" s="51" t="s">
        <v>271</v>
      </c>
      <c r="C134" s="119">
        <v>1000000</v>
      </c>
      <c r="D134" s="119"/>
      <c r="E134" s="119">
        <v>0</v>
      </c>
      <c r="F134" s="119"/>
      <c r="G134" s="119"/>
      <c r="H134" s="119"/>
      <c r="I134" s="119"/>
      <c r="J134" s="119"/>
      <c r="K134" s="119"/>
      <c r="L134" s="119"/>
      <c r="M134" s="54"/>
      <c r="N134" s="54"/>
      <c r="O134" s="148"/>
      <c r="P134" s="148"/>
      <c r="Q134" s="148">
        <f t="shared" si="1"/>
        <v>0</v>
      </c>
      <c r="R134" s="289"/>
      <c r="S134" s="6"/>
    </row>
    <row r="135" spans="2:32" x14ac:dyDescent="0.25">
      <c r="B135" s="50" t="s">
        <v>272</v>
      </c>
      <c r="C135" s="121">
        <v>1000000</v>
      </c>
      <c r="D135" s="121"/>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273</v>
      </c>
      <c r="C136" s="119">
        <v>4513733</v>
      </c>
      <c r="D136" s="119"/>
      <c r="E136" s="119">
        <v>0</v>
      </c>
      <c r="F136" s="119"/>
      <c r="G136" s="119"/>
      <c r="H136" s="119"/>
      <c r="I136" s="119"/>
      <c r="J136" s="119"/>
      <c r="K136" s="119"/>
      <c r="L136" s="119"/>
      <c r="M136" s="68"/>
      <c r="N136" s="68"/>
      <c r="O136" s="68"/>
      <c r="P136" s="147"/>
      <c r="Q136" s="147">
        <f t="shared" si="1"/>
        <v>0</v>
      </c>
      <c r="R136" s="289"/>
      <c r="S136" s="6"/>
      <c r="T136" s="3"/>
      <c r="U136" s="3"/>
      <c r="V136" s="3"/>
      <c r="W136" s="3"/>
      <c r="X136"/>
      <c r="Y136"/>
      <c r="Z136"/>
      <c r="AA136"/>
      <c r="AB136"/>
      <c r="AC136"/>
      <c r="AD136"/>
      <c r="AE136"/>
      <c r="AF136"/>
    </row>
    <row r="137" spans="2:32" x14ac:dyDescent="0.25">
      <c r="B137" s="50" t="s">
        <v>274</v>
      </c>
      <c r="C137" s="121">
        <v>4513733</v>
      </c>
      <c r="D137" s="121"/>
      <c r="E137" s="120">
        <v>0</v>
      </c>
      <c r="F137" s="120"/>
      <c r="G137" s="120"/>
      <c r="H137" s="120"/>
      <c r="I137" s="54"/>
      <c r="J137" s="54"/>
      <c r="K137" s="54"/>
      <c r="L137" s="54"/>
      <c r="M137" s="54"/>
      <c r="N137" s="54"/>
      <c r="O137" s="148"/>
      <c r="P137" s="148"/>
      <c r="Q137" s="148">
        <f t="shared" si="1"/>
        <v>0</v>
      </c>
      <c r="R137" s="289"/>
      <c r="S137" s="6"/>
    </row>
    <row r="138" spans="2:32" s="28" customFormat="1" x14ac:dyDescent="0.25">
      <c r="B138" s="51" t="s">
        <v>275</v>
      </c>
      <c r="C138" s="119">
        <v>14630000</v>
      </c>
      <c r="D138" s="119"/>
      <c r="E138" s="119">
        <v>0</v>
      </c>
      <c r="F138" s="119"/>
      <c r="G138" s="119">
        <v>13342029.33</v>
      </c>
      <c r="H138" s="119"/>
      <c r="I138" s="119"/>
      <c r="J138" s="119"/>
      <c r="K138" s="119"/>
      <c r="L138" s="119"/>
      <c r="M138" s="119"/>
      <c r="N138" s="119"/>
      <c r="O138" s="119"/>
      <c r="P138" s="147"/>
      <c r="Q138" s="147">
        <f t="shared" ref="Q138:Q201" si="2">SUM(E138:P138)</f>
        <v>13342029.33</v>
      </c>
      <c r="R138" s="289"/>
      <c r="S138" s="6"/>
      <c r="T138" s="3"/>
      <c r="U138" s="3"/>
      <c r="V138" s="3"/>
      <c r="W138" s="3"/>
      <c r="X138"/>
      <c r="Y138"/>
      <c r="Z138"/>
      <c r="AA138"/>
      <c r="AB138"/>
      <c r="AC138"/>
      <c r="AD138"/>
      <c r="AE138"/>
      <c r="AF138"/>
    </row>
    <row r="139" spans="2:32" x14ac:dyDescent="0.25">
      <c r="B139" s="50" t="s">
        <v>276</v>
      </c>
      <c r="C139" s="121">
        <v>14630000</v>
      </c>
      <c r="D139" s="121"/>
      <c r="E139" s="120">
        <v>0</v>
      </c>
      <c r="F139" s="120"/>
      <c r="G139" s="120">
        <v>13342029.33</v>
      </c>
      <c r="H139" s="120"/>
      <c r="I139" s="54"/>
      <c r="J139" s="54"/>
      <c r="K139" s="54"/>
      <c r="L139" s="54"/>
      <c r="M139" s="54"/>
      <c r="N139" s="54"/>
      <c r="O139" s="148"/>
      <c r="P139" s="148"/>
      <c r="Q139" s="148">
        <f t="shared" si="2"/>
        <v>13342029.33</v>
      </c>
      <c r="R139" s="289"/>
      <c r="S139" s="6"/>
    </row>
    <row r="140" spans="2:32" s="28" customFormat="1" x14ac:dyDescent="0.25">
      <c r="B140" s="51" t="s">
        <v>277</v>
      </c>
      <c r="C140" s="119">
        <v>71637009</v>
      </c>
      <c r="D140" s="119"/>
      <c r="E140" s="119">
        <v>1221282.23</v>
      </c>
      <c r="F140" s="119">
        <v>1783413.43</v>
      </c>
      <c r="G140" s="119">
        <v>1363946.31</v>
      </c>
      <c r="H140" s="119"/>
      <c r="I140" s="119"/>
      <c r="J140" s="119"/>
      <c r="K140" s="119"/>
      <c r="L140" s="119"/>
      <c r="M140" s="119"/>
      <c r="N140" s="119"/>
      <c r="O140" s="119"/>
      <c r="P140" s="119"/>
      <c r="Q140" s="147">
        <f t="shared" si="2"/>
        <v>4368641.9700000007</v>
      </c>
      <c r="R140" s="289"/>
      <c r="S140" s="6"/>
      <c r="T140" s="3"/>
      <c r="U140" s="3"/>
      <c r="V140" s="3"/>
      <c r="W140" s="3"/>
      <c r="X140"/>
      <c r="Y140"/>
      <c r="Z140"/>
      <c r="AA140"/>
      <c r="AB140"/>
      <c r="AC140"/>
      <c r="AD140"/>
      <c r="AE140"/>
      <c r="AF140"/>
    </row>
    <row r="141" spans="2:32" x14ac:dyDescent="0.25">
      <c r="B141" s="50" t="s">
        <v>278</v>
      </c>
      <c r="C141" s="121">
        <v>71637009</v>
      </c>
      <c r="D141" s="121"/>
      <c r="E141" s="120">
        <v>1221282.23</v>
      </c>
      <c r="F141" s="120">
        <v>1783413.43</v>
      </c>
      <c r="G141" s="120">
        <v>1363946.31</v>
      </c>
      <c r="H141" s="120"/>
      <c r="I141" s="54"/>
      <c r="J141" s="54"/>
      <c r="K141" s="54"/>
      <c r="L141" s="54"/>
      <c r="M141" s="54"/>
      <c r="N141" s="54"/>
      <c r="O141" s="148"/>
      <c r="P141" s="148"/>
      <c r="Q141" s="148">
        <f t="shared" si="2"/>
        <v>4368641.9700000007</v>
      </c>
      <c r="R141" s="289"/>
      <c r="S141" s="6"/>
    </row>
    <row r="142" spans="2:32" s="28" customFormat="1" x14ac:dyDescent="0.25">
      <c r="B142" s="51" t="s">
        <v>279</v>
      </c>
      <c r="C142" s="119">
        <v>1219210338</v>
      </c>
      <c r="D142" s="119"/>
      <c r="E142" s="119">
        <v>626907.72</v>
      </c>
      <c r="F142" s="119">
        <v>6006887.1100000003</v>
      </c>
      <c r="G142" s="119">
        <v>13826759.6</v>
      </c>
      <c r="H142" s="119"/>
      <c r="I142" s="119"/>
      <c r="J142" s="119"/>
      <c r="K142" s="119"/>
      <c r="L142" s="119"/>
      <c r="M142" s="119"/>
      <c r="N142" s="119"/>
      <c r="O142" s="119"/>
      <c r="P142" s="119"/>
      <c r="Q142" s="147">
        <f t="shared" si="2"/>
        <v>20460554.43</v>
      </c>
      <c r="R142" s="289"/>
      <c r="S142" s="6"/>
      <c r="T142" s="3"/>
      <c r="U142" s="3"/>
      <c r="V142" s="3"/>
      <c r="W142" s="3"/>
      <c r="X142"/>
      <c r="Y142"/>
      <c r="Z142"/>
      <c r="AA142"/>
      <c r="AB142"/>
      <c r="AC142"/>
      <c r="AD142"/>
      <c r="AE142"/>
      <c r="AF142"/>
    </row>
    <row r="143" spans="2:32" x14ac:dyDescent="0.25">
      <c r="B143" s="50" t="s">
        <v>280</v>
      </c>
      <c r="C143" s="121">
        <v>1219210338</v>
      </c>
      <c r="D143" s="121"/>
      <c r="E143" s="120">
        <v>626907.72</v>
      </c>
      <c r="F143" s="120">
        <v>6006887.1100000003</v>
      </c>
      <c r="G143" s="120">
        <v>13826759.6</v>
      </c>
      <c r="H143" s="120"/>
      <c r="I143" s="54"/>
      <c r="J143" s="54"/>
      <c r="K143" s="54"/>
      <c r="L143" s="54"/>
      <c r="M143" s="54"/>
      <c r="N143" s="54"/>
      <c r="O143" s="148"/>
      <c r="P143" s="148"/>
      <c r="Q143" s="148">
        <f t="shared" si="2"/>
        <v>20460554.43</v>
      </c>
      <c r="R143" s="289"/>
      <c r="S143" s="6"/>
    </row>
    <row r="144" spans="2:32" s="28" customFormat="1" x14ac:dyDescent="0.25">
      <c r="B144" s="52" t="s">
        <v>35</v>
      </c>
      <c r="C144" s="119">
        <v>2634582374</v>
      </c>
      <c r="D144" s="119"/>
      <c r="E144" s="119">
        <v>77568251.060000002</v>
      </c>
      <c r="F144" s="119">
        <v>88498097.819999993</v>
      </c>
      <c r="G144" s="119">
        <v>122442937.77000001</v>
      </c>
      <c r="H144" s="119"/>
      <c r="I144" s="119"/>
      <c r="J144" s="119"/>
      <c r="K144" s="119"/>
      <c r="L144" s="119"/>
      <c r="M144" s="119"/>
      <c r="N144" s="119"/>
      <c r="O144" s="119"/>
      <c r="P144" s="119"/>
      <c r="Q144" s="147">
        <f t="shared" si="2"/>
        <v>288509286.64999998</v>
      </c>
      <c r="R144" s="289"/>
      <c r="S144" s="6"/>
      <c r="T144" s="3"/>
      <c r="U144" s="3"/>
      <c r="V144" s="3"/>
      <c r="W144" s="3"/>
      <c r="X144"/>
      <c r="Y144"/>
      <c r="Z144"/>
      <c r="AA144"/>
      <c r="AB144"/>
      <c r="AC144"/>
      <c r="AD144"/>
      <c r="AE144"/>
      <c r="AF144"/>
    </row>
    <row r="145" spans="2:32" s="28" customFormat="1" x14ac:dyDescent="0.25">
      <c r="B145" s="51" t="s">
        <v>281</v>
      </c>
      <c r="C145" s="119">
        <v>216964000</v>
      </c>
      <c r="D145" s="119"/>
      <c r="E145" s="119">
        <v>1150294.1299999999</v>
      </c>
      <c r="F145" s="119">
        <v>146678.51999999999</v>
      </c>
      <c r="G145" s="119">
        <v>16615248.370000001</v>
      </c>
      <c r="H145" s="119"/>
      <c r="I145" s="119"/>
      <c r="J145" s="119"/>
      <c r="K145" s="119"/>
      <c r="L145" s="119"/>
      <c r="M145" s="119"/>
      <c r="N145" s="119"/>
      <c r="O145" s="119"/>
      <c r="P145" s="119"/>
      <c r="Q145" s="147">
        <f t="shared" si="2"/>
        <v>17912221.02</v>
      </c>
      <c r="R145" s="289"/>
      <c r="S145" s="6"/>
      <c r="T145" s="3"/>
      <c r="U145" s="3"/>
      <c r="V145" s="3"/>
      <c r="W145" s="3"/>
      <c r="X145"/>
      <c r="Y145"/>
      <c r="Z145"/>
      <c r="AA145"/>
      <c r="AB145"/>
      <c r="AC145"/>
      <c r="AD145"/>
      <c r="AE145"/>
      <c r="AF145"/>
    </row>
    <row r="146" spans="2:32" x14ac:dyDescent="0.25">
      <c r="B146" s="50" t="s">
        <v>282</v>
      </c>
      <c r="C146" s="121">
        <v>216964000</v>
      </c>
      <c r="D146" s="121"/>
      <c r="E146" s="120">
        <v>1150294.1299999999</v>
      </c>
      <c r="F146" s="120">
        <v>146678.51999999999</v>
      </c>
      <c r="G146" s="120">
        <v>16615248.370000001</v>
      </c>
      <c r="H146" s="120"/>
      <c r="I146" s="54"/>
      <c r="J146" s="54"/>
      <c r="K146" s="54"/>
      <c r="L146" s="54"/>
      <c r="M146" s="54"/>
      <c r="N146" s="54"/>
      <c r="O146" s="148"/>
      <c r="P146" s="148"/>
      <c r="Q146" s="148">
        <f t="shared" si="2"/>
        <v>17912221.02</v>
      </c>
      <c r="R146" s="289"/>
      <c r="S146" s="6"/>
    </row>
    <row r="147" spans="2:32" s="28" customFormat="1" x14ac:dyDescent="0.25">
      <c r="B147" s="51" t="s">
        <v>283</v>
      </c>
      <c r="C147" s="119">
        <v>516007632</v>
      </c>
      <c r="D147" s="119"/>
      <c r="E147" s="119">
        <v>8230597.0300000003</v>
      </c>
      <c r="F147" s="119">
        <v>5021179.2300000004</v>
      </c>
      <c r="G147" s="119">
        <v>21912573.969999999</v>
      </c>
      <c r="H147" s="119"/>
      <c r="I147" s="119"/>
      <c r="J147" s="119"/>
      <c r="K147" s="119"/>
      <c r="L147" s="119"/>
      <c r="M147" s="119"/>
      <c r="N147" s="119"/>
      <c r="O147" s="119"/>
      <c r="P147" s="119"/>
      <c r="Q147" s="147">
        <f t="shared" si="2"/>
        <v>35164350.230000004</v>
      </c>
      <c r="R147" s="289"/>
      <c r="S147" s="6"/>
      <c r="T147" s="3"/>
      <c r="U147" s="3"/>
      <c r="V147" s="3"/>
      <c r="W147" s="3"/>
      <c r="X147"/>
      <c r="Y147"/>
      <c r="Z147"/>
      <c r="AA147"/>
      <c r="AB147"/>
      <c r="AC147"/>
      <c r="AD147"/>
      <c r="AE147"/>
      <c r="AF147"/>
    </row>
    <row r="148" spans="2:32" x14ac:dyDescent="0.25">
      <c r="B148" s="50" t="s">
        <v>284</v>
      </c>
      <c r="C148" s="121">
        <v>516007632</v>
      </c>
      <c r="D148" s="121"/>
      <c r="E148" s="120">
        <v>8230597.0300000003</v>
      </c>
      <c r="F148" s="120">
        <v>5021179.2300000004</v>
      </c>
      <c r="G148" s="120">
        <v>21912573.969999999</v>
      </c>
      <c r="H148" s="120"/>
      <c r="I148" s="54"/>
      <c r="J148" s="54"/>
      <c r="K148" s="54"/>
      <c r="L148" s="54"/>
      <c r="M148" s="54"/>
      <c r="N148" s="54"/>
      <c r="O148" s="148"/>
      <c r="P148" s="148"/>
      <c r="Q148" s="148">
        <f t="shared" si="2"/>
        <v>35164350.230000004</v>
      </c>
      <c r="R148" s="289"/>
      <c r="S148" s="6"/>
    </row>
    <row r="149" spans="2:32" s="28" customFormat="1" x14ac:dyDescent="0.25">
      <c r="B149" s="51" t="s">
        <v>285</v>
      </c>
      <c r="C149" s="119">
        <v>1884498601</v>
      </c>
      <c r="D149" s="119"/>
      <c r="E149" s="119">
        <v>68162951.570000008</v>
      </c>
      <c r="F149" s="119">
        <v>83271611.739999995</v>
      </c>
      <c r="G149" s="119">
        <v>83873601.700000003</v>
      </c>
      <c r="H149" s="119"/>
      <c r="I149" s="119"/>
      <c r="J149" s="119"/>
      <c r="K149" s="119"/>
      <c r="L149" s="119"/>
      <c r="M149" s="119"/>
      <c r="N149" s="119"/>
      <c r="O149" s="119"/>
      <c r="P149" s="119"/>
      <c r="Q149" s="147">
        <f t="shared" si="2"/>
        <v>235308165.00999999</v>
      </c>
      <c r="R149" s="289"/>
      <c r="S149" s="6"/>
      <c r="T149" s="3"/>
      <c r="U149" s="3"/>
      <c r="V149" s="3"/>
      <c r="W149" s="3"/>
      <c r="X149"/>
      <c r="Y149"/>
      <c r="Z149"/>
      <c r="AA149"/>
      <c r="AB149"/>
      <c r="AC149"/>
      <c r="AD149"/>
      <c r="AE149"/>
      <c r="AF149"/>
    </row>
    <row r="150" spans="2:32" x14ac:dyDescent="0.25">
      <c r="B150" s="50" t="s">
        <v>286</v>
      </c>
      <c r="C150" s="121">
        <v>1884498601</v>
      </c>
      <c r="D150" s="121"/>
      <c r="E150" s="120">
        <v>68162951.570000008</v>
      </c>
      <c r="F150" s="120">
        <v>83271611.739999995</v>
      </c>
      <c r="G150" s="120">
        <v>83873601.700000003</v>
      </c>
      <c r="H150" s="120"/>
      <c r="I150" s="54"/>
      <c r="J150" s="54"/>
      <c r="K150" s="54"/>
      <c r="L150" s="54"/>
      <c r="M150" s="54"/>
      <c r="N150" s="54"/>
      <c r="O150" s="148"/>
      <c r="P150" s="148"/>
      <c r="Q150" s="148">
        <f t="shared" si="2"/>
        <v>235308165.00999999</v>
      </c>
      <c r="R150" s="289"/>
      <c r="S150" s="6"/>
    </row>
    <row r="151" spans="2:32" s="28" customFormat="1" x14ac:dyDescent="0.25">
      <c r="B151" s="51" t="s">
        <v>289</v>
      </c>
      <c r="C151" s="119">
        <v>1853170</v>
      </c>
      <c r="D151" s="119"/>
      <c r="E151" s="119">
        <v>0</v>
      </c>
      <c r="F151" s="119"/>
      <c r="G151" s="119"/>
      <c r="H151" s="119"/>
      <c r="I151" s="119"/>
      <c r="J151" s="119"/>
      <c r="K151" s="119"/>
      <c r="L151" s="119"/>
      <c r="M151" s="119"/>
      <c r="N151" s="119"/>
      <c r="O151" s="119"/>
      <c r="P151" s="119"/>
      <c r="Q151" s="147">
        <f t="shared" si="2"/>
        <v>0</v>
      </c>
      <c r="R151" s="289"/>
      <c r="S151" s="6"/>
      <c r="T151" s="3"/>
      <c r="U151" s="3"/>
      <c r="V151" s="3"/>
      <c r="W151" s="3"/>
      <c r="X151"/>
      <c r="Y151"/>
      <c r="Z151"/>
      <c r="AA151"/>
      <c r="AB151"/>
      <c r="AC151"/>
      <c r="AD151"/>
      <c r="AE151"/>
      <c r="AF151"/>
    </row>
    <row r="152" spans="2:32" x14ac:dyDescent="0.25">
      <c r="B152" s="50" t="s">
        <v>290</v>
      </c>
      <c r="C152" s="121">
        <v>1853170</v>
      </c>
      <c r="D152" s="121"/>
      <c r="E152" s="120">
        <v>0</v>
      </c>
      <c r="F152" s="120"/>
      <c r="G152" s="120"/>
      <c r="H152" s="120"/>
      <c r="I152" s="54"/>
      <c r="J152" s="54"/>
      <c r="K152" s="54"/>
      <c r="L152" s="54"/>
      <c r="M152" s="54"/>
      <c r="N152" s="54"/>
      <c r="O152" s="148"/>
      <c r="P152" s="148"/>
      <c r="Q152" s="148">
        <f t="shared" si="2"/>
        <v>0</v>
      </c>
      <c r="R152" s="289"/>
      <c r="S152" s="6"/>
    </row>
    <row r="153" spans="2:32" s="28" customFormat="1" x14ac:dyDescent="0.25">
      <c r="B153" s="51" t="s">
        <v>291</v>
      </c>
      <c r="C153" s="119">
        <v>12000000</v>
      </c>
      <c r="D153" s="119"/>
      <c r="E153" s="119">
        <v>0</v>
      </c>
      <c r="F153" s="119"/>
      <c r="G153" s="119"/>
      <c r="H153" s="119"/>
      <c r="I153" s="119"/>
      <c r="J153" s="119"/>
      <c r="K153" s="119"/>
      <c r="L153" s="119"/>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292</v>
      </c>
      <c r="C154" s="121">
        <v>12000000</v>
      </c>
      <c r="D154" s="121"/>
      <c r="E154" s="120">
        <v>0</v>
      </c>
      <c r="F154" s="120"/>
      <c r="G154" s="120"/>
      <c r="H154" s="120"/>
      <c r="I154" s="120"/>
      <c r="J154" s="120"/>
      <c r="K154" s="120"/>
      <c r="L154" s="120"/>
      <c r="M154" s="120"/>
      <c r="N154" s="119"/>
      <c r="O154" s="148"/>
      <c r="P154" s="148"/>
      <c r="Q154" s="148">
        <f t="shared" si="2"/>
        <v>0</v>
      </c>
      <c r="R154" s="289"/>
      <c r="S154" s="6"/>
    </row>
    <row r="155" spans="2:32" s="28" customFormat="1" x14ac:dyDescent="0.25">
      <c r="B155" s="51" t="s">
        <v>295</v>
      </c>
      <c r="C155" s="119">
        <v>3258971</v>
      </c>
      <c r="D155" s="119"/>
      <c r="E155" s="119">
        <v>24408.33</v>
      </c>
      <c r="F155" s="119">
        <v>58628.33</v>
      </c>
      <c r="G155" s="119">
        <v>41513.730000000003</v>
      </c>
      <c r="H155" s="119"/>
      <c r="I155" s="119"/>
      <c r="J155" s="119"/>
      <c r="K155" s="119"/>
      <c r="L155" s="119"/>
      <c r="M155" s="119"/>
      <c r="N155" s="119"/>
      <c r="O155" s="119"/>
      <c r="P155" s="119"/>
      <c r="Q155" s="147">
        <f t="shared" si="2"/>
        <v>124550.39000000001</v>
      </c>
      <c r="R155" s="289"/>
      <c r="S155" s="6"/>
      <c r="T155" s="3"/>
      <c r="U155" s="3"/>
      <c r="V155" s="3"/>
      <c r="W155" s="3"/>
      <c r="X155"/>
      <c r="Y155"/>
      <c r="Z155"/>
      <c r="AA155"/>
      <c r="AB155"/>
      <c r="AC155"/>
      <c r="AD155"/>
      <c r="AE155"/>
      <c r="AF155"/>
    </row>
    <row r="156" spans="2:32" x14ac:dyDescent="0.25">
      <c r="B156" s="50" t="s">
        <v>296</v>
      </c>
      <c r="C156" s="121">
        <v>3258971</v>
      </c>
      <c r="D156" s="121"/>
      <c r="E156" s="120">
        <v>24408.33</v>
      </c>
      <c r="F156" s="120">
        <v>58628.33</v>
      </c>
      <c r="G156" s="120">
        <v>41513.730000000003</v>
      </c>
      <c r="H156" s="120"/>
      <c r="I156" s="54"/>
      <c r="J156" s="54"/>
      <c r="K156" s="54"/>
      <c r="L156" s="54"/>
      <c r="M156" s="54"/>
      <c r="N156" s="54"/>
      <c r="O156" s="148"/>
      <c r="P156" s="148"/>
      <c r="Q156" s="148">
        <f t="shared" si="2"/>
        <v>124550.39000000001</v>
      </c>
      <c r="R156" s="289"/>
      <c r="S156" s="6"/>
    </row>
    <row r="157" spans="2:32" s="28" customFormat="1" x14ac:dyDescent="0.25">
      <c r="B157" s="52" t="s">
        <v>36</v>
      </c>
      <c r="C157" s="119">
        <v>2207659450</v>
      </c>
      <c r="D157" s="119"/>
      <c r="E157" s="119">
        <v>9344569.8200000003</v>
      </c>
      <c r="F157" s="119">
        <v>74367246.280000001</v>
      </c>
      <c r="G157" s="119">
        <v>96473051.820000008</v>
      </c>
      <c r="H157" s="119"/>
      <c r="I157" s="119"/>
      <c r="J157" s="119"/>
      <c r="K157" s="119"/>
      <c r="L157" s="119"/>
      <c r="M157" s="119"/>
      <c r="N157" s="119"/>
      <c r="O157" s="119"/>
      <c r="P157" s="119"/>
      <c r="Q157" s="147">
        <f t="shared" si="2"/>
        <v>180184867.92000002</v>
      </c>
      <c r="R157" s="289"/>
      <c r="S157" s="6"/>
      <c r="T157" s="3"/>
      <c r="U157" s="3"/>
      <c r="V157" s="3"/>
      <c r="W157" s="3"/>
      <c r="X157"/>
      <c r="Y157"/>
      <c r="Z157"/>
      <c r="AA157"/>
      <c r="AB157"/>
      <c r="AC157"/>
      <c r="AD157"/>
      <c r="AE157"/>
      <c r="AF157"/>
    </row>
    <row r="158" spans="2:32" s="28" customFormat="1" x14ac:dyDescent="0.25">
      <c r="B158" s="52" t="s">
        <v>297</v>
      </c>
      <c r="C158" s="119">
        <v>912918265</v>
      </c>
      <c r="D158" s="119"/>
      <c r="E158" s="119">
        <v>3990732.74</v>
      </c>
      <c r="F158" s="119">
        <v>23360373.289999999</v>
      </c>
      <c r="G158" s="119">
        <v>29163063.169999998</v>
      </c>
      <c r="H158" s="119"/>
      <c r="I158" s="119"/>
      <c r="J158" s="119"/>
      <c r="K158" s="119"/>
      <c r="L158" s="119"/>
      <c r="M158" s="119"/>
      <c r="N158" s="119"/>
      <c r="O158" s="119"/>
      <c r="P158" s="119"/>
      <c r="Q158" s="147">
        <f t="shared" si="2"/>
        <v>56514169.200000003</v>
      </c>
      <c r="R158" s="289"/>
      <c r="S158" s="6"/>
      <c r="T158" s="3"/>
      <c r="U158" s="3"/>
      <c r="V158" s="3"/>
      <c r="W158" s="3"/>
      <c r="X158"/>
      <c r="Y158"/>
      <c r="Z158"/>
      <c r="AA158"/>
      <c r="AB158"/>
      <c r="AC158"/>
      <c r="AD158"/>
      <c r="AE158"/>
      <c r="AF158"/>
    </row>
    <row r="159" spans="2:32" x14ac:dyDescent="0.25">
      <c r="B159" s="27" t="s">
        <v>298</v>
      </c>
      <c r="C159" s="121">
        <v>822408081</v>
      </c>
      <c r="D159" s="121"/>
      <c r="E159" s="120">
        <v>3171284.49</v>
      </c>
      <c r="F159" s="120">
        <v>23024873.289999999</v>
      </c>
      <c r="G159" s="120">
        <v>26450837.800000001</v>
      </c>
      <c r="H159" s="120"/>
      <c r="I159" s="54"/>
      <c r="J159" s="54"/>
      <c r="K159" s="54"/>
      <c r="L159" s="54"/>
      <c r="M159" s="54"/>
      <c r="N159" s="54"/>
      <c r="O159" s="148"/>
      <c r="P159" s="148"/>
      <c r="Q159" s="148">
        <f t="shared" si="2"/>
        <v>52646995.579999998</v>
      </c>
      <c r="R159" s="289"/>
      <c r="S159" s="6"/>
    </row>
    <row r="160" spans="2:32" x14ac:dyDescent="0.25">
      <c r="B160" s="27" t="s">
        <v>299</v>
      </c>
      <c r="C160" s="121">
        <v>15152101</v>
      </c>
      <c r="D160" s="121"/>
      <c r="E160" s="120">
        <v>0</v>
      </c>
      <c r="F160" s="120">
        <v>0</v>
      </c>
      <c r="G160" s="120">
        <v>250035.34</v>
      </c>
      <c r="H160" s="120"/>
      <c r="I160" s="54"/>
      <c r="J160" s="54"/>
      <c r="K160" s="54"/>
      <c r="L160" s="54"/>
      <c r="M160" s="54"/>
      <c r="N160" s="54"/>
      <c r="O160" s="148"/>
      <c r="P160" s="148"/>
      <c r="Q160" s="148">
        <f t="shared" si="2"/>
        <v>250035.34</v>
      </c>
      <c r="R160" s="289"/>
      <c r="S160" s="6"/>
    </row>
    <row r="161" spans="2:32" x14ac:dyDescent="0.25">
      <c r="B161" s="27" t="s">
        <v>300</v>
      </c>
      <c r="C161" s="121">
        <v>1550000</v>
      </c>
      <c r="D161" s="121"/>
      <c r="E161" s="120">
        <v>0</v>
      </c>
      <c r="F161" s="120">
        <v>0</v>
      </c>
      <c r="G161" s="120">
        <v>59850</v>
      </c>
      <c r="H161" s="120"/>
      <c r="I161" s="54"/>
      <c r="J161" s="54"/>
      <c r="K161" s="54"/>
      <c r="L161" s="54"/>
      <c r="M161" s="54"/>
      <c r="N161" s="54"/>
      <c r="O161" s="148"/>
      <c r="P161" s="148"/>
      <c r="Q161" s="148">
        <f t="shared" si="2"/>
        <v>59850</v>
      </c>
      <c r="R161" s="289"/>
      <c r="S161" s="6"/>
    </row>
    <row r="162" spans="2:32" x14ac:dyDescent="0.25">
      <c r="B162" s="27" t="s">
        <v>301</v>
      </c>
      <c r="C162" s="121">
        <v>5273000</v>
      </c>
      <c r="D162" s="121"/>
      <c r="E162" s="120">
        <v>65508</v>
      </c>
      <c r="F162" s="120">
        <v>0</v>
      </c>
      <c r="G162" s="120">
        <v>0</v>
      </c>
      <c r="H162" s="120"/>
      <c r="I162" s="54"/>
      <c r="J162" s="54"/>
      <c r="K162" s="54"/>
      <c r="L162" s="54"/>
      <c r="M162" s="54"/>
      <c r="N162" s="54"/>
      <c r="O162" s="148"/>
      <c r="P162" s="148"/>
      <c r="Q162" s="148">
        <f t="shared" si="2"/>
        <v>65508</v>
      </c>
      <c r="R162" s="289"/>
      <c r="S162" s="6"/>
    </row>
    <row r="163" spans="2:32" x14ac:dyDescent="0.25">
      <c r="B163" s="27" t="s">
        <v>302</v>
      </c>
      <c r="C163" s="121">
        <v>5750000</v>
      </c>
      <c r="D163" s="121"/>
      <c r="E163" s="120">
        <v>0</v>
      </c>
      <c r="F163" s="120"/>
      <c r="G163" s="120"/>
      <c r="H163" s="120"/>
      <c r="I163" s="54"/>
      <c r="J163" s="54"/>
      <c r="K163" s="54"/>
      <c r="L163" s="54"/>
      <c r="M163" s="54"/>
      <c r="N163" s="54"/>
      <c r="O163" s="148"/>
      <c r="P163" s="148"/>
      <c r="Q163" s="148">
        <f t="shared" si="2"/>
        <v>0</v>
      </c>
      <c r="R163" s="289"/>
      <c r="S163" s="6"/>
    </row>
    <row r="164" spans="2:32" x14ac:dyDescent="0.25">
      <c r="B164" s="27" t="s">
        <v>303</v>
      </c>
      <c r="C164" s="121">
        <v>27153214</v>
      </c>
      <c r="D164" s="121"/>
      <c r="E164" s="120">
        <v>495599.99</v>
      </c>
      <c r="F164" s="120">
        <v>0</v>
      </c>
      <c r="G164" s="120">
        <v>2122485.8299999996</v>
      </c>
      <c r="H164" s="120"/>
      <c r="I164" s="54"/>
      <c r="J164" s="54"/>
      <c r="K164" s="54"/>
      <c r="L164" s="54"/>
      <c r="M164" s="54"/>
      <c r="N164" s="54"/>
      <c r="O164" s="148"/>
      <c r="P164" s="148"/>
      <c r="Q164" s="148">
        <f t="shared" si="2"/>
        <v>2618085.8199999994</v>
      </c>
      <c r="R164" s="289"/>
      <c r="S164" s="6"/>
    </row>
    <row r="165" spans="2:32" x14ac:dyDescent="0.25">
      <c r="B165" s="27" t="s">
        <v>304</v>
      </c>
      <c r="C165" s="121">
        <v>33070209</v>
      </c>
      <c r="D165" s="121"/>
      <c r="E165" s="120">
        <v>258340.26</v>
      </c>
      <c r="F165" s="120">
        <v>330000</v>
      </c>
      <c r="G165" s="120">
        <v>241900</v>
      </c>
      <c r="H165" s="120"/>
      <c r="I165" s="54"/>
      <c r="J165" s="54"/>
      <c r="K165" s="54"/>
      <c r="L165" s="54"/>
      <c r="M165" s="54"/>
      <c r="N165" s="54"/>
      <c r="O165" s="148"/>
      <c r="P165" s="148"/>
      <c r="Q165" s="148">
        <f t="shared" si="2"/>
        <v>830240.26</v>
      </c>
      <c r="R165" s="289"/>
      <c r="S165" s="6"/>
    </row>
    <row r="166" spans="2:32" x14ac:dyDescent="0.25">
      <c r="B166" s="27" t="s">
        <v>305</v>
      </c>
      <c r="C166" s="121">
        <v>2561660</v>
      </c>
      <c r="D166" s="121"/>
      <c r="E166" s="120">
        <v>0</v>
      </c>
      <c r="F166" s="120">
        <v>5500</v>
      </c>
      <c r="G166" s="120">
        <v>37954.199999999997</v>
      </c>
      <c r="H166" s="120"/>
      <c r="I166" s="54"/>
      <c r="J166" s="54"/>
      <c r="K166" s="54"/>
      <c r="L166" s="54"/>
      <c r="M166" s="54"/>
      <c r="N166" s="54"/>
      <c r="O166" s="148"/>
      <c r="P166" s="148"/>
      <c r="Q166" s="148">
        <f t="shared" si="2"/>
        <v>43454.2</v>
      </c>
      <c r="R166" s="289"/>
      <c r="S166" s="6"/>
    </row>
    <row r="167" spans="2:32" s="28" customFormat="1" x14ac:dyDescent="0.25">
      <c r="B167" s="52" t="s">
        <v>306</v>
      </c>
      <c r="C167" s="119">
        <v>1271631588</v>
      </c>
      <c r="D167" s="119"/>
      <c r="E167" s="119">
        <v>5353837.08</v>
      </c>
      <c r="F167" s="119">
        <v>51006872.989999995</v>
      </c>
      <c r="G167" s="119">
        <v>67309988.650000006</v>
      </c>
      <c r="H167" s="119"/>
      <c r="I167" s="119"/>
      <c r="J167" s="119"/>
      <c r="K167" s="119"/>
      <c r="L167" s="119"/>
      <c r="M167" s="119"/>
      <c r="N167" s="119"/>
      <c r="O167" s="119"/>
      <c r="P167" s="119"/>
      <c r="Q167" s="147">
        <f t="shared" si="2"/>
        <v>123670698.72</v>
      </c>
      <c r="R167" s="289"/>
      <c r="S167" s="6"/>
      <c r="T167" s="3"/>
      <c r="U167" s="3"/>
      <c r="V167" s="3"/>
      <c r="W167" s="3"/>
      <c r="X167"/>
      <c r="Y167"/>
      <c r="Z167"/>
      <c r="AA167"/>
      <c r="AB167"/>
      <c r="AC167"/>
      <c r="AD167"/>
      <c r="AE167"/>
      <c r="AF167"/>
    </row>
    <row r="168" spans="2:32" x14ac:dyDescent="0.25">
      <c r="B168" s="27" t="s">
        <v>307</v>
      </c>
      <c r="C168" s="121">
        <v>45120424</v>
      </c>
      <c r="D168" s="121"/>
      <c r="E168" s="120">
        <v>5000</v>
      </c>
      <c r="F168" s="120">
        <v>50000.14</v>
      </c>
      <c r="G168" s="120">
        <v>193665.12</v>
      </c>
      <c r="H168" s="120"/>
      <c r="I168" s="54"/>
      <c r="J168" s="54"/>
      <c r="K168" s="54"/>
      <c r="L168" s="54"/>
      <c r="M168" s="54"/>
      <c r="N168" s="54"/>
      <c r="O168" s="148"/>
      <c r="P168" s="148"/>
      <c r="Q168" s="148">
        <f t="shared" si="2"/>
        <v>248665.26</v>
      </c>
      <c r="R168" s="289"/>
      <c r="S168" s="6"/>
    </row>
    <row r="169" spans="2:32" x14ac:dyDescent="0.25">
      <c r="B169" s="27" t="s">
        <v>308</v>
      </c>
      <c r="C169" s="121">
        <v>25857158</v>
      </c>
      <c r="D169" s="121"/>
      <c r="E169" s="120">
        <v>134756</v>
      </c>
      <c r="F169" s="120">
        <v>347966</v>
      </c>
      <c r="G169" s="120">
        <v>203629.25</v>
      </c>
      <c r="H169" s="120"/>
      <c r="I169" s="54"/>
      <c r="J169" s="54"/>
      <c r="K169" s="54"/>
      <c r="L169" s="54"/>
      <c r="M169" s="54"/>
      <c r="N169" s="54"/>
      <c r="O169" s="148"/>
      <c r="P169" s="148"/>
      <c r="Q169" s="148">
        <f t="shared" si="2"/>
        <v>686351.25</v>
      </c>
      <c r="R169" s="289"/>
      <c r="S169" s="6"/>
    </row>
    <row r="170" spans="2:32" x14ac:dyDescent="0.25">
      <c r="B170" s="27" t="s">
        <v>309</v>
      </c>
      <c r="C170" s="121">
        <v>5125400</v>
      </c>
      <c r="D170" s="121"/>
      <c r="E170" s="120">
        <v>0</v>
      </c>
      <c r="F170" s="120"/>
      <c r="G170" s="120">
        <v>0</v>
      </c>
      <c r="H170" s="120"/>
      <c r="I170" s="54"/>
      <c r="J170" s="54"/>
      <c r="K170" s="54"/>
      <c r="L170" s="54"/>
      <c r="M170" s="54"/>
      <c r="N170" s="54"/>
      <c r="O170" s="148"/>
      <c r="P170" s="148"/>
      <c r="Q170" s="148">
        <f t="shared" si="2"/>
        <v>0</v>
      </c>
      <c r="R170" s="289"/>
      <c r="S170" s="6"/>
    </row>
    <row r="171" spans="2:32" x14ac:dyDescent="0.25">
      <c r="B171" s="27" t="s">
        <v>310</v>
      </c>
      <c r="C171" s="121">
        <v>188173132</v>
      </c>
      <c r="D171" s="121"/>
      <c r="E171" s="120">
        <v>2103643.92</v>
      </c>
      <c r="F171" s="120">
        <v>11192972.32</v>
      </c>
      <c r="G171" s="120">
        <v>6310312.6600000001</v>
      </c>
      <c r="H171" s="120"/>
      <c r="I171" s="54"/>
      <c r="J171" s="54"/>
      <c r="K171" s="54"/>
      <c r="L171" s="54"/>
      <c r="M171" s="54"/>
      <c r="N171" s="54"/>
      <c r="O171" s="148"/>
      <c r="P171" s="148"/>
      <c r="Q171" s="148">
        <f t="shared" si="2"/>
        <v>19606928.899999999</v>
      </c>
      <c r="R171" s="289"/>
      <c r="S171" s="6"/>
    </row>
    <row r="172" spans="2:32" x14ac:dyDescent="0.25">
      <c r="B172" s="27" t="s">
        <v>723</v>
      </c>
      <c r="C172" s="121">
        <v>5189484</v>
      </c>
      <c r="D172" s="121"/>
      <c r="E172" s="120">
        <v>0</v>
      </c>
      <c r="F172" s="120">
        <v>186284.62</v>
      </c>
      <c r="G172" s="120">
        <v>407166.86</v>
      </c>
      <c r="H172" s="120"/>
      <c r="I172" s="54"/>
      <c r="J172" s="54"/>
      <c r="K172" s="54"/>
      <c r="L172" s="54"/>
      <c r="M172" s="54"/>
      <c r="N172" s="54"/>
      <c r="O172" s="148"/>
      <c r="P172" s="148"/>
      <c r="Q172" s="148">
        <f t="shared" si="2"/>
        <v>593451.48</v>
      </c>
      <c r="R172" s="289"/>
      <c r="S172" s="6"/>
    </row>
    <row r="173" spans="2:32" x14ac:dyDescent="0.25">
      <c r="B173" s="27" t="s">
        <v>312</v>
      </c>
      <c r="C173" s="121">
        <v>486280005</v>
      </c>
      <c r="D173" s="121"/>
      <c r="E173" s="120">
        <v>794564.74</v>
      </c>
      <c r="F173" s="120">
        <v>27300796.149999999</v>
      </c>
      <c r="G173" s="120">
        <v>52699470.520000003</v>
      </c>
      <c r="H173" s="120"/>
      <c r="I173" s="54"/>
      <c r="J173" s="54"/>
      <c r="K173" s="54"/>
      <c r="L173" s="54"/>
      <c r="M173" s="54"/>
      <c r="N173" s="54"/>
      <c r="O173" s="148"/>
      <c r="P173" s="148"/>
      <c r="Q173" s="148">
        <f t="shared" si="2"/>
        <v>80794831.409999996</v>
      </c>
      <c r="R173" s="289"/>
      <c r="S173" s="6"/>
    </row>
    <row r="174" spans="2:32" x14ac:dyDescent="0.25">
      <c r="B174" s="27" t="s">
        <v>313</v>
      </c>
      <c r="C174" s="121">
        <v>93698477</v>
      </c>
      <c r="D174" s="121"/>
      <c r="E174" s="120">
        <v>521725.22</v>
      </c>
      <c r="F174" s="120">
        <v>1736046.99</v>
      </c>
      <c r="G174" s="120">
        <v>922823.64</v>
      </c>
      <c r="H174" s="120"/>
      <c r="I174" s="54"/>
      <c r="J174" s="54"/>
      <c r="K174" s="54"/>
      <c r="L174" s="54"/>
      <c r="M174" s="54"/>
      <c r="N174" s="54"/>
      <c r="O174" s="148"/>
      <c r="P174" s="148"/>
      <c r="Q174" s="148">
        <f t="shared" si="2"/>
        <v>3180595.85</v>
      </c>
      <c r="R174" s="289"/>
      <c r="S174" s="6"/>
    </row>
    <row r="175" spans="2:32" x14ac:dyDescent="0.25">
      <c r="B175" s="27" t="s">
        <v>314</v>
      </c>
      <c r="C175" s="121">
        <v>411623924</v>
      </c>
      <c r="D175" s="121"/>
      <c r="E175" s="120">
        <v>1794147.2</v>
      </c>
      <c r="F175" s="120">
        <v>10192806.77</v>
      </c>
      <c r="G175" s="120">
        <v>6572920.5999999996</v>
      </c>
      <c r="H175" s="120"/>
      <c r="I175" s="54"/>
      <c r="J175" s="54"/>
      <c r="K175" s="54"/>
      <c r="L175" s="54"/>
      <c r="M175" s="54"/>
      <c r="N175" s="54"/>
      <c r="O175" s="148"/>
      <c r="P175" s="148"/>
      <c r="Q175" s="148">
        <f t="shared" si="2"/>
        <v>18559874.57</v>
      </c>
      <c r="R175" s="289"/>
      <c r="S175" s="6"/>
    </row>
    <row r="176" spans="2:32" x14ac:dyDescent="0.25">
      <c r="B176" s="27" t="s">
        <v>315</v>
      </c>
      <c r="C176" s="121">
        <v>10563584</v>
      </c>
      <c r="D176" s="121"/>
      <c r="E176" s="120">
        <v>0</v>
      </c>
      <c r="F176" s="120"/>
      <c r="G176" s="120">
        <v>0</v>
      </c>
      <c r="H176" s="120"/>
      <c r="I176" s="54"/>
      <c r="J176" s="54"/>
      <c r="K176" s="54"/>
      <c r="L176" s="54"/>
      <c r="M176" s="54"/>
      <c r="N176" s="54"/>
      <c r="O176" s="148"/>
      <c r="P176" s="148"/>
      <c r="Q176" s="148">
        <f t="shared" si="2"/>
        <v>0</v>
      </c>
      <c r="R176" s="289"/>
      <c r="S176" s="6"/>
    </row>
    <row r="177" spans="2:32" s="28" customFormat="1" x14ac:dyDescent="0.25">
      <c r="B177" s="52" t="s">
        <v>316</v>
      </c>
      <c r="C177" s="119">
        <v>23109597</v>
      </c>
      <c r="D177" s="119"/>
      <c r="E177" s="119">
        <v>0</v>
      </c>
      <c r="F177" s="119"/>
      <c r="G177" s="119"/>
      <c r="H177" s="119"/>
      <c r="I177" s="119"/>
      <c r="J177" s="119"/>
      <c r="K177" s="119"/>
      <c r="L177" s="119"/>
      <c r="M177" s="119"/>
      <c r="N177" s="119"/>
      <c r="O177" s="119"/>
      <c r="P177" s="119"/>
      <c r="Q177" s="147">
        <f t="shared" si="2"/>
        <v>0</v>
      </c>
      <c r="R177" s="289"/>
      <c r="S177" s="6"/>
      <c r="T177" s="3"/>
      <c r="U177" s="3"/>
      <c r="V177" s="3"/>
      <c r="W177" s="3"/>
      <c r="X177"/>
      <c r="Y177"/>
      <c r="Z177"/>
      <c r="AA177"/>
      <c r="AB177"/>
      <c r="AC177"/>
      <c r="AD177"/>
      <c r="AE177"/>
      <c r="AF177"/>
    </row>
    <row r="178" spans="2:32" x14ac:dyDescent="0.25">
      <c r="B178" s="27" t="s">
        <v>317</v>
      </c>
      <c r="C178" s="121">
        <v>23109597</v>
      </c>
      <c r="D178" s="121"/>
      <c r="E178" s="120">
        <v>0</v>
      </c>
      <c r="F178" s="120"/>
      <c r="G178" s="120"/>
      <c r="H178" s="120"/>
      <c r="I178" s="54"/>
      <c r="J178" s="54"/>
      <c r="K178" s="54"/>
      <c r="L178" s="54"/>
      <c r="M178" s="54"/>
      <c r="N178" s="54"/>
      <c r="O178" s="148"/>
      <c r="P178" s="148"/>
      <c r="Q178" s="148">
        <f t="shared" si="2"/>
        <v>0</v>
      </c>
      <c r="R178" s="289"/>
      <c r="S178" s="6"/>
    </row>
    <row r="179" spans="2:32" s="28" customFormat="1" x14ac:dyDescent="0.25">
      <c r="B179" s="52" t="s">
        <v>37</v>
      </c>
      <c r="C179" s="119">
        <v>11576321598</v>
      </c>
      <c r="D179" s="119"/>
      <c r="E179" s="119">
        <v>474173353.30000007</v>
      </c>
      <c r="F179" s="119">
        <v>49738734.299999982</v>
      </c>
      <c r="G179" s="119">
        <v>505668371.75000006</v>
      </c>
      <c r="H179" s="119"/>
      <c r="I179" s="119"/>
      <c r="J179" s="119"/>
      <c r="K179" s="119"/>
      <c r="L179" s="119"/>
      <c r="M179" s="119"/>
      <c r="N179" s="119"/>
      <c r="O179" s="119"/>
      <c r="P179" s="119"/>
      <c r="Q179" s="147">
        <f t="shared" si="2"/>
        <v>1029580459.3500001</v>
      </c>
      <c r="R179" s="289"/>
      <c r="S179" s="6"/>
      <c r="T179" s="3"/>
      <c r="U179" s="3"/>
      <c r="V179" s="3"/>
      <c r="W179" s="3"/>
      <c r="X179"/>
      <c r="Y179"/>
      <c r="Z179"/>
      <c r="AA179"/>
      <c r="AB179"/>
      <c r="AC179"/>
      <c r="AD179"/>
      <c r="AE179"/>
      <c r="AF179"/>
    </row>
    <row r="180" spans="2:32" s="28" customFormat="1" x14ac:dyDescent="0.25">
      <c r="B180" s="51" t="s">
        <v>724</v>
      </c>
      <c r="C180" s="119">
        <v>42334277</v>
      </c>
      <c r="D180" s="119"/>
      <c r="E180" s="119">
        <v>0</v>
      </c>
      <c r="F180" s="119">
        <v>588285.62</v>
      </c>
      <c r="G180" s="119">
        <v>474692.37</v>
      </c>
      <c r="H180" s="119"/>
      <c r="I180" s="119"/>
      <c r="J180" s="119"/>
      <c r="K180" s="119"/>
      <c r="L180" s="119"/>
      <c r="M180" s="119"/>
      <c r="N180" s="119"/>
      <c r="O180" s="119"/>
      <c r="P180" s="119"/>
      <c r="Q180" s="147">
        <f t="shared" si="2"/>
        <v>1062977.99</v>
      </c>
      <c r="R180" s="289"/>
      <c r="S180" s="6"/>
      <c r="T180" s="3"/>
      <c r="U180" s="3"/>
      <c r="V180" s="3"/>
      <c r="W180" s="3"/>
      <c r="X180"/>
      <c r="Y180"/>
      <c r="Z180"/>
      <c r="AA180"/>
      <c r="AB180"/>
      <c r="AC180"/>
      <c r="AD180"/>
      <c r="AE180"/>
      <c r="AF180"/>
    </row>
    <row r="181" spans="2:32" x14ac:dyDescent="0.25">
      <c r="B181" s="50" t="s">
        <v>319</v>
      </c>
      <c r="C181" s="121">
        <v>38334277</v>
      </c>
      <c r="D181" s="121"/>
      <c r="E181" s="120">
        <v>0</v>
      </c>
      <c r="F181" s="120">
        <v>177000</v>
      </c>
      <c r="G181" s="120">
        <v>0</v>
      </c>
      <c r="H181" s="120"/>
      <c r="I181" s="54"/>
      <c r="J181" s="54"/>
      <c r="K181" s="54"/>
      <c r="L181" s="54"/>
      <c r="M181" s="54"/>
      <c r="N181" s="54"/>
      <c r="O181" s="148"/>
      <c r="P181" s="148"/>
      <c r="Q181" s="148">
        <f t="shared" si="2"/>
        <v>177000</v>
      </c>
      <c r="R181" s="289"/>
      <c r="S181" s="6"/>
    </row>
    <row r="182" spans="2:32" x14ac:dyDescent="0.25">
      <c r="B182" s="50" t="s">
        <v>706</v>
      </c>
      <c r="C182" s="121">
        <v>4000000</v>
      </c>
      <c r="D182" s="121"/>
      <c r="E182" s="120">
        <v>0</v>
      </c>
      <c r="F182" s="120">
        <v>411285.62</v>
      </c>
      <c r="G182" s="120">
        <v>474692.37</v>
      </c>
      <c r="H182" s="120"/>
      <c r="I182" s="54"/>
      <c r="J182" s="54"/>
      <c r="K182" s="54"/>
      <c r="L182" s="54"/>
      <c r="M182" s="54"/>
      <c r="N182" s="54"/>
      <c r="O182" s="148"/>
      <c r="P182" s="148"/>
      <c r="Q182" s="148">
        <f t="shared" si="2"/>
        <v>885977.99</v>
      </c>
      <c r="R182" s="289"/>
      <c r="S182" s="6"/>
    </row>
    <row r="183" spans="2:32" s="28" customFormat="1" x14ac:dyDescent="0.25">
      <c r="B183" s="51" t="s">
        <v>320</v>
      </c>
      <c r="C183" s="119">
        <v>106048764</v>
      </c>
      <c r="D183" s="119"/>
      <c r="E183" s="119">
        <v>557363.97</v>
      </c>
      <c r="F183" s="119">
        <v>855419.07</v>
      </c>
      <c r="G183" s="119">
        <v>286800.56</v>
      </c>
      <c r="H183" s="119"/>
      <c r="I183" s="119"/>
      <c r="J183" s="119"/>
      <c r="K183" s="119"/>
      <c r="L183" s="119"/>
      <c r="M183" s="119"/>
      <c r="N183" s="119"/>
      <c r="O183" s="119"/>
      <c r="P183" s="119"/>
      <c r="Q183" s="147">
        <f t="shared" si="2"/>
        <v>1699583.6</v>
      </c>
      <c r="R183" s="289"/>
      <c r="S183" s="6"/>
      <c r="T183" s="3"/>
      <c r="U183" s="3"/>
      <c r="V183" s="3"/>
      <c r="W183" s="3"/>
      <c r="X183"/>
      <c r="Y183"/>
      <c r="Z183"/>
      <c r="AA183"/>
      <c r="AB183"/>
      <c r="AC183"/>
      <c r="AD183"/>
      <c r="AE183"/>
      <c r="AF183"/>
    </row>
    <row r="184" spans="2:32" x14ac:dyDescent="0.25">
      <c r="B184" s="50" t="s">
        <v>321</v>
      </c>
      <c r="C184" s="121">
        <v>106048764</v>
      </c>
      <c r="D184" s="121"/>
      <c r="E184" s="120">
        <v>557363.97</v>
      </c>
      <c r="F184" s="120">
        <v>855419.07</v>
      </c>
      <c r="G184" s="120">
        <v>286800.56</v>
      </c>
      <c r="H184" s="120"/>
      <c r="I184" s="54"/>
      <c r="J184" s="54"/>
      <c r="K184" s="54"/>
      <c r="L184" s="54"/>
      <c r="M184" s="54"/>
      <c r="N184" s="54"/>
      <c r="O184" s="148"/>
      <c r="P184" s="148"/>
      <c r="Q184" s="148">
        <f t="shared" si="2"/>
        <v>1699583.6</v>
      </c>
      <c r="R184" s="289"/>
      <c r="S184" s="6"/>
    </row>
    <row r="185" spans="2:32" s="28" customFormat="1" x14ac:dyDescent="0.25">
      <c r="B185" s="51" t="s">
        <v>322</v>
      </c>
      <c r="C185" s="119">
        <v>2006441425</v>
      </c>
      <c r="D185" s="121"/>
      <c r="E185" s="119">
        <v>333755166.73000002</v>
      </c>
      <c r="F185" s="119">
        <v>13968189.289999992</v>
      </c>
      <c r="G185" s="119">
        <v>162872242.55000001</v>
      </c>
      <c r="H185" s="119"/>
      <c r="I185" s="119"/>
      <c r="J185" s="119"/>
      <c r="K185" s="119"/>
      <c r="L185" s="119"/>
      <c r="M185" s="119"/>
      <c r="N185" s="119"/>
      <c r="O185" s="119"/>
      <c r="P185" s="119"/>
      <c r="Q185" s="147">
        <f t="shared" si="2"/>
        <v>510595598.56999999</v>
      </c>
      <c r="R185" s="289"/>
      <c r="S185" s="6"/>
      <c r="T185" s="3"/>
      <c r="U185" s="3"/>
      <c r="V185" s="3"/>
      <c r="W185" s="3"/>
      <c r="X185"/>
      <c r="Y185"/>
      <c r="Z185"/>
      <c r="AA185"/>
      <c r="AB185"/>
      <c r="AC185"/>
      <c r="AD185"/>
      <c r="AE185"/>
      <c r="AF185"/>
    </row>
    <row r="186" spans="2:32" x14ac:dyDescent="0.25">
      <c r="B186" s="50" t="s">
        <v>323</v>
      </c>
      <c r="C186" s="121">
        <v>2006441425</v>
      </c>
      <c r="D186" s="119"/>
      <c r="E186" s="120">
        <v>333755166.73000002</v>
      </c>
      <c r="F186" s="120">
        <v>13968189.289999992</v>
      </c>
      <c r="G186" s="120">
        <v>162872242.55000001</v>
      </c>
      <c r="H186" s="120"/>
      <c r="I186" s="54"/>
      <c r="J186" s="54"/>
      <c r="K186" s="54"/>
      <c r="L186" s="54"/>
      <c r="M186" s="54"/>
      <c r="N186" s="54"/>
      <c r="O186" s="148"/>
      <c r="P186" s="148"/>
      <c r="Q186" s="148">
        <f t="shared" si="2"/>
        <v>510595598.56999999</v>
      </c>
      <c r="R186" s="289"/>
      <c r="S186" s="6"/>
    </row>
    <row r="187" spans="2:32" s="28" customFormat="1" x14ac:dyDescent="0.25">
      <c r="B187" s="51" t="s">
        <v>324</v>
      </c>
      <c r="C187" s="119">
        <v>17046770</v>
      </c>
      <c r="D187" s="121"/>
      <c r="E187" s="119">
        <v>0</v>
      </c>
      <c r="F187" s="119">
        <v>0</v>
      </c>
      <c r="G187" s="119">
        <v>11500</v>
      </c>
      <c r="H187" s="119"/>
      <c r="I187" s="119"/>
      <c r="J187" s="119"/>
      <c r="K187" s="119"/>
      <c r="L187" s="119"/>
      <c r="M187" s="119"/>
      <c r="N187" s="119"/>
      <c r="O187" s="119"/>
      <c r="P187" s="119"/>
      <c r="Q187" s="147">
        <f t="shared" si="2"/>
        <v>11500</v>
      </c>
      <c r="R187" s="289"/>
      <c r="S187" s="6"/>
      <c r="T187" s="3"/>
      <c r="U187" s="3"/>
      <c r="V187" s="3"/>
      <c r="W187" s="3"/>
      <c r="X187"/>
      <c r="Y187"/>
      <c r="Z187"/>
      <c r="AA187"/>
      <c r="AB187"/>
      <c r="AC187"/>
      <c r="AD187"/>
      <c r="AE187"/>
      <c r="AF187"/>
    </row>
    <row r="188" spans="2:32" x14ac:dyDescent="0.25">
      <c r="B188" s="50" t="s">
        <v>325</v>
      </c>
      <c r="C188" s="121">
        <v>17046770</v>
      </c>
      <c r="D188" s="119"/>
      <c r="E188" s="120">
        <v>0</v>
      </c>
      <c r="F188" s="120">
        <v>0</v>
      </c>
      <c r="G188" s="120">
        <v>11500</v>
      </c>
      <c r="H188" s="120"/>
      <c r="I188" s="54"/>
      <c r="J188" s="54"/>
      <c r="K188" s="54"/>
      <c r="L188" s="54"/>
      <c r="M188" s="54"/>
      <c r="N188" s="54"/>
      <c r="O188" s="148"/>
      <c r="P188" s="148"/>
      <c r="Q188" s="148">
        <f t="shared" si="2"/>
        <v>11500</v>
      </c>
      <c r="R188" s="289"/>
      <c r="S188" s="6"/>
    </row>
    <row r="189" spans="2:32" s="28" customFormat="1" x14ac:dyDescent="0.25">
      <c r="B189" s="51" t="s">
        <v>326</v>
      </c>
      <c r="C189" s="119">
        <v>152140171</v>
      </c>
      <c r="D189" s="119"/>
      <c r="E189" s="119">
        <v>1193543.55</v>
      </c>
      <c r="F189" s="119">
        <v>2467763.17</v>
      </c>
      <c r="G189" s="119">
        <v>14878264.99</v>
      </c>
      <c r="H189" s="119"/>
      <c r="I189" s="119"/>
      <c r="J189" s="119"/>
      <c r="K189" s="119"/>
      <c r="L189" s="119"/>
      <c r="M189" s="119"/>
      <c r="N189" s="119"/>
      <c r="O189" s="119"/>
      <c r="P189" s="119"/>
      <c r="Q189" s="147">
        <f t="shared" si="2"/>
        <v>18539571.710000001</v>
      </c>
      <c r="R189" s="289"/>
      <c r="S189" s="6"/>
      <c r="T189" s="3"/>
      <c r="U189" s="3"/>
      <c r="V189" s="3"/>
      <c r="W189" s="3"/>
      <c r="X189"/>
      <c r="Y189"/>
      <c r="Z189"/>
      <c r="AA189"/>
      <c r="AB189"/>
      <c r="AC189"/>
      <c r="AD189"/>
      <c r="AE189"/>
      <c r="AF189"/>
    </row>
    <row r="190" spans="2:32" x14ac:dyDescent="0.25">
      <c r="B190" s="50" t="s">
        <v>327</v>
      </c>
      <c r="C190" s="121">
        <v>49724890</v>
      </c>
      <c r="D190" s="121"/>
      <c r="E190" s="120">
        <v>1084043.55</v>
      </c>
      <c r="F190" s="120">
        <v>1701130.9</v>
      </c>
      <c r="G190" s="120">
        <v>2602631.56</v>
      </c>
      <c r="H190" s="120"/>
      <c r="I190" s="54"/>
      <c r="J190" s="54"/>
      <c r="K190" s="54"/>
      <c r="L190" s="54"/>
      <c r="M190" s="54"/>
      <c r="N190" s="54"/>
      <c r="O190" s="148"/>
      <c r="P190" s="148"/>
      <c r="Q190" s="148">
        <f t="shared" si="2"/>
        <v>5387806.0099999998</v>
      </c>
      <c r="R190" s="289"/>
      <c r="S190" s="6"/>
    </row>
    <row r="191" spans="2:32" x14ac:dyDescent="0.25">
      <c r="B191" s="50" t="s">
        <v>328</v>
      </c>
      <c r="C191" s="121">
        <v>6997875</v>
      </c>
      <c r="D191" s="121"/>
      <c r="E191" s="120">
        <v>0</v>
      </c>
      <c r="F191" s="120">
        <v>6000.03</v>
      </c>
      <c r="G191" s="120">
        <v>389256.38</v>
      </c>
      <c r="H191" s="120"/>
      <c r="I191" s="54"/>
      <c r="J191" s="54"/>
      <c r="K191" s="54"/>
      <c r="L191" s="54"/>
      <c r="M191" s="54"/>
      <c r="N191" s="54"/>
      <c r="O191" s="148"/>
      <c r="P191" s="148"/>
      <c r="Q191" s="148">
        <f t="shared" si="2"/>
        <v>395256.41000000003</v>
      </c>
      <c r="R191" s="289"/>
      <c r="S191" s="6"/>
    </row>
    <row r="192" spans="2:32" x14ac:dyDescent="0.25">
      <c r="B192" s="50" t="s">
        <v>329</v>
      </c>
      <c r="C192" s="121">
        <v>95417406</v>
      </c>
      <c r="D192" s="121"/>
      <c r="E192" s="120">
        <v>109500</v>
      </c>
      <c r="F192" s="120">
        <v>760632.24</v>
      </c>
      <c r="G192" s="120">
        <v>11886377.050000001</v>
      </c>
      <c r="H192" s="120"/>
      <c r="I192" s="54"/>
      <c r="J192" s="54"/>
      <c r="K192" s="54"/>
      <c r="L192" s="54"/>
      <c r="M192" s="54"/>
      <c r="N192" s="54"/>
      <c r="O192" s="148"/>
      <c r="P192" s="148"/>
      <c r="Q192" s="148">
        <f t="shared" si="2"/>
        <v>12756509.290000001</v>
      </c>
      <c r="R192" s="289"/>
      <c r="S192" s="6"/>
    </row>
    <row r="193" spans="2:32" s="28" customFormat="1" x14ac:dyDescent="0.25">
      <c r="B193" s="51" t="s">
        <v>330</v>
      </c>
      <c r="C193" s="119">
        <v>521184507</v>
      </c>
      <c r="D193" s="119"/>
      <c r="E193" s="119">
        <v>40030119.270000003</v>
      </c>
      <c r="F193" s="119">
        <v>2931957.9299999997</v>
      </c>
      <c r="G193" s="119">
        <v>27222710.460000001</v>
      </c>
      <c r="H193" s="119"/>
      <c r="I193" s="119"/>
      <c r="J193" s="119"/>
      <c r="K193" s="119"/>
      <c r="L193" s="119"/>
      <c r="M193" s="119"/>
      <c r="N193" s="119"/>
      <c r="O193" s="119"/>
      <c r="P193" s="119"/>
      <c r="Q193" s="147">
        <f t="shared" si="2"/>
        <v>70184787.659999996</v>
      </c>
      <c r="R193" s="289"/>
      <c r="S193" s="6"/>
      <c r="T193" s="3"/>
      <c r="U193" s="3"/>
      <c r="V193" s="3"/>
      <c r="W193" s="3"/>
      <c r="X193"/>
      <c r="Y193"/>
      <c r="Z193"/>
      <c r="AA193"/>
      <c r="AB193"/>
      <c r="AC193"/>
      <c r="AD193"/>
      <c r="AE193"/>
      <c r="AF193"/>
    </row>
    <row r="194" spans="2:32" x14ac:dyDescent="0.25">
      <c r="B194" s="50" t="s">
        <v>331</v>
      </c>
      <c r="C194" s="121">
        <v>492600384</v>
      </c>
      <c r="D194" s="121"/>
      <c r="E194" s="120">
        <v>40030119.270000003</v>
      </c>
      <c r="F194" s="120">
        <v>2931957.9299999997</v>
      </c>
      <c r="G194" s="120">
        <v>27222710.460000001</v>
      </c>
      <c r="H194" s="120"/>
      <c r="I194" s="54"/>
      <c r="J194" s="54"/>
      <c r="K194" s="54"/>
      <c r="L194" s="54"/>
      <c r="M194" s="54"/>
      <c r="N194" s="54"/>
      <c r="O194" s="148"/>
      <c r="P194" s="148"/>
      <c r="Q194" s="148">
        <f t="shared" si="2"/>
        <v>70184787.659999996</v>
      </c>
      <c r="R194" s="289"/>
      <c r="S194" s="6"/>
    </row>
    <row r="195" spans="2:32" x14ac:dyDescent="0.25">
      <c r="B195" s="50" t="s">
        <v>332</v>
      </c>
      <c r="C195" s="121">
        <v>11770000</v>
      </c>
      <c r="D195" s="121"/>
      <c r="E195" s="120">
        <v>0</v>
      </c>
      <c r="F195" s="120"/>
      <c r="G195" s="120"/>
      <c r="H195" s="120"/>
      <c r="I195" s="54"/>
      <c r="J195" s="54"/>
      <c r="K195" s="54"/>
      <c r="L195" s="54"/>
      <c r="M195" s="54"/>
      <c r="N195" s="54"/>
      <c r="O195" s="148"/>
      <c r="P195" s="148"/>
      <c r="Q195" s="148">
        <f t="shared" si="2"/>
        <v>0</v>
      </c>
      <c r="R195" s="289"/>
      <c r="S195" s="6"/>
    </row>
    <row r="196" spans="2:32" x14ac:dyDescent="0.25">
      <c r="B196" s="50" t="s">
        <v>333</v>
      </c>
      <c r="C196" s="121">
        <v>800000</v>
      </c>
      <c r="D196" s="121"/>
      <c r="E196" s="120">
        <v>0</v>
      </c>
      <c r="F196" s="120">
        <v>0</v>
      </c>
      <c r="G196" s="120">
        <v>0</v>
      </c>
      <c r="H196" s="120"/>
      <c r="I196" s="54"/>
      <c r="J196" s="54"/>
      <c r="K196" s="54"/>
      <c r="L196" s="54"/>
      <c r="M196" s="54"/>
      <c r="N196" s="54"/>
      <c r="O196" s="148"/>
      <c r="P196" s="148"/>
      <c r="Q196" s="148">
        <f t="shared" si="2"/>
        <v>0</v>
      </c>
      <c r="R196" s="289"/>
      <c r="S196" s="6"/>
    </row>
    <row r="197" spans="2:32" x14ac:dyDescent="0.25">
      <c r="B197" s="50" t="s">
        <v>334</v>
      </c>
      <c r="C197" s="121">
        <v>16014123</v>
      </c>
      <c r="D197" s="121"/>
      <c r="E197" s="120">
        <v>0</v>
      </c>
      <c r="F197" s="120">
        <v>0</v>
      </c>
      <c r="G197" s="120">
        <v>0</v>
      </c>
      <c r="H197" s="120"/>
      <c r="I197" s="54"/>
      <c r="J197" s="54"/>
      <c r="K197" s="54"/>
      <c r="L197" s="54"/>
      <c r="M197" s="54"/>
      <c r="N197" s="54"/>
      <c r="O197" s="148"/>
      <c r="P197" s="148"/>
      <c r="Q197" s="148">
        <f t="shared" si="2"/>
        <v>0</v>
      </c>
      <c r="R197" s="289"/>
      <c r="S197" s="6"/>
    </row>
    <row r="198" spans="2:32" s="28" customFormat="1" x14ac:dyDescent="0.25">
      <c r="B198" s="51" t="s">
        <v>335</v>
      </c>
      <c r="C198" s="119">
        <v>8394845643</v>
      </c>
      <c r="D198" s="119"/>
      <c r="E198" s="119">
        <v>29357136.25</v>
      </c>
      <c r="F198" s="119">
        <v>25090923.170000002</v>
      </c>
      <c r="G198" s="119">
        <v>272196478.52999997</v>
      </c>
      <c r="H198" s="119"/>
      <c r="I198" s="119"/>
      <c r="J198" s="119"/>
      <c r="K198" s="119"/>
      <c r="L198" s="119"/>
      <c r="M198" s="119"/>
      <c r="N198" s="119"/>
      <c r="O198" s="119"/>
      <c r="P198" s="119"/>
      <c r="Q198" s="147">
        <f t="shared" si="2"/>
        <v>326644537.94999999</v>
      </c>
      <c r="R198" s="289"/>
      <c r="S198" s="6"/>
      <c r="T198" s="3"/>
      <c r="U198" s="3"/>
      <c r="V198" s="3"/>
      <c r="W198" s="3"/>
      <c r="X198"/>
      <c r="Y198"/>
      <c r="Z198"/>
      <c r="AA198"/>
      <c r="AB198"/>
      <c r="AC198"/>
      <c r="AD198"/>
      <c r="AE198"/>
      <c r="AF198"/>
    </row>
    <row r="199" spans="2:32" x14ac:dyDescent="0.25">
      <c r="B199" s="50" t="s">
        <v>336</v>
      </c>
      <c r="C199" s="121">
        <v>1313836448</v>
      </c>
      <c r="D199" s="121"/>
      <c r="E199" s="120">
        <v>2835122</v>
      </c>
      <c r="F199" s="120">
        <v>1377424.5699999998</v>
      </c>
      <c r="G199" s="120">
        <v>8002903.2799999993</v>
      </c>
      <c r="H199" s="120"/>
      <c r="I199" s="54"/>
      <c r="J199" s="54"/>
      <c r="K199" s="54"/>
      <c r="L199" s="54"/>
      <c r="M199" s="54"/>
      <c r="N199" s="54"/>
      <c r="O199" s="148"/>
      <c r="P199" s="148"/>
      <c r="Q199" s="148">
        <f t="shared" si="2"/>
        <v>12215449.85</v>
      </c>
      <c r="R199" s="289"/>
      <c r="S199" s="6"/>
    </row>
    <row r="200" spans="2:32" x14ac:dyDescent="0.25">
      <c r="B200" s="50" t="s">
        <v>337</v>
      </c>
      <c r="C200" s="121">
        <v>272103554</v>
      </c>
      <c r="D200" s="121"/>
      <c r="E200" s="120">
        <v>2244203.33</v>
      </c>
      <c r="F200" s="120">
        <v>3284684</v>
      </c>
      <c r="G200" s="120">
        <v>6173936</v>
      </c>
      <c r="H200" s="120"/>
      <c r="I200" s="54"/>
      <c r="J200" s="54"/>
      <c r="K200" s="54"/>
      <c r="L200" s="54"/>
      <c r="M200" s="54"/>
      <c r="N200" s="54"/>
      <c r="O200" s="148"/>
      <c r="P200" s="148"/>
      <c r="Q200" s="148">
        <f t="shared" si="2"/>
        <v>11702823.33</v>
      </c>
      <c r="R200" s="289"/>
      <c r="S200" s="6"/>
    </row>
    <row r="201" spans="2:32" x14ac:dyDescent="0.25">
      <c r="B201" s="50" t="s">
        <v>338</v>
      </c>
      <c r="C201" s="121">
        <v>64203216</v>
      </c>
      <c r="D201" s="121"/>
      <c r="E201" s="120">
        <v>0</v>
      </c>
      <c r="F201" s="120">
        <v>4301532.33</v>
      </c>
      <c r="G201" s="120">
        <v>5520025.3399999999</v>
      </c>
      <c r="H201" s="120"/>
      <c r="I201" s="54"/>
      <c r="J201" s="54"/>
      <c r="K201" s="54"/>
      <c r="L201" s="54"/>
      <c r="M201" s="54"/>
      <c r="N201" s="54"/>
      <c r="O201" s="148"/>
      <c r="P201" s="148"/>
      <c r="Q201" s="148">
        <f t="shared" si="2"/>
        <v>9821557.6699999999</v>
      </c>
      <c r="R201" s="289"/>
      <c r="S201" s="6"/>
    </row>
    <row r="202" spans="2:32" x14ac:dyDescent="0.25">
      <c r="B202" s="50" t="s">
        <v>339</v>
      </c>
      <c r="C202" s="121">
        <v>1757691593</v>
      </c>
      <c r="D202" s="121"/>
      <c r="E202" s="120">
        <v>7227479.6200000001</v>
      </c>
      <c r="F202" s="120">
        <v>4636017</v>
      </c>
      <c r="G202" s="120">
        <v>17087095.109999999</v>
      </c>
      <c r="H202" s="120"/>
      <c r="I202" s="54"/>
      <c r="J202" s="54"/>
      <c r="K202" s="54"/>
      <c r="L202" s="54"/>
      <c r="M202" s="54"/>
      <c r="N202" s="54"/>
      <c r="O202" s="148"/>
      <c r="P202" s="148"/>
      <c r="Q202" s="148">
        <f t="shared" ref="Q202:Q265" si="3">SUM(E202:P202)</f>
        <v>28950591.73</v>
      </c>
      <c r="R202" s="289"/>
      <c r="S202" s="6"/>
    </row>
    <row r="203" spans="2:32" x14ac:dyDescent="0.25">
      <c r="B203" s="50" t="s">
        <v>340</v>
      </c>
      <c r="C203" s="121">
        <v>888581318</v>
      </c>
      <c r="D203" s="121"/>
      <c r="E203" s="120">
        <v>11380230.41</v>
      </c>
      <c r="F203" s="120">
        <v>2197526.73</v>
      </c>
      <c r="G203" s="120">
        <v>11879950.23</v>
      </c>
      <c r="H203" s="120"/>
      <c r="I203" s="54"/>
      <c r="J203" s="54"/>
      <c r="K203" s="54"/>
      <c r="L203" s="54"/>
      <c r="M203" s="54"/>
      <c r="N203" s="54"/>
      <c r="O203" s="148"/>
      <c r="P203" s="148"/>
      <c r="Q203" s="148">
        <f t="shared" si="3"/>
        <v>25457707.370000001</v>
      </c>
      <c r="R203" s="289"/>
      <c r="S203" s="6"/>
    </row>
    <row r="204" spans="2:32" x14ac:dyDescent="0.25">
      <c r="B204" s="50" t="s">
        <v>341</v>
      </c>
      <c r="C204" s="121">
        <v>4098429514</v>
      </c>
      <c r="D204" s="121"/>
      <c r="E204" s="120">
        <v>5670100.8899999997</v>
      </c>
      <c r="F204" s="120">
        <v>9293738.5399999991</v>
      </c>
      <c r="G204" s="120">
        <v>223532568.56999999</v>
      </c>
      <c r="H204" s="120"/>
      <c r="I204" s="54"/>
      <c r="J204" s="54"/>
      <c r="K204" s="54"/>
      <c r="L204" s="54"/>
      <c r="M204" s="54"/>
      <c r="N204" s="54"/>
      <c r="O204" s="148"/>
      <c r="P204" s="148"/>
      <c r="Q204" s="148">
        <f t="shared" si="3"/>
        <v>238496408</v>
      </c>
      <c r="R204" s="289"/>
      <c r="S204" s="6"/>
    </row>
    <row r="205" spans="2:32" s="28" customFormat="1" x14ac:dyDescent="0.25">
      <c r="B205" s="51" t="s">
        <v>342</v>
      </c>
      <c r="C205" s="119">
        <v>242710041</v>
      </c>
      <c r="D205" s="119"/>
      <c r="E205" s="119">
        <v>69280023.530000001</v>
      </c>
      <c r="F205" s="119">
        <v>3361196.049999997</v>
      </c>
      <c r="G205" s="119">
        <v>7578926.54</v>
      </c>
      <c r="H205" s="119"/>
      <c r="I205" s="119"/>
      <c r="J205" s="119"/>
      <c r="K205" s="119"/>
      <c r="L205" s="119"/>
      <c r="M205" s="119"/>
      <c r="N205" s="119"/>
      <c r="O205" s="119"/>
      <c r="P205" s="119"/>
      <c r="Q205" s="147">
        <f t="shared" si="3"/>
        <v>80220146.120000005</v>
      </c>
      <c r="R205" s="289"/>
      <c r="S205" s="6"/>
      <c r="T205" s="3"/>
      <c r="U205" s="3"/>
      <c r="V205" s="3"/>
      <c r="W205" s="3"/>
      <c r="X205"/>
      <c r="Y205"/>
      <c r="Z205"/>
      <c r="AA205"/>
      <c r="AB205"/>
      <c r="AC205"/>
      <c r="AD205"/>
      <c r="AE205"/>
      <c r="AF205"/>
    </row>
    <row r="206" spans="2:32" x14ac:dyDescent="0.25">
      <c r="B206" s="50" t="s">
        <v>343</v>
      </c>
      <c r="C206" s="121">
        <v>160767801</v>
      </c>
      <c r="D206" s="121"/>
      <c r="E206" s="120">
        <v>69280023.530000001</v>
      </c>
      <c r="F206" s="120">
        <v>3349756.049999997</v>
      </c>
      <c r="G206" s="120">
        <v>7565576.54</v>
      </c>
      <c r="H206" s="120"/>
      <c r="I206" s="54"/>
      <c r="J206" s="54"/>
      <c r="K206" s="54"/>
      <c r="L206" s="54"/>
      <c r="M206" s="54"/>
      <c r="N206" s="54"/>
      <c r="O206" s="148"/>
      <c r="P206" s="148"/>
      <c r="Q206" s="148">
        <f t="shared" si="3"/>
        <v>80195356.120000005</v>
      </c>
      <c r="R206" s="289"/>
      <c r="S206" s="6"/>
    </row>
    <row r="207" spans="2:32" x14ac:dyDescent="0.25">
      <c r="B207" s="50" t="s">
        <v>344</v>
      </c>
      <c r="C207" s="121">
        <v>80964260</v>
      </c>
      <c r="D207" s="121"/>
      <c r="E207" s="120">
        <v>0</v>
      </c>
      <c r="F207" s="120"/>
      <c r="G207" s="120">
        <v>6000</v>
      </c>
      <c r="H207" s="120"/>
      <c r="I207" s="54"/>
      <c r="J207" s="54"/>
      <c r="K207" s="54"/>
      <c r="L207" s="54"/>
      <c r="M207" s="54"/>
      <c r="N207" s="54"/>
      <c r="O207" s="148"/>
      <c r="P207" s="148"/>
      <c r="Q207" s="148">
        <f t="shared" si="3"/>
        <v>6000</v>
      </c>
      <c r="R207" s="289"/>
      <c r="S207" s="6"/>
    </row>
    <row r="208" spans="2:32" x14ac:dyDescent="0.25">
      <c r="B208" s="50" t="s">
        <v>345</v>
      </c>
      <c r="C208" s="121">
        <v>977980</v>
      </c>
      <c r="D208" s="121"/>
      <c r="E208" s="120">
        <v>0</v>
      </c>
      <c r="F208" s="120">
        <v>11440</v>
      </c>
      <c r="G208" s="120">
        <v>7350</v>
      </c>
      <c r="H208" s="120"/>
      <c r="I208" s="54"/>
      <c r="J208" s="54"/>
      <c r="K208" s="54"/>
      <c r="L208" s="54"/>
      <c r="M208" s="54"/>
      <c r="N208" s="54"/>
      <c r="O208" s="148"/>
      <c r="P208" s="148"/>
      <c r="Q208" s="148">
        <f t="shared" si="3"/>
        <v>18790</v>
      </c>
      <c r="R208" s="289"/>
      <c r="S208" s="6"/>
    </row>
    <row r="209" spans="2:32" s="28" customFormat="1" x14ac:dyDescent="0.25">
      <c r="B209" s="51" t="s">
        <v>346</v>
      </c>
      <c r="C209" s="119">
        <v>93570000</v>
      </c>
      <c r="D209" s="119"/>
      <c r="E209" s="119">
        <v>0</v>
      </c>
      <c r="F209" s="119">
        <v>475000</v>
      </c>
      <c r="G209" s="119">
        <v>20146755.75</v>
      </c>
      <c r="H209" s="119"/>
      <c r="I209" s="119"/>
      <c r="J209" s="119"/>
      <c r="K209" s="119"/>
      <c r="L209" s="119"/>
      <c r="M209" s="119"/>
      <c r="N209" s="119"/>
      <c r="O209" s="119"/>
      <c r="P209" s="119"/>
      <c r="Q209" s="147">
        <f t="shared" si="3"/>
        <v>20621755.75</v>
      </c>
      <c r="R209" s="289"/>
      <c r="S209" s="6"/>
      <c r="T209" s="3"/>
      <c r="U209" s="3"/>
      <c r="V209" s="3"/>
      <c r="W209" s="3"/>
      <c r="X209"/>
      <c r="Y209"/>
      <c r="Z209"/>
      <c r="AA209"/>
      <c r="AB209"/>
      <c r="AC209"/>
      <c r="AD209"/>
      <c r="AE209"/>
      <c r="AF209"/>
    </row>
    <row r="210" spans="2:32" x14ac:dyDescent="0.25">
      <c r="B210" s="50" t="s">
        <v>348</v>
      </c>
      <c r="C210" s="121">
        <v>93570000</v>
      </c>
      <c r="D210" s="121"/>
      <c r="E210" s="120">
        <v>0</v>
      </c>
      <c r="F210" s="120">
        <v>475000</v>
      </c>
      <c r="G210" s="120">
        <v>20146755.75</v>
      </c>
      <c r="H210" s="120"/>
      <c r="I210" s="54"/>
      <c r="J210" s="54"/>
      <c r="K210" s="54"/>
      <c r="L210" s="54"/>
      <c r="M210" s="54"/>
      <c r="N210" s="54"/>
      <c r="O210" s="148"/>
      <c r="P210" s="148"/>
      <c r="Q210" s="148">
        <f t="shared" si="3"/>
        <v>20621755.75</v>
      </c>
      <c r="R210" s="289"/>
      <c r="S210" s="6"/>
    </row>
    <row r="211" spans="2:32" s="28" customFormat="1" x14ac:dyDescent="0.25">
      <c r="B211" s="52" t="s">
        <v>141</v>
      </c>
      <c r="C211" s="119">
        <v>1494333348</v>
      </c>
      <c r="D211" s="121"/>
      <c r="E211" s="119">
        <v>11408075.420000002</v>
      </c>
      <c r="F211" s="119">
        <v>99008617.609999999</v>
      </c>
      <c r="G211" s="119">
        <v>133649813.33000001</v>
      </c>
      <c r="H211" s="119"/>
      <c r="I211" s="119"/>
      <c r="J211" s="119"/>
      <c r="K211" s="119"/>
      <c r="L211" s="119"/>
      <c r="M211" s="119"/>
      <c r="N211" s="119"/>
      <c r="O211" s="119"/>
      <c r="P211" s="119"/>
      <c r="Q211" s="147">
        <f t="shared" si="3"/>
        <v>244066506.36000001</v>
      </c>
      <c r="R211" s="289"/>
      <c r="S211" s="6"/>
      <c r="T211" s="3"/>
      <c r="U211" s="3"/>
      <c r="V211" s="3"/>
      <c r="W211" s="3"/>
      <c r="X211"/>
      <c r="Y211"/>
      <c r="Z211"/>
      <c r="AA211"/>
      <c r="AB211"/>
      <c r="AC211"/>
      <c r="AD211"/>
      <c r="AE211"/>
      <c r="AF211"/>
    </row>
    <row r="212" spans="2:32" s="28" customFormat="1" x14ac:dyDescent="0.25">
      <c r="B212" s="51" t="s">
        <v>351</v>
      </c>
      <c r="C212" s="119">
        <v>962790546</v>
      </c>
      <c r="D212" s="121"/>
      <c r="E212" s="119">
        <v>9629243.4199999999</v>
      </c>
      <c r="F212" s="119">
        <v>85019679.400000006</v>
      </c>
      <c r="G212" s="119">
        <v>107223454.23</v>
      </c>
      <c r="H212" s="119"/>
      <c r="I212" s="119"/>
      <c r="J212" s="119"/>
      <c r="K212" s="119"/>
      <c r="L212" s="119"/>
      <c r="M212" s="119"/>
      <c r="N212" s="119"/>
      <c r="O212" s="119"/>
      <c r="P212" s="119"/>
      <c r="Q212" s="147">
        <f t="shared" si="3"/>
        <v>201872377.05000001</v>
      </c>
      <c r="R212" s="289"/>
      <c r="S212" s="6"/>
      <c r="T212" s="3"/>
      <c r="U212" s="3"/>
      <c r="V212" s="3"/>
      <c r="W212" s="3"/>
      <c r="X212"/>
      <c r="Y212"/>
      <c r="Z212"/>
      <c r="AA212"/>
      <c r="AB212"/>
      <c r="AC212"/>
      <c r="AD212"/>
      <c r="AE212"/>
      <c r="AF212"/>
    </row>
    <row r="213" spans="2:32" x14ac:dyDescent="0.25">
      <c r="B213" s="50" t="s">
        <v>352</v>
      </c>
      <c r="C213" s="121">
        <v>962790546</v>
      </c>
      <c r="D213" s="119"/>
      <c r="E213" s="120">
        <v>9629243.4199999999</v>
      </c>
      <c r="F213" s="120">
        <v>85019679.400000006</v>
      </c>
      <c r="G213" s="120">
        <v>107223454.23</v>
      </c>
      <c r="H213" s="120"/>
      <c r="I213" s="54"/>
      <c r="J213" s="54"/>
      <c r="K213" s="54"/>
      <c r="L213" s="54"/>
      <c r="M213" s="54"/>
      <c r="N213" s="54"/>
      <c r="O213" s="148"/>
      <c r="P213" s="148"/>
      <c r="Q213" s="148">
        <f t="shared" si="3"/>
        <v>201872377.05000001</v>
      </c>
      <c r="R213" s="289"/>
      <c r="S213" s="6"/>
    </row>
    <row r="214" spans="2:32" s="28" customFormat="1" x14ac:dyDescent="0.25">
      <c r="B214" s="51" t="s">
        <v>353</v>
      </c>
      <c r="C214" s="119">
        <v>531542802</v>
      </c>
      <c r="D214" s="119"/>
      <c r="E214" s="119">
        <v>1778832</v>
      </c>
      <c r="F214" s="119">
        <v>13988938.210000001</v>
      </c>
      <c r="G214" s="119">
        <v>26426359.100000001</v>
      </c>
      <c r="H214" s="119"/>
      <c r="I214" s="119"/>
      <c r="J214" s="119"/>
      <c r="K214" s="119"/>
      <c r="L214" s="119"/>
      <c r="M214" s="119"/>
      <c r="N214" s="119"/>
      <c r="O214" s="119"/>
      <c r="P214" s="119"/>
      <c r="Q214" s="147">
        <f t="shared" si="3"/>
        <v>42194129.310000002</v>
      </c>
      <c r="R214" s="289"/>
      <c r="S214" s="6"/>
      <c r="T214" s="3"/>
      <c r="U214" s="3"/>
      <c r="V214" s="3"/>
      <c r="W214" s="3"/>
      <c r="X214"/>
      <c r="Y214"/>
      <c r="Z214"/>
      <c r="AA214"/>
      <c r="AB214"/>
      <c r="AC214"/>
      <c r="AD214"/>
      <c r="AE214"/>
      <c r="AF214"/>
    </row>
    <row r="215" spans="2:32" x14ac:dyDescent="0.25">
      <c r="B215" s="50" t="s">
        <v>354</v>
      </c>
      <c r="C215" s="121">
        <v>337574462</v>
      </c>
      <c r="D215" s="121"/>
      <c r="E215" s="120">
        <v>1330085.54</v>
      </c>
      <c r="F215" s="120">
        <v>10510594.75</v>
      </c>
      <c r="G215" s="120">
        <v>13419024.030000001</v>
      </c>
      <c r="H215" s="120"/>
      <c r="I215" s="54"/>
      <c r="J215" s="54"/>
      <c r="K215" s="54"/>
      <c r="L215" s="54"/>
      <c r="M215" s="54"/>
      <c r="N215" s="54"/>
      <c r="O215" s="148"/>
      <c r="P215" s="148"/>
      <c r="Q215" s="148">
        <f t="shared" si="3"/>
        <v>25259704.32</v>
      </c>
      <c r="R215" s="289"/>
      <c r="S215" s="6"/>
    </row>
    <row r="216" spans="2:32" x14ac:dyDescent="0.25">
      <c r="B216" s="50" t="s">
        <v>707</v>
      </c>
      <c r="C216" s="121">
        <v>10000</v>
      </c>
      <c r="D216" s="119"/>
      <c r="E216" s="120">
        <v>0</v>
      </c>
      <c r="F216" s="120">
        <v>0</v>
      </c>
      <c r="G216" s="120"/>
      <c r="H216" s="120"/>
      <c r="I216" s="54"/>
      <c r="J216" s="54"/>
      <c r="K216" s="54"/>
      <c r="L216" s="54"/>
      <c r="M216" s="54"/>
      <c r="N216" s="54"/>
      <c r="O216" s="148"/>
      <c r="P216" s="148"/>
      <c r="Q216" s="148">
        <f t="shared" si="3"/>
        <v>0</v>
      </c>
      <c r="R216" s="289"/>
      <c r="S216" s="6"/>
    </row>
    <row r="217" spans="2:32" x14ac:dyDescent="0.25">
      <c r="B217" s="50" t="s">
        <v>355</v>
      </c>
      <c r="C217" s="121">
        <v>193958340</v>
      </c>
      <c r="D217" s="121"/>
      <c r="E217" s="120">
        <v>448746.45999999996</v>
      </c>
      <c r="F217" s="120">
        <v>3478343.46</v>
      </c>
      <c r="G217" s="120">
        <v>13007335.07</v>
      </c>
      <c r="H217" s="120"/>
      <c r="I217" s="54"/>
      <c r="J217" s="54"/>
      <c r="K217" s="54"/>
      <c r="L217" s="54"/>
      <c r="M217" s="54"/>
      <c r="N217" s="54"/>
      <c r="O217" s="148"/>
      <c r="P217" s="148"/>
      <c r="Q217" s="148">
        <f t="shared" si="3"/>
        <v>16934424.990000002</v>
      </c>
      <c r="R217" s="289"/>
      <c r="S217" s="6"/>
    </row>
    <row r="218" spans="2:32" x14ac:dyDescent="0.25">
      <c r="B218" s="26" t="s">
        <v>38</v>
      </c>
      <c r="C218" s="118">
        <v>12699863762</v>
      </c>
      <c r="D218" s="118"/>
      <c r="E218" s="145">
        <v>248609979.38999996</v>
      </c>
      <c r="F218" s="145">
        <v>395868592.83000004</v>
      </c>
      <c r="G218" s="145">
        <v>606438178.44999981</v>
      </c>
      <c r="H218" s="145"/>
      <c r="I218" s="145"/>
      <c r="J218" s="145"/>
      <c r="K218" s="145"/>
      <c r="L218" s="145"/>
      <c r="M218" s="145"/>
      <c r="N218" s="145"/>
      <c r="O218" s="145"/>
      <c r="P218" s="145"/>
      <c r="Q218" s="146">
        <f t="shared" si="3"/>
        <v>1250916750.6699998</v>
      </c>
      <c r="R218" s="289"/>
      <c r="S218" s="6"/>
    </row>
    <row r="219" spans="2:32" s="28" customFormat="1" x14ac:dyDescent="0.25">
      <c r="B219" s="52" t="s">
        <v>39</v>
      </c>
      <c r="C219" s="119">
        <v>2102561047</v>
      </c>
      <c r="D219" s="119"/>
      <c r="E219" s="119">
        <v>13096108.75</v>
      </c>
      <c r="F219" s="119">
        <v>77789600.360000014</v>
      </c>
      <c r="G219" s="119">
        <v>89789509.760000005</v>
      </c>
      <c r="H219" s="119"/>
      <c r="I219" s="119"/>
      <c r="J219" s="119"/>
      <c r="K219" s="119"/>
      <c r="L219" s="119"/>
      <c r="M219" s="119"/>
      <c r="N219" s="119"/>
      <c r="O219" s="119"/>
      <c r="P219" s="119"/>
      <c r="Q219" s="147">
        <f t="shared" si="3"/>
        <v>180675218.87</v>
      </c>
      <c r="R219" s="289"/>
      <c r="S219" s="6"/>
      <c r="T219" s="3"/>
      <c r="U219" s="3"/>
      <c r="V219" s="3"/>
      <c r="W219" s="3"/>
      <c r="X219"/>
      <c r="Y219"/>
      <c r="Z219"/>
      <c r="AA219"/>
      <c r="AB219"/>
      <c r="AC219"/>
      <c r="AD219"/>
      <c r="AE219"/>
      <c r="AF219"/>
    </row>
    <row r="220" spans="2:32" x14ac:dyDescent="0.25">
      <c r="B220" s="51" t="s">
        <v>356</v>
      </c>
      <c r="C220" s="119">
        <v>2040775836</v>
      </c>
      <c r="D220" s="119"/>
      <c r="E220" s="119">
        <v>12852141.209999999</v>
      </c>
      <c r="F220" s="119">
        <v>77054693.020000011</v>
      </c>
      <c r="G220" s="119">
        <v>87765810.189999998</v>
      </c>
      <c r="H220" s="119"/>
      <c r="I220" s="119"/>
      <c r="J220" s="119"/>
      <c r="K220" s="119"/>
      <c r="L220" s="119"/>
      <c r="M220" s="119"/>
      <c r="N220" s="119"/>
      <c r="O220" s="119"/>
      <c r="P220" s="119"/>
      <c r="Q220" s="147">
        <f t="shared" si="3"/>
        <v>177672644.42000002</v>
      </c>
      <c r="R220" s="289"/>
      <c r="S220" s="6"/>
    </row>
    <row r="221" spans="2:32" x14ac:dyDescent="0.25">
      <c r="B221" s="50" t="s">
        <v>357</v>
      </c>
      <c r="C221" s="121">
        <v>2040775836</v>
      </c>
      <c r="D221" s="121"/>
      <c r="E221" s="120">
        <v>12852141.209999999</v>
      </c>
      <c r="F221" s="120">
        <v>77054693.020000011</v>
      </c>
      <c r="G221" s="120">
        <v>87765810.189999998</v>
      </c>
      <c r="H221" s="120"/>
      <c r="I221" s="54"/>
      <c r="J221" s="54"/>
      <c r="K221" s="54"/>
      <c r="L221" s="54"/>
      <c r="M221" s="54"/>
      <c r="N221" s="54"/>
      <c r="O221" s="148"/>
      <c r="P221" s="148"/>
      <c r="Q221" s="148">
        <f t="shared" si="3"/>
        <v>177672644.42000002</v>
      </c>
      <c r="R221" s="289"/>
      <c r="S221" s="6"/>
    </row>
    <row r="222" spans="2:32" x14ac:dyDescent="0.25">
      <c r="B222" s="51" t="s">
        <v>358</v>
      </c>
      <c r="C222" s="134">
        <v>19284786</v>
      </c>
      <c r="D222" s="121"/>
      <c r="E222" s="119">
        <v>108462.24</v>
      </c>
      <c r="F222" s="119">
        <v>462240</v>
      </c>
      <c r="G222" s="119">
        <v>970510.12</v>
      </c>
      <c r="H222" s="119"/>
      <c r="I222" s="119"/>
      <c r="J222" s="119"/>
      <c r="K222" s="119"/>
      <c r="L222" s="119"/>
      <c r="M222" s="119"/>
      <c r="N222" s="119"/>
      <c r="O222" s="119"/>
      <c r="P222" s="147"/>
      <c r="Q222" s="147">
        <f t="shared" si="3"/>
        <v>1541212.3599999999</v>
      </c>
      <c r="R222" s="289"/>
      <c r="S222" s="6"/>
    </row>
    <row r="223" spans="2:32" x14ac:dyDescent="0.25">
      <c r="B223" s="50" t="s">
        <v>359</v>
      </c>
      <c r="C223" s="121">
        <v>19284786</v>
      </c>
      <c r="D223" s="134"/>
      <c r="E223" s="120">
        <v>108462.24</v>
      </c>
      <c r="F223" s="120">
        <v>462240</v>
      </c>
      <c r="G223" s="120">
        <v>970510.12</v>
      </c>
      <c r="H223" s="120"/>
      <c r="I223" s="54"/>
      <c r="J223" s="54"/>
      <c r="K223" s="54"/>
      <c r="L223" s="54"/>
      <c r="M223" s="54"/>
      <c r="N223" s="54"/>
      <c r="O223" s="148"/>
      <c r="P223" s="148"/>
      <c r="Q223" s="148">
        <f t="shared" si="3"/>
        <v>1541212.3599999999</v>
      </c>
      <c r="R223" s="289"/>
      <c r="S223" s="6"/>
    </row>
    <row r="224" spans="2:32" x14ac:dyDescent="0.25">
      <c r="B224" s="51" t="s">
        <v>360</v>
      </c>
      <c r="C224" s="134">
        <v>23488586</v>
      </c>
      <c r="D224" s="121"/>
      <c r="E224" s="119">
        <v>135505.29999999999</v>
      </c>
      <c r="F224" s="119">
        <v>272667.34000000003</v>
      </c>
      <c r="G224" s="119">
        <v>1006265</v>
      </c>
      <c r="H224" s="119"/>
      <c r="I224" s="119"/>
      <c r="J224" s="119"/>
      <c r="K224" s="119"/>
      <c r="L224" s="119"/>
      <c r="M224" s="119"/>
      <c r="N224" s="119"/>
      <c r="O224" s="119"/>
      <c r="P224" s="119"/>
      <c r="Q224" s="147">
        <f t="shared" si="3"/>
        <v>1414437.6400000001</v>
      </c>
      <c r="R224" s="289"/>
      <c r="S224" s="6"/>
    </row>
    <row r="225" spans="2:32" x14ac:dyDescent="0.25">
      <c r="B225" s="50" t="s">
        <v>361</v>
      </c>
      <c r="C225" s="121">
        <v>1935000</v>
      </c>
      <c r="D225" s="134"/>
      <c r="E225" s="120">
        <v>0</v>
      </c>
      <c r="F225" s="120"/>
      <c r="G225" s="120">
        <v>0</v>
      </c>
      <c r="H225" s="120"/>
      <c r="I225" s="54"/>
      <c r="J225" s="54"/>
      <c r="K225" s="54"/>
      <c r="L225" s="54"/>
      <c r="M225" s="54"/>
      <c r="N225" s="54"/>
      <c r="O225" s="148"/>
      <c r="P225" s="148"/>
      <c r="Q225" s="148">
        <f t="shared" si="3"/>
        <v>0</v>
      </c>
      <c r="R225" s="289"/>
      <c r="S225" s="6"/>
    </row>
    <row r="226" spans="2:32" x14ac:dyDescent="0.25">
      <c r="B226" s="50" t="s">
        <v>362</v>
      </c>
      <c r="C226" s="121">
        <v>6553600</v>
      </c>
      <c r="D226" s="121"/>
      <c r="E226" s="120">
        <v>0</v>
      </c>
      <c r="F226" s="120">
        <v>0</v>
      </c>
      <c r="G226" s="120">
        <v>0</v>
      </c>
      <c r="H226" s="120"/>
      <c r="I226" s="54"/>
      <c r="J226" s="54"/>
      <c r="K226" s="54"/>
      <c r="L226" s="54"/>
      <c r="M226" s="54"/>
      <c r="N226" s="54"/>
      <c r="O226" s="148"/>
      <c r="P226" s="148"/>
      <c r="Q226" s="148">
        <f t="shared" si="3"/>
        <v>0</v>
      </c>
      <c r="R226" s="289"/>
      <c r="S226" s="6"/>
    </row>
    <row r="227" spans="2:32" x14ac:dyDescent="0.25">
      <c r="B227" s="50" t="s">
        <v>363</v>
      </c>
      <c r="C227" s="121">
        <v>14999986</v>
      </c>
      <c r="D227" s="121"/>
      <c r="E227" s="120">
        <v>135505.29999999999</v>
      </c>
      <c r="F227" s="120">
        <v>272667.34000000003</v>
      </c>
      <c r="G227" s="120">
        <v>1006265</v>
      </c>
      <c r="H227" s="120"/>
      <c r="I227" s="54"/>
      <c r="J227" s="54"/>
      <c r="K227" s="54"/>
      <c r="L227" s="54"/>
      <c r="M227" s="54"/>
      <c r="N227" s="54"/>
      <c r="O227" s="148"/>
      <c r="P227" s="148"/>
      <c r="Q227" s="148">
        <f t="shared" si="3"/>
        <v>1414437.6400000001</v>
      </c>
      <c r="R227" s="289"/>
      <c r="S227" s="6"/>
    </row>
    <row r="228" spans="2:32" x14ac:dyDescent="0.25">
      <c r="B228" s="51" t="s">
        <v>364</v>
      </c>
      <c r="C228" s="134">
        <v>19011839</v>
      </c>
      <c r="D228" s="121"/>
      <c r="E228" s="119">
        <v>0</v>
      </c>
      <c r="F228" s="119">
        <v>0</v>
      </c>
      <c r="G228" s="119">
        <v>46924.45</v>
      </c>
      <c r="H228" s="119"/>
      <c r="I228" s="119"/>
      <c r="J228" s="119"/>
      <c r="K228" s="119"/>
      <c r="L228" s="119"/>
      <c r="M228" s="119"/>
      <c r="N228" s="119"/>
      <c r="O228" s="119"/>
      <c r="P228" s="147"/>
      <c r="Q228" s="147">
        <f t="shared" si="3"/>
        <v>46924.45</v>
      </c>
      <c r="R228" s="289"/>
      <c r="S228" s="6"/>
    </row>
    <row r="229" spans="2:32" x14ac:dyDescent="0.25">
      <c r="B229" s="50" t="s">
        <v>365</v>
      </c>
      <c r="C229" s="121">
        <v>19011839</v>
      </c>
      <c r="D229" s="134"/>
      <c r="E229" s="120">
        <v>0</v>
      </c>
      <c r="F229" s="120">
        <v>0</v>
      </c>
      <c r="G229" s="120">
        <v>46924.45</v>
      </c>
      <c r="H229" s="120"/>
      <c r="I229" s="54"/>
      <c r="J229" s="54"/>
      <c r="K229" s="54"/>
      <c r="L229" s="54"/>
      <c r="M229" s="54"/>
      <c r="N229" s="54"/>
      <c r="O229" s="148"/>
      <c r="P229" s="148"/>
      <c r="Q229" s="148">
        <f t="shared" si="3"/>
        <v>46924.45</v>
      </c>
      <c r="R229" s="289"/>
      <c r="S229" s="6"/>
    </row>
    <row r="230" spans="2:32" s="28" customFormat="1" x14ac:dyDescent="0.25">
      <c r="B230" s="52" t="s">
        <v>40</v>
      </c>
      <c r="C230" s="119">
        <v>234014625</v>
      </c>
      <c r="D230" s="121"/>
      <c r="E230" s="119">
        <v>3170680.5</v>
      </c>
      <c r="F230" s="119">
        <v>7247047.3099999996</v>
      </c>
      <c r="G230" s="119">
        <v>14112754.68</v>
      </c>
      <c r="H230" s="119"/>
      <c r="I230" s="119"/>
      <c r="J230" s="119"/>
      <c r="K230" s="119"/>
      <c r="L230" s="119"/>
      <c r="M230" s="119"/>
      <c r="N230" s="119"/>
      <c r="O230" s="119"/>
      <c r="P230" s="119"/>
      <c r="Q230" s="147">
        <f t="shared" si="3"/>
        <v>24530482.489999998</v>
      </c>
      <c r="R230" s="289"/>
      <c r="S230" s="6"/>
      <c r="T230" s="3"/>
      <c r="U230" s="3"/>
      <c r="V230" s="3"/>
      <c r="W230" s="3"/>
      <c r="X230"/>
      <c r="Y230"/>
      <c r="Z230"/>
      <c r="AA230"/>
      <c r="AB230"/>
      <c r="AC230"/>
      <c r="AD230"/>
      <c r="AE230"/>
      <c r="AF230"/>
    </row>
    <row r="231" spans="2:32" s="28" customFormat="1" x14ac:dyDescent="0.25">
      <c r="B231" s="51" t="s">
        <v>725</v>
      </c>
      <c r="C231" s="119">
        <v>14642313</v>
      </c>
      <c r="D231" s="119"/>
      <c r="E231" s="119">
        <v>1706061.7</v>
      </c>
      <c r="F231" s="119">
        <v>361848.54000000004</v>
      </c>
      <c r="G231" s="119">
        <v>3888138.76</v>
      </c>
      <c r="H231" s="119"/>
      <c r="I231" s="119"/>
      <c r="J231" s="119"/>
      <c r="K231" s="119"/>
      <c r="L231" s="119"/>
      <c r="M231" s="119"/>
      <c r="N231" s="119"/>
      <c r="O231" s="119"/>
      <c r="P231" s="119"/>
      <c r="Q231" s="153">
        <f t="shared" si="3"/>
        <v>5956049</v>
      </c>
      <c r="R231" s="289"/>
      <c r="S231" s="6"/>
      <c r="T231" s="3"/>
      <c r="U231" s="3"/>
      <c r="V231" s="3"/>
      <c r="W231" s="3"/>
      <c r="X231"/>
      <c r="Y231"/>
      <c r="Z231"/>
      <c r="AA231"/>
      <c r="AB231"/>
      <c r="AC231"/>
      <c r="AD231"/>
      <c r="AE231"/>
      <c r="AF231"/>
    </row>
    <row r="232" spans="2:32" x14ac:dyDescent="0.25">
      <c r="B232" s="50" t="s">
        <v>726</v>
      </c>
      <c r="C232" s="121">
        <v>14642313</v>
      </c>
      <c r="D232" s="119"/>
      <c r="E232" s="120">
        <v>1706061.7</v>
      </c>
      <c r="F232" s="120">
        <v>361848.54000000004</v>
      </c>
      <c r="G232" s="120">
        <v>3888138.76</v>
      </c>
      <c r="H232" s="120"/>
      <c r="I232" s="120"/>
      <c r="J232" s="120"/>
      <c r="K232" s="120"/>
      <c r="L232" s="120"/>
      <c r="M232" s="120"/>
      <c r="N232" s="120"/>
      <c r="O232" s="152"/>
      <c r="P232" s="152"/>
      <c r="Q232" s="152">
        <f t="shared" si="3"/>
        <v>5956049</v>
      </c>
      <c r="R232" s="289"/>
      <c r="S232" s="6"/>
    </row>
    <row r="233" spans="2:32" s="28" customFormat="1" x14ac:dyDescent="0.25">
      <c r="B233" s="51" t="s">
        <v>368</v>
      </c>
      <c r="C233" s="119">
        <v>52122951</v>
      </c>
      <c r="D233" s="121"/>
      <c r="E233" s="119">
        <v>340076</v>
      </c>
      <c r="F233" s="119">
        <v>2072299.97</v>
      </c>
      <c r="G233" s="119">
        <v>8437297.9600000009</v>
      </c>
      <c r="H233" s="119"/>
      <c r="I233" s="119"/>
      <c r="J233" s="119"/>
      <c r="K233" s="119"/>
      <c r="L233" s="119"/>
      <c r="M233" s="119"/>
      <c r="N233" s="119"/>
      <c r="O233" s="119"/>
      <c r="P233" s="119"/>
      <c r="Q233" s="147">
        <f t="shared" si="3"/>
        <v>10849673.93</v>
      </c>
      <c r="R233" s="289"/>
      <c r="S233" s="6"/>
      <c r="T233" s="3"/>
      <c r="U233" s="3"/>
      <c r="V233" s="3"/>
      <c r="W233" s="3"/>
      <c r="X233"/>
      <c r="Y233"/>
      <c r="Z233"/>
      <c r="AA233"/>
      <c r="AB233"/>
      <c r="AC233"/>
      <c r="AD233"/>
      <c r="AE233"/>
      <c r="AF233"/>
    </row>
    <row r="234" spans="2:32" x14ac:dyDescent="0.25">
      <c r="B234" s="50" t="s">
        <v>369</v>
      </c>
      <c r="C234" s="121">
        <v>52122951</v>
      </c>
      <c r="D234" s="119"/>
      <c r="E234" s="120">
        <v>340076</v>
      </c>
      <c r="F234" s="120">
        <v>2072299.97</v>
      </c>
      <c r="G234" s="120">
        <v>8437297.9600000009</v>
      </c>
      <c r="H234" s="120"/>
      <c r="I234" s="54"/>
      <c r="J234" s="54"/>
      <c r="K234" s="54"/>
      <c r="L234" s="54"/>
      <c r="M234" s="54"/>
      <c r="N234" s="54"/>
      <c r="O234" s="148"/>
      <c r="P234" s="148"/>
      <c r="Q234" s="148">
        <f t="shared" si="3"/>
        <v>10849673.93</v>
      </c>
      <c r="R234" s="289"/>
      <c r="S234" s="6"/>
    </row>
    <row r="235" spans="2:32" s="28" customFormat="1" x14ac:dyDescent="0.25">
      <c r="B235" s="51" t="s">
        <v>370</v>
      </c>
      <c r="C235" s="119">
        <v>163398335</v>
      </c>
      <c r="D235" s="121"/>
      <c r="E235" s="119">
        <v>1108612.8</v>
      </c>
      <c r="F235" s="119">
        <v>4708681.2</v>
      </c>
      <c r="G235" s="119">
        <v>1787317.96</v>
      </c>
      <c r="H235" s="119"/>
      <c r="I235" s="119"/>
      <c r="J235" s="119"/>
      <c r="K235" s="119"/>
      <c r="L235" s="119"/>
      <c r="M235" s="119"/>
      <c r="N235" s="119"/>
      <c r="O235" s="119"/>
      <c r="P235" s="119"/>
      <c r="Q235" s="147">
        <f t="shared" si="3"/>
        <v>7604611.96</v>
      </c>
      <c r="R235" s="289"/>
      <c r="S235" s="6"/>
      <c r="T235" s="3"/>
      <c r="U235" s="3"/>
      <c r="V235" s="3"/>
      <c r="W235" s="3"/>
      <c r="X235"/>
      <c r="Y235"/>
      <c r="Z235"/>
      <c r="AA235"/>
      <c r="AB235"/>
      <c r="AC235"/>
      <c r="AD235"/>
      <c r="AE235"/>
      <c r="AF235"/>
    </row>
    <row r="236" spans="2:32" x14ac:dyDescent="0.25">
      <c r="B236" s="50" t="s">
        <v>371</v>
      </c>
      <c r="C236" s="121">
        <v>163398335</v>
      </c>
      <c r="D236" s="119"/>
      <c r="E236" s="120">
        <v>1108612.8</v>
      </c>
      <c r="F236" s="120">
        <v>4708681.2</v>
      </c>
      <c r="G236" s="120">
        <v>1787317.96</v>
      </c>
      <c r="H236" s="120"/>
      <c r="I236" s="54"/>
      <c r="J236" s="54"/>
      <c r="K236" s="54"/>
      <c r="L236" s="54"/>
      <c r="M236" s="54"/>
      <c r="N236" s="54"/>
      <c r="O236" s="148"/>
      <c r="P236" s="148"/>
      <c r="Q236" s="148">
        <f t="shared" si="3"/>
        <v>7604611.96</v>
      </c>
      <c r="R236" s="289"/>
      <c r="S236" s="6"/>
    </row>
    <row r="237" spans="2:32" s="28" customFormat="1" x14ac:dyDescent="0.25">
      <c r="B237" s="51" t="s">
        <v>372</v>
      </c>
      <c r="C237" s="119">
        <v>3851026</v>
      </c>
      <c r="D237" s="121"/>
      <c r="E237" s="119">
        <v>15930</v>
      </c>
      <c r="F237" s="119">
        <v>104217.60000000001</v>
      </c>
      <c r="G237" s="119">
        <v>0</v>
      </c>
      <c r="H237" s="119"/>
      <c r="I237" s="119"/>
      <c r="J237" s="119"/>
      <c r="K237" s="119"/>
      <c r="L237" s="119"/>
      <c r="M237" s="119"/>
      <c r="N237" s="119"/>
      <c r="O237" s="119"/>
      <c r="P237" s="119"/>
      <c r="Q237" s="147">
        <f t="shared" si="3"/>
        <v>120147.6</v>
      </c>
      <c r="R237" s="289"/>
      <c r="S237" s="6"/>
      <c r="T237" s="3"/>
      <c r="U237" s="3"/>
      <c r="V237" s="3"/>
      <c r="W237" s="3"/>
      <c r="X237"/>
      <c r="Y237"/>
      <c r="Z237"/>
      <c r="AA237"/>
      <c r="AB237"/>
      <c r="AC237"/>
      <c r="AD237"/>
      <c r="AE237"/>
      <c r="AF237"/>
    </row>
    <row r="238" spans="2:32" x14ac:dyDescent="0.25">
      <c r="B238" s="50" t="s">
        <v>373</v>
      </c>
      <c r="C238" s="121">
        <v>3851026</v>
      </c>
      <c r="D238" s="119"/>
      <c r="E238" s="120">
        <v>15930</v>
      </c>
      <c r="F238" s="120">
        <v>104217.60000000001</v>
      </c>
      <c r="G238" s="120">
        <v>0</v>
      </c>
      <c r="H238" s="120"/>
      <c r="I238" s="54"/>
      <c r="J238" s="54"/>
      <c r="K238" s="54"/>
      <c r="L238" s="54"/>
      <c r="M238" s="54"/>
      <c r="N238" s="54"/>
      <c r="O238" s="148"/>
      <c r="P238" s="148"/>
      <c r="Q238" s="148">
        <f t="shared" si="3"/>
        <v>120147.6</v>
      </c>
      <c r="R238" s="289"/>
      <c r="S238" s="6"/>
    </row>
    <row r="239" spans="2:32" s="28" customFormat="1" x14ac:dyDescent="0.25">
      <c r="B239" s="52" t="s">
        <v>374</v>
      </c>
      <c r="C239" s="119">
        <v>461347163</v>
      </c>
      <c r="D239" s="119"/>
      <c r="E239" s="119">
        <v>6296137.7999999998</v>
      </c>
      <c r="F239" s="119">
        <v>6423688.8100000005</v>
      </c>
      <c r="G239" s="119">
        <v>32303399.109999999</v>
      </c>
      <c r="H239" s="119"/>
      <c r="I239" s="119"/>
      <c r="J239" s="119"/>
      <c r="K239" s="119"/>
      <c r="L239" s="119"/>
      <c r="M239" s="119"/>
      <c r="N239" s="119"/>
      <c r="O239" s="119"/>
      <c r="P239" s="119"/>
      <c r="Q239" s="147">
        <f t="shared" si="3"/>
        <v>45023225.719999999</v>
      </c>
      <c r="R239" s="289"/>
      <c r="S239" s="6"/>
      <c r="T239" s="3"/>
      <c r="U239" s="3"/>
      <c r="V239" s="3"/>
      <c r="W239" s="3"/>
      <c r="X239"/>
      <c r="Y239"/>
      <c r="Z239"/>
      <c r="AA239"/>
      <c r="AB239"/>
      <c r="AC239"/>
      <c r="AD239"/>
      <c r="AE239"/>
      <c r="AF239"/>
    </row>
    <row r="240" spans="2:32" s="28" customFormat="1" x14ac:dyDescent="0.25">
      <c r="B240" s="51" t="s">
        <v>375</v>
      </c>
      <c r="C240" s="119">
        <v>89529732</v>
      </c>
      <c r="D240" s="119"/>
      <c r="E240" s="119">
        <v>1229371.2</v>
      </c>
      <c r="F240" s="119">
        <v>539829.94999999995</v>
      </c>
      <c r="G240" s="119">
        <v>3309641.28</v>
      </c>
      <c r="H240" s="119"/>
      <c r="I240" s="119"/>
      <c r="J240" s="119"/>
      <c r="K240" s="119"/>
      <c r="L240" s="119"/>
      <c r="M240" s="119"/>
      <c r="N240" s="119"/>
      <c r="O240" s="119"/>
      <c r="P240" s="119"/>
      <c r="Q240" s="147">
        <f t="shared" si="3"/>
        <v>5078842.43</v>
      </c>
      <c r="R240" s="289"/>
      <c r="S240" s="6"/>
      <c r="T240" s="3"/>
      <c r="U240" s="3"/>
      <c r="V240" s="3"/>
      <c r="W240" s="3"/>
      <c r="X240"/>
      <c r="Y240"/>
      <c r="Z240"/>
      <c r="AA240"/>
      <c r="AB240"/>
      <c r="AC240"/>
      <c r="AD240"/>
      <c r="AE240"/>
      <c r="AF240"/>
    </row>
    <row r="241" spans="2:32" x14ac:dyDescent="0.25">
      <c r="B241" s="50" t="s">
        <v>376</v>
      </c>
      <c r="C241" s="121">
        <v>89529732</v>
      </c>
      <c r="D241" s="121"/>
      <c r="E241" s="120">
        <v>1229371.2</v>
      </c>
      <c r="F241" s="120">
        <v>539829.94999999995</v>
      </c>
      <c r="G241" s="120">
        <v>3309641.28</v>
      </c>
      <c r="H241" s="120"/>
      <c r="I241" s="54"/>
      <c r="J241" s="54"/>
      <c r="K241" s="54"/>
      <c r="L241" s="54"/>
      <c r="M241" s="54"/>
      <c r="N241" s="54"/>
      <c r="O241" s="148"/>
      <c r="P241" s="148"/>
      <c r="Q241" s="148">
        <f t="shared" si="3"/>
        <v>5078842.43</v>
      </c>
      <c r="R241" s="289"/>
      <c r="S241" s="6"/>
    </row>
    <row r="242" spans="2:32" s="28" customFormat="1" x14ac:dyDescent="0.25">
      <c r="B242" s="51" t="s">
        <v>377</v>
      </c>
      <c r="C242" s="119">
        <v>131258486</v>
      </c>
      <c r="D242" s="119"/>
      <c r="E242" s="119">
        <v>2978963.1</v>
      </c>
      <c r="F242" s="119">
        <v>5005609.41</v>
      </c>
      <c r="G242" s="119">
        <v>14835201.119999999</v>
      </c>
      <c r="H242" s="119"/>
      <c r="I242" s="119"/>
      <c r="J242" s="119"/>
      <c r="K242" s="119"/>
      <c r="L242" s="119"/>
      <c r="M242" s="119"/>
      <c r="N242" s="119"/>
      <c r="O242" s="119"/>
      <c r="P242" s="119"/>
      <c r="Q242" s="153">
        <f t="shared" si="3"/>
        <v>22819773.629999999</v>
      </c>
      <c r="R242" s="289"/>
      <c r="S242" s="6"/>
      <c r="T242" s="3"/>
      <c r="U242" s="3"/>
      <c r="V242" s="3"/>
      <c r="W242" s="3"/>
      <c r="X242"/>
      <c r="Y242"/>
      <c r="Z242"/>
      <c r="AA242"/>
      <c r="AB242"/>
      <c r="AC242"/>
      <c r="AD242"/>
      <c r="AE242"/>
      <c r="AF242"/>
    </row>
    <row r="243" spans="2:32" x14ac:dyDescent="0.25">
      <c r="B243" s="50" t="s">
        <v>378</v>
      </c>
      <c r="C243" s="121">
        <v>131258486</v>
      </c>
      <c r="D243" s="121"/>
      <c r="E243" s="120">
        <v>2978963.1</v>
      </c>
      <c r="F243" s="120">
        <v>5005609.41</v>
      </c>
      <c r="G243" s="120">
        <v>14835201.119999999</v>
      </c>
      <c r="H243" s="120"/>
      <c r="I243" s="120"/>
      <c r="J243" s="120"/>
      <c r="K243" s="120"/>
      <c r="L243" s="120"/>
      <c r="M243" s="120"/>
      <c r="N243" s="120"/>
      <c r="O243" s="152"/>
      <c r="P243" s="152"/>
      <c r="Q243" s="152">
        <f t="shared" si="3"/>
        <v>22819773.629999999</v>
      </c>
      <c r="R243" s="289"/>
      <c r="S243" s="6"/>
    </row>
    <row r="244" spans="2:32" s="28" customFormat="1" x14ac:dyDescent="0.25">
      <c r="B244" s="51" t="s">
        <v>379</v>
      </c>
      <c r="C244" s="119">
        <v>97145345</v>
      </c>
      <c r="D244" s="119"/>
      <c r="E244" s="119">
        <v>2087803.5</v>
      </c>
      <c r="F244" s="119">
        <v>745555.99</v>
      </c>
      <c r="G244" s="119">
        <v>1502288.27</v>
      </c>
      <c r="H244" s="119"/>
      <c r="I244" s="119"/>
      <c r="J244" s="119"/>
      <c r="K244" s="119"/>
      <c r="L244" s="119"/>
      <c r="M244" s="119"/>
      <c r="N244" s="119"/>
      <c r="O244" s="119"/>
      <c r="P244" s="119"/>
      <c r="Q244" s="147">
        <f t="shared" si="3"/>
        <v>4335647.76</v>
      </c>
      <c r="R244" s="289"/>
      <c r="S244" s="6"/>
      <c r="T244" s="3"/>
      <c r="U244" s="3"/>
      <c r="V244" s="3"/>
      <c r="W244" s="3"/>
      <c r="X244"/>
      <c r="Y244"/>
      <c r="Z244"/>
      <c r="AA244"/>
      <c r="AB244"/>
      <c r="AC244"/>
      <c r="AD244"/>
      <c r="AE244"/>
      <c r="AF244"/>
    </row>
    <row r="245" spans="2:32" x14ac:dyDescent="0.25">
      <c r="B245" s="50" t="s">
        <v>380</v>
      </c>
      <c r="C245" s="56">
        <v>97145345</v>
      </c>
      <c r="D245" s="56"/>
      <c r="E245" s="54">
        <v>2087803.5</v>
      </c>
      <c r="F245" s="120">
        <v>745555.99</v>
      </c>
      <c r="G245" s="120">
        <v>1502288.27</v>
      </c>
      <c r="H245" s="120"/>
      <c r="I245" s="54"/>
      <c r="J245" s="54"/>
      <c r="K245" s="54"/>
      <c r="L245" s="54"/>
      <c r="M245" s="54"/>
      <c r="N245" s="54"/>
      <c r="O245" s="148"/>
      <c r="P245" s="148"/>
      <c r="Q245" s="148">
        <f t="shared" si="3"/>
        <v>4335647.76</v>
      </c>
      <c r="R245" s="289"/>
      <c r="S245" s="6"/>
    </row>
    <row r="246" spans="2:32" s="28" customFormat="1" x14ac:dyDescent="0.25">
      <c r="B246" s="51" t="s">
        <v>381</v>
      </c>
      <c r="C246" s="119">
        <v>56755432</v>
      </c>
      <c r="D246" s="119"/>
      <c r="E246" s="119">
        <v>0</v>
      </c>
      <c r="F246" s="119">
        <v>132693.46000000002</v>
      </c>
      <c r="G246" s="119">
        <v>1051865</v>
      </c>
      <c r="H246" s="119"/>
      <c r="I246" s="119"/>
      <c r="J246" s="119"/>
      <c r="K246" s="119"/>
      <c r="L246" s="119"/>
      <c r="M246" s="119"/>
      <c r="N246" s="119"/>
      <c r="O246" s="119"/>
      <c r="P246" s="119"/>
      <c r="Q246" s="147">
        <f t="shared" si="3"/>
        <v>1184558.46</v>
      </c>
      <c r="R246" s="289"/>
      <c r="S246" s="6"/>
      <c r="T246" s="3"/>
      <c r="U246" s="3"/>
      <c r="V246" s="3"/>
      <c r="W246" s="3"/>
      <c r="X246"/>
      <c r="Y246"/>
      <c r="Z246"/>
      <c r="AA246"/>
      <c r="AB246"/>
      <c r="AC246"/>
      <c r="AD246"/>
      <c r="AE246"/>
      <c r="AF246"/>
    </row>
    <row r="247" spans="2:32" x14ac:dyDescent="0.25">
      <c r="B247" s="50" t="s">
        <v>382</v>
      </c>
      <c r="C247" s="56">
        <v>56755432</v>
      </c>
      <c r="D247" s="56"/>
      <c r="E247" s="54">
        <v>0</v>
      </c>
      <c r="F247" s="120">
        <v>132693.46000000002</v>
      </c>
      <c r="G247" s="120">
        <v>1051865</v>
      </c>
      <c r="H247" s="120"/>
      <c r="I247" s="54"/>
      <c r="J247" s="54"/>
      <c r="K247" s="54"/>
      <c r="L247" s="54"/>
      <c r="M247" s="54"/>
      <c r="N247" s="54"/>
      <c r="O247" s="148"/>
      <c r="P247" s="148"/>
      <c r="Q247" s="148">
        <f t="shared" si="3"/>
        <v>1184558.46</v>
      </c>
      <c r="R247" s="289"/>
      <c r="S247" s="6"/>
    </row>
    <row r="248" spans="2:32" s="28" customFormat="1" x14ac:dyDescent="0.25">
      <c r="B248" s="51" t="s">
        <v>383</v>
      </c>
      <c r="C248" s="119">
        <v>13069754</v>
      </c>
      <c r="D248" s="119"/>
      <c r="E248" s="119">
        <v>0</v>
      </c>
      <c r="F248" s="119">
        <v>0</v>
      </c>
      <c r="G248" s="119">
        <v>11604403.439999999</v>
      </c>
      <c r="H248" s="119"/>
      <c r="I248" s="119"/>
      <c r="J248" s="119"/>
      <c r="K248" s="119"/>
      <c r="L248" s="119"/>
      <c r="M248" s="119"/>
      <c r="N248" s="119"/>
      <c r="O248" s="119"/>
      <c r="P248" s="119"/>
      <c r="Q248" s="147">
        <f t="shared" si="3"/>
        <v>11604403.439999999</v>
      </c>
      <c r="R248" s="289"/>
      <c r="S248" s="6"/>
      <c r="T248" s="3"/>
      <c r="U248" s="3"/>
      <c r="V248" s="3"/>
      <c r="W248" s="3"/>
      <c r="X248"/>
      <c r="Y248"/>
      <c r="Z248"/>
      <c r="AA248"/>
      <c r="AB248"/>
      <c r="AC248"/>
      <c r="AD248"/>
      <c r="AE248"/>
      <c r="AF248"/>
    </row>
    <row r="249" spans="2:32" x14ac:dyDescent="0.25">
      <c r="B249" s="50" t="s">
        <v>384</v>
      </c>
      <c r="C249" s="56">
        <v>13069754</v>
      </c>
      <c r="D249" s="56"/>
      <c r="E249" s="54">
        <v>0</v>
      </c>
      <c r="F249" s="120">
        <v>0</v>
      </c>
      <c r="G249" s="120">
        <v>11604403.439999999</v>
      </c>
      <c r="H249" s="120"/>
      <c r="I249" s="54"/>
      <c r="J249" s="54"/>
      <c r="K249" s="54"/>
      <c r="L249" s="54"/>
      <c r="M249" s="54"/>
      <c r="N249" s="54"/>
      <c r="O249" s="148"/>
      <c r="P249" s="148"/>
      <c r="Q249" s="148">
        <f t="shared" si="3"/>
        <v>11604403.439999999</v>
      </c>
      <c r="R249" s="289"/>
      <c r="S249" s="6"/>
    </row>
    <row r="250" spans="2:32" s="28" customFormat="1" x14ac:dyDescent="0.25">
      <c r="B250" s="51" t="s">
        <v>385</v>
      </c>
      <c r="C250" s="119">
        <v>73588414</v>
      </c>
      <c r="D250" s="119"/>
      <c r="E250" s="119">
        <v>0</v>
      </c>
      <c r="F250" s="119"/>
      <c r="G250" s="119">
        <v>0</v>
      </c>
      <c r="H250" s="119"/>
      <c r="I250" s="119"/>
      <c r="J250" s="119"/>
      <c r="K250" s="119"/>
      <c r="L250" s="119"/>
      <c r="M250" s="119"/>
      <c r="N250" s="119"/>
      <c r="O250" s="119"/>
      <c r="P250" s="119"/>
      <c r="Q250" s="147">
        <f t="shared" si="3"/>
        <v>0</v>
      </c>
      <c r="R250" s="289"/>
      <c r="S250" s="6"/>
      <c r="T250" s="3"/>
      <c r="U250" s="3"/>
      <c r="V250" s="3"/>
      <c r="W250" s="3"/>
      <c r="X250"/>
      <c r="Y250"/>
      <c r="Z250"/>
      <c r="AA250"/>
      <c r="AB250"/>
      <c r="AC250"/>
      <c r="AD250"/>
      <c r="AE250"/>
      <c r="AF250"/>
    </row>
    <row r="251" spans="2:32" x14ac:dyDescent="0.25">
      <c r="B251" s="50" t="s">
        <v>386</v>
      </c>
      <c r="C251" s="56">
        <v>73588414</v>
      </c>
      <c r="D251" s="56"/>
      <c r="E251" s="54">
        <v>0</v>
      </c>
      <c r="F251" s="120"/>
      <c r="G251" s="120">
        <v>0</v>
      </c>
      <c r="H251" s="120"/>
      <c r="I251" s="54"/>
      <c r="J251" s="54"/>
      <c r="K251" s="54"/>
      <c r="L251" s="54"/>
      <c r="M251" s="54"/>
      <c r="N251" s="54"/>
      <c r="O251" s="148"/>
      <c r="P251" s="148"/>
      <c r="Q251" s="148">
        <f t="shared" si="3"/>
        <v>0</v>
      </c>
      <c r="R251" s="289"/>
      <c r="S251" s="6"/>
    </row>
    <row r="252" spans="2:32" s="28" customFormat="1" x14ac:dyDescent="0.25">
      <c r="B252" s="52" t="s">
        <v>42</v>
      </c>
      <c r="C252" s="119">
        <v>2642931794</v>
      </c>
      <c r="D252" s="119"/>
      <c r="E252" s="119">
        <v>58205033.329999998</v>
      </c>
      <c r="F252" s="119">
        <v>73264746.560000002</v>
      </c>
      <c r="G252" s="119">
        <v>130529743.28</v>
      </c>
      <c r="H252" s="119"/>
      <c r="I252" s="119"/>
      <c r="J252" s="119"/>
      <c r="K252" s="119"/>
      <c r="L252" s="119"/>
      <c r="M252" s="119"/>
      <c r="N252" s="119"/>
      <c r="O252" s="119"/>
      <c r="P252" s="119"/>
      <c r="Q252" s="147">
        <f t="shared" si="3"/>
        <v>261999523.17000002</v>
      </c>
      <c r="R252" s="289"/>
      <c r="S252" s="6"/>
      <c r="T252" s="3"/>
      <c r="U252" s="3"/>
      <c r="V252" s="3"/>
      <c r="W252" s="3"/>
      <c r="X252"/>
      <c r="Y252"/>
      <c r="Z252"/>
      <c r="AA252"/>
      <c r="AB252"/>
      <c r="AC252"/>
      <c r="AD252"/>
      <c r="AE252"/>
      <c r="AF252"/>
    </row>
    <row r="253" spans="2:32" s="28" customFormat="1" x14ac:dyDescent="0.25">
      <c r="B253" s="51" t="s">
        <v>387</v>
      </c>
      <c r="C253" s="119">
        <v>2641519424</v>
      </c>
      <c r="D253" s="119"/>
      <c r="E253" s="119">
        <v>58205033.329999998</v>
      </c>
      <c r="F253" s="119">
        <v>73264746.560000002</v>
      </c>
      <c r="G253" s="119">
        <v>130496698.28</v>
      </c>
      <c r="H253" s="119"/>
      <c r="I253" s="119"/>
      <c r="J253" s="119"/>
      <c r="K253" s="119"/>
      <c r="L253" s="119"/>
      <c r="M253" s="119"/>
      <c r="N253" s="119"/>
      <c r="O253" s="119"/>
      <c r="P253" s="119"/>
      <c r="Q253" s="147">
        <f t="shared" si="3"/>
        <v>261966478.17000002</v>
      </c>
      <c r="R253" s="289"/>
      <c r="S253" s="6"/>
      <c r="T253" s="3"/>
      <c r="U253" s="3"/>
      <c r="V253" s="3"/>
      <c r="W253" s="3"/>
      <c r="X253"/>
      <c r="Y253"/>
      <c r="Z253"/>
      <c r="AA253"/>
      <c r="AB253"/>
      <c r="AC253"/>
      <c r="AD253"/>
      <c r="AE253"/>
      <c r="AF253"/>
    </row>
    <row r="254" spans="2:32" x14ac:dyDescent="0.25">
      <c r="B254" s="50" t="s">
        <v>388</v>
      </c>
      <c r="C254" s="56">
        <v>2641519424</v>
      </c>
      <c r="D254" s="56"/>
      <c r="E254" s="54">
        <v>58205033.329999998</v>
      </c>
      <c r="F254" s="120">
        <v>73264746.560000002</v>
      </c>
      <c r="G254" s="120">
        <v>130496698.28</v>
      </c>
      <c r="H254" s="120"/>
      <c r="I254" s="54"/>
      <c r="J254" s="54"/>
      <c r="K254" s="54"/>
      <c r="L254" s="54"/>
      <c r="M254" s="54"/>
      <c r="N254" s="54"/>
      <c r="O254" s="148"/>
      <c r="P254" s="148"/>
      <c r="Q254" s="148">
        <f t="shared" si="3"/>
        <v>261966478.17000002</v>
      </c>
      <c r="R254" s="289"/>
      <c r="S254" s="6"/>
    </row>
    <row r="255" spans="2:32" s="28" customFormat="1" x14ac:dyDescent="0.25">
      <c r="B255" s="51" t="s">
        <v>389</v>
      </c>
      <c r="C255" s="119">
        <v>1412370</v>
      </c>
      <c r="D255" s="119"/>
      <c r="E255" s="119">
        <v>0</v>
      </c>
      <c r="F255" s="119">
        <v>0</v>
      </c>
      <c r="G255" s="119">
        <v>33045</v>
      </c>
      <c r="H255" s="119"/>
      <c r="I255" s="119"/>
      <c r="J255" s="119"/>
      <c r="K255" s="119"/>
      <c r="L255" s="119"/>
      <c r="M255" s="119"/>
      <c r="N255" s="119"/>
      <c r="O255" s="119"/>
      <c r="P255" s="119"/>
      <c r="Q255" s="147">
        <f t="shared" si="3"/>
        <v>33045</v>
      </c>
      <c r="R255" s="289"/>
      <c r="S255" s="6"/>
      <c r="T255" s="3"/>
      <c r="U255" s="3"/>
      <c r="V255" s="3"/>
      <c r="W255" s="3"/>
      <c r="X255"/>
      <c r="Y255"/>
      <c r="Z255"/>
      <c r="AA255"/>
      <c r="AB255"/>
      <c r="AC255"/>
      <c r="AD255"/>
      <c r="AE255"/>
      <c r="AF255"/>
    </row>
    <row r="256" spans="2:32" x14ac:dyDescent="0.25">
      <c r="B256" s="50" t="s">
        <v>390</v>
      </c>
      <c r="C256" s="56">
        <v>1412370</v>
      </c>
      <c r="D256" s="56"/>
      <c r="E256" s="54">
        <v>0</v>
      </c>
      <c r="F256" s="120">
        <v>0</v>
      </c>
      <c r="G256" s="120">
        <v>33045</v>
      </c>
      <c r="H256" s="120"/>
      <c r="I256" s="54"/>
      <c r="J256" s="54"/>
      <c r="K256" s="54"/>
      <c r="L256" s="54"/>
      <c r="M256" s="54"/>
      <c r="N256" s="54"/>
      <c r="O256" s="148"/>
      <c r="P256" s="148"/>
      <c r="Q256" s="148">
        <f t="shared" si="3"/>
        <v>33045</v>
      </c>
      <c r="R256" s="289"/>
      <c r="S256" s="6"/>
    </row>
    <row r="257" spans="2:32" s="28" customFormat="1" x14ac:dyDescent="0.25">
      <c r="B257" s="52" t="s">
        <v>391</v>
      </c>
      <c r="C257" s="119">
        <v>167575867</v>
      </c>
      <c r="D257" s="119"/>
      <c r="E257" s="119">
        <v>1599786.18</v>
      </c>
      <c r="F257" s="119">
        <v>2778118.27</v>
      </c>
      <c r="G257" s="119">
        <v>29121629.370000001</v>
      </c>
      <c r="H257" s="119"/>
      <c r="I257" s="119"/>
      <c r="J257" s="119"/>
      <c r="K257" s="119"/>
      <c r="L257" s="119"/>
      <c r="M257" s="119"/>
      <c r="N257" s="119"/>
      <c r="O257" s="119"/>
      <c r="P257" s="119"/>
      <c r="Q257" s="153">
        <f t="shared" si="3"/>
        <v>33499533.82</v>
      </c>
      <c r="R257" s="289"/>
      <c r="S257" s="6"/>
      <c r="T257" s="3"/>
      <c r="U257" s="3"/>
      <c r="V257" s="3"/>
      <c r="W257" s="3"/>
      <c r="X257"/>
      <c r="Y257"/>
      <c r="Z257"/>
      <c r="AA257"/>
      <c r="AB257"/>
      <c r="AC257"/>
      <c r="AD257"/>
      <c r="AE257"/>
      <c r="AF257"/>
    </row>
    <row r="258" spans="2:32" s="28" customFormat="1" x14ac:dyDescent="0.25">
      <c r="B258" s="51" t="s">
        <v>392</v>
      </c>
      <c r="C258" s="119">
        <v>1707222</v>
      </c>
      <c r="D258" s="119"/>
      <c r="E258" s="119">
        <v>0</v>
      </c>
      <c r="F258" s="119"/>
      <c r="G258" s="119">
        <v>0</v>
      </c>
      <c r="H258" s="119"/>
      <c r="I258" s="119"/>
      <c r="J258" s="119"/>
      <c r="K258" s="119"/>
      <c r="L258" s="119"/>
      <c r="M258" s="119"/>
      <c r="N258" s="119"/>
      <c r="O258" s="119"/>
      <c r="P258" s="153"/>
      <c r="Q258" s="153">
        <f t="shared" si="3"/>
        <v>0</v>
      </c>
      <c r="R258" s="289"/>
      <c r="S258" s="6"/>
      <c r="T258" s="3"/>
      <c r="U258" s="3"/>
      <c r="V258" s="3"/>
      <c r="W258" s="3"/>
      <c r="X258"/>
      <c r="Y258"/>
      <c r="Z258"/>
      <c r="AA258"/>
      <c r="AB258"/>
      <c r="AC258"/>
      <c r="AD258"/>
      <c r="AE258"/>
      <c r="AF258"/>
    </row>
    <row r="259" spans="2:32" x14ac:dyDescent="0.25">
      <c r="B259" s="50" t="s">
        <v>393</v>
      </c>
      <c r="C259" s="121">
        <v>1707222</v>
      </c>
      <c r="D259" s="121"/>
      <c r="E259" s="120">
        <v>0</v>
      </c>
      <c r="F259" s="120"/>
      <c r="G259" s="120">
        <v>0</v>
      </c>
      <c r="H259" s="120"/>
      <c r="I259" s="120"/>
      <c r="J259" s="120"/>
      <c r="K259" s="120"/>
      <c r="L259" s="120"/>
      <c r="M259" s="120"/>
      <c r="N259" s="120"/>
      <c r="O259" s="152"/>
      <c r="P259" s="152"/>
      <c r="Q259" s="152">
        <f t="shared" si="3"/>
        <v>0</v>
      </c>
      <c r="R259" s="289"/>
      <c r="S259" s="6"/>
    </row>
    <row r="260" spans="2:32" s="28" customFormat="1" x14ac:dyDescent="0.25">
      <c r="B260" s="51" t="s">
        <v>394</v>
      </c>
      <c r="C260" s="119">
        <v>242347</v>
      </c>
      <c r="D260" s="119"/>
      <c r="E260" s="119">
        <v>0</v>
      </c>
      <c r="F260" s="119"/>
      <c r="G260" s="119">
        <v>0</v>
      </c>
      <c r="H260" s="119"/>
      <c r="I260" s="119"/>
      <c r="J260" s="119"/>
      <c r="K260" s="119"/>
      <c r="L260" s="119"/>
      <c r="M260" s="119"/>
      <c r="N260" s="119"/>
      <c r="O260" s="119"/>
      <c r="P260" s="119"/>
      <c r="Q260" s="147">
        <f t="shared" si="3"/>
        <v>0</v>
      </c>
      <c r="R260" s="289"/>
      <c r="S260" s="6"/>
      <c r="T260" s="3"/>
      <c r="U260" s="3"/>
      <c r="V260" s="3"/>
      <c r="W260" s="3"/>
      <c r="X260"/>
      <c r="Y260"/>
      <c r="Z260"/>
      <c r="AA260"/>
      <c r="AB260"/>
      <c r="AC260"/>
      <c r="AD260"/>
      <c r="AE260"/>
      <c r="AF260"/>
    </row>
    <row r="261" spans="2:32" x14ac:dyDescent="0.25">
      <c r="B261" s="50" t="s">
        <v>395</v>
      </c>
      <c r="C261" s="56">
        <v>242347</v>
      </c>
      <c r="D261" s="56"/>
      <c r="E261" s="54">
        <v>0</v>
      </c>
      <c r="F261" s="120"/>
      <c r="G261" s="120">
        <v>0</v>
      </c>
      <c r="H261" s="120"/>
      <c r="I261" s="54"/>
      <c r="J261" s="54"/>
      <c r="K261" s="54"/>
      <c r="L261" s="54"/>
      <c r="M261" s="54"/>
      <c r="N261" s="54"/>
      <c r="O261" s="148"/>
      <c r="P261" s="148"/>
      <c r="Q261" s="148">
        <f t="shared" si="3"/>
        <v>0</v>
      </c>
      <c r="R261" s="289"/>
      <c r="S261" s="6"/>
    </row>
    <row r="262" spans="2:32" s="28" customFormat="1" x14ac:dyDescent="0.25">
      <c r="B262" s="51" t="s">
        <v>396</v>
      </c>
      <c r="C262" s="119">
        <v>64996255</v>
      </c>
      <c r="D262" s="119"/>
      <c r="E262" s="119">
        <v>40120</v>
      </c>
      <c r="F262" s="119">
        <v>2696636.91</v>
      </c>
      <c r="G262" s="119">
        <v>18484464.620000001</v>
      </c>
      <c r="H262" s="119"/>
      <c r="I262" s="119"/>
      <c r="J262" s="119"/>
      <c r="K262" s="119"/>
      <c r="L262" s="119"/>
      <c r="M262" s="119"/>
      <c r="N262" s="119"/>
      <c r="O262" s="119"/>
      <c r="P262" s="119"/>
      <c r="Q262" s="147">
        <f t="shared" si="3"/>
        <v>21221221.530000001</v>
      </c>
      <c r="R262" s="289"/>
      <c r="S262" s="6"/>
      <c r="T262" s="3"/>
      <c r="U262" s="3"/>
      <c r="V262" s="3"/>
      <c r="W262" s="3"/>
      <c r="X262"/>
      <c r="Y262"/>
      <c r="Z262"/>
      <c r="AA262"/>
      <c r="AB262"/>
      <c r="AC262"/>
      <c r="AD262"/>
      <c r="AE262"/>
      <c r="AF262"/>
    </row>
    <row r="263" spans="2:32" x14ac:dyDescent="0.25">
      <c r="B263" s="50" t="s">
        <v>397</v>
      </c>
      <c r="C263" s="56">
        <v>64996255</v>
      </c>
      <c r="D263" s="56"/>
      <c r="E263" s="54">
        <v>40120</v>
      </c>
      <c r="F263" s="120">
        <v>2696636.91</v>
      </c>
      <c r="G263" s="120">
        <v>18484464.620000001</v>
      </c>
      <c r="H263" s="120"/>
      <c r="I263" s="54"/>
      <c r="J263" s="54"/>
      <c r="K263" s="54"/>
      <c r="L263" s="54"/>
      <c r="M263" s="54"/>
      <c r="N263" s="54"/>
      <c r="O263" s="148"/>
      <c r="P263" s="148"/>
      <c r="Q263" s="148">
        <f t="shared" si="3"/>
        <v>21221221.530000001</v>
      </c>
      <c r="R263" s="289"/>
      <c r="S263" s="6"/>
    </row>
    <row r="264" spans="2:32" s="28" customFormat="1" x14ac:dyDescent="0.25">
      <c r="B264" s="51" t="s">
        <v>398</v>
      </c>
      <c r="C264" s="119">
        <v>4710213</v>
      </c>
      <c r="D264" s="119"/>
      <c r="E264" s="119">
        <v>0</v>
      </c>
      <c r="F264" s="119">
        <v>25016</v>
      </c>
      <c r="G264" s="119">
        <v>0</v>
      </c>
      <c r="H264" s="119"/>
      <c r="I264" s="119"/>
      <c r="J264" s="119"/>
      <c r="K264" s="119"/>
      <c r="L264" s="119"/>
      <c r="M264" s="119"/>
      <c r="N264" s="119"/>
      <c r="O264" s="119"/>
      <c r="P264" s="119"/>
      <c r="Q264" s="147">
        <f t="shared" si="3"/>
        <v>25016</v>
      </c>
      <c r="R264" s="289"/>
      <c r="S264" s="6"/>
      <c r="T264" s="3"/>
      <c r="U264" s="3"/>
      <c r="V264" s="3"/>
      <c r="W264" s="3"/>
      <c r="X264"/>
      <c r="Y264"/>
      <c r="Z264"/>
      <c r="AA264"/>
      <c r="AB264"/>
      <c r="AC264"/>
      <c r="AD264"/>
      <c r="AE264"/>
      <c r="AF264"/>
    </row>
    <row r="265" spans="2:32" x14ac:dyDescent="0.25">
      <c r="B265" s="50" t="s">
        <v>399</v>
      </c>
      <c r="C265" s="56">
        <v>4710213</v>
      </c>
      <c r="D265" s="56"/>
      <c r="E265" s="54">
        <v>0</v>
      </c>
      <c r="F265" s="120">
        <v>25016</v>
      </c>
      <c r="G265" s="120">
        <v>0</v>
      </c>
      <c r="H265" s="120"/>
      <c r="I265" s="54"/>
      <c r="J265" s="54"/>
      <c r="K265" s="54"/>
      <c r="L265" s="54"/>
      <c r="M265" s="54"/>
      <c r="N265" s="54"/>
      <c r="O265" s="148"/>
      <c r="P265" s="148"/>
      <c r="Q265" s="148">
        <f t="shared" si="3"/>
        <v>25016</v>
      </c>
      <c r="R265" s="289"/>
      <c r="S265" s="6"/>
    </row>
    <row r="266" spans="2:32" s="28" customFormat="1" x14ac:dyDescent="0.25">
      <c r="B266" s="51" t="s">
        <v>400</v>
      </c>
      <c r="C266" s="119">
        <v>95919830</v>
      </c>
      <c r="D266" s="119"/>
      <c r="E266" s="119">
        <v>1559666.18</v>
      </c>
      <c r="F266" s="119">
        <v>56465.36</v>
      </c>
      <c r="G266" s="119">
        <v>10637164.75</v>
      </c>
      <c r="H266" s="119"/>
      <c r="I266" s="119"/>
      <c r="J266" s="119"/>
      <c r="K266" s="119"/>
      <c r="L266" s="119"/>
      <c r="M266" s="119"/>
      <c r="N266" s="119"/>
      <c r="O266" s="119"/>
      <c r="P266" s="119"/>
      <c r="Q266" s="153">
        <f t="shared" ref="Q266:Q329" si="4">SUM(E266:P266)</f>
        <v>12253296.289999999</v>
      </c>
      <c r="R266" s="289"/>
      <c r="S266" s="6"/>
      <c r="T266" s="3"/>
      <c r="U266" s="3"/>
      <c r="V266" s="3"/>
      <c r="W266" s="3"/>
      <c r="X266"/>
      <c r="Y266"/>
      <c r="Z266"/>
      <c r="AA266"/>
      <c r="AB266"/>
      <c r="AC266"/>
      <c r="AD266"/>
      <c r="AE266"/>
      <c r="AF266"/>
    </row>
    <row r="267" spans="2:32" x14ac:dyDescent="0.25">
      <c r="B267" s="50" t="s">
        <v>401</v>
      </c>
      <c r="C267" s="121">
        <v>95919830</v>
      </c>
      <c r="D267" s="121"/>
      <c r="E267" s="120">
        <v>1559666.18</v>
      </c>
      <c r="F267" s="120">
        <v>56465.36</v>
      </c>
      <c r="G267" s="120">
        <v>10637164.75</v>
      </c>
      <c r="H267" s="120"/>
      <c r="I267" s="120"/>
      <c r="J267" s="120"/>
      <c r="K267" s="120"/>
      <c r="L267" s="120"/>
      <c r="M267" s="120"/>
      <c r="N267" s="120"/>
      <c r="O267" s="152"/>
      <c r="P267" s="152"/>
      <c r="Q267" s="152">
        <f t="shared" si="4"/>
        <v>12253296.289999999</v>
      </c>
      <c r="R267" s="289"/>
      <c r="S267" s="6"/>
    </row>
    <row r="268" spans="2:32" s="112" customFormat="1" x14ac:dyDescent="0.25">
      <c r="B268" s="52" t="s">
        <v>44</v>
      </c>
      <c r="C268" s="119">
        <v>144947837</v>
      </c>
      <c r="D268" s="119"/>
      <c r="E268" s="119">
        <v>720772.12</v>
      </c>
      <c r="F268" s="119">
        <v>896347.86</v>
      </c>
      <c r="G268" s="119">
        <v>1612524.42</v>
      </c>
      <c r="H268" s="119"/>
      <c r="I268" s="119"/>
      <c r="J268" s="119"/>
      <c r="K268" s="119"/>
      <c r="L268" s="119"/>
      <c r="M268" s="119"/>
      <c r="N268" s="119"/>
      <c r="O268" s="119"/>
      <c r="P268" s="119"/>
      <c r="Q268" s="151">
        <f t="shared" si="4"/>
        <v>3229644.4</v>
      </c>
      <c r="R268" s="289"/>
      <c r="S268" s="6"/>
      <c r="T268" s="3"/>
      <c r="U268" s="3"/>
      <c r="V268" s="3"/>
      <c r="W268" s="3"/>
      <c r="X268"/>
      <c r="Y268"/>
      <c r="Z268"/>
      <c r="AA268"/>
      <c r="AB268"/>
      <c r="AC268"/>
      <c r="AD268"/>
      <c r="AE268"/>
      <c r="AF268"/>
    </row>
    <row r="269" spans="2:32" s="112" customFormat="1" x14ac:dyDescent="0.25">
      <c r="B269" s="115" t="s">
        <v>402</v>
      </c>
      <c r="C269" s="119">
        <v>22045181</v>
      </c>
      <c r="D269" s="119"/>
      <c r="E269" s="119">
        <v>116799.61</v>
      </c>
      <c r="F269" s="119">
        <v>3699.98</v>
      </c>
      <c r="G269" s="119">
        <v>240926.78</v>
      </c>
      <c r="H269" s="119"/>
      <c r="I269" s="119"/>
      <c r="J269" s="119"/>
      <c r="K269" s="119"/>
      <c r="L269" s="119"/>
      <c r="M269" s="119"/>
      <c r="N269" s="119"/>
      <c r="O269" s="119"/>
      <c r="P269" s="119"/>
      <c r="Q269" s="151">
        <f t="shared" si="4"/>
        <v>361426.37</v>
      </c>
      <c r="R269" s="289"/>
      <c r="S269" s="6"/>
      <c r="T269" s="3"/>
      <c r="U269" s="3"/>
      <c r="V269" s="3"/>
      <c r="W269" s="3"/>
      <c r="X269"/>
      <c r="Y269"/>
      <c r="Z269"/>
      <c r="AA269"/>
      <c r="AB269"/>
      <c r="AC269"/>
      <c r="AD269"/>
      <c r="AE269"/>
      <c r="AF269"/>
    </row>
    <row r="270" spans="2:32" x14ac:dyDescent="0.25">
      <c r="B270" s="50" t="s">
        <v>403</v>
      </c>
      <c r="C270" s="56">
        <v>16078538</v>
      </c>
      <c r="D270" s="56"/>
      <c r="E270" s="54">
        <v>17823.810000000001</v>
      </c>
      <c r="F270" s="120">
        <v>3699.98</v>
      </c>
      <c r="G270" s="120">
        <v>195526.09</v>
      </c>
      <c r="H270" s="120"/>
      <c r="I270" s="54"/>
      <c r="J270" s="54"/>
      <c r="K270" s="54"/>
      <c r="L270" s="54"/>
      <c r="M270" s="54"/>
      <c r="N270" s="54"/>
      <c r="O270" s="148"/>
      <c r="P270" s="148"/>
      <c r="Q270" s="148">
        <f t="shared" si="4"/>
        <v>217049.88</v>
      </c>
      <c r="R270" s="289"/>
      <c r="S270" s="6"/>
    </row>
    <row r="271" spans="2:32" x14ac:dyDescent="0.25">
      <c r="B271" s="50" t="s">
        <v>404</v>
      </c>
      <c r="C271" s="56">
        <v>1207000</v>
      </c>
      <c r="D271" s="56"/>
      <c r="E271" s="54">
        <v>0</v>
      </c>
      <c r="F271" s="120">
        <v>0</v>
      </c>
      <c r="G271" s="120">
        <v>8283.6</v>
      </c>
      <c r="H271" s="120"/>
      <c r="I271" s="54"/>
      <c r="J271" s="54"/>
      <c r="K271" s="54"/>
      <c r="L271" s="54"/>
      <c r="M271" s="54"/>
      <c r="N271" s="54"/>
      <c r="O271" s="148"/>
      <c r="P271" s="148"/>
      <c r="Q271" s="148">
        <f t="shared" si="4"/>
        <v>8283.6</v>
      </c>
      <c r="R271" s="289"/>
      <c r="S271" s="6"/>
    </row>
    <row r="272" spans="2:32" x14ac:dyDescent="0.25">
      <c r="B272" s="50" t="s">
        <v>405</v>
      </c>
      <c r="C272" s="56">
        <v>914363</v>
      </c>
      <c r="D272" s="56"/>
      <c r="E272" s="54">
        <v>0</v>
      </c>
      <c r="F272" s="120"/>
      <c r="G272" s="120">
        <v>0</v>
      </c>
      <c r="H272" s="120"/>
      <c r="I272" s="54"/>
      <c r="J272" s="54"/>
      <c r="K272" s="54"/>
      <c r="L272" s="54"/>
      <c r="M272" s="54"/>
      <c r="N272" s="54"/>
      <c r="O272" s="148"/>
      <c r="P272" s="148"/>
      <c r="Q272" s="148">
        <f t="shared" si="4"/>
        <v>0</v>
      </c>
      <c r="R272" s="289"/>
      <c r="S272" s="6"/>
    </row>
    <row r="273" spans="2:32" x14ac:dyDescent="0.25">
      <c r="B273" s="50" t="s">
        <v>406</v>
      </c>
      <c r="C273" s="56">
        <v>1807405</v>
      </c>
      <c r="D273" s="56"/>
      <c r="E273" s="54">
        <v>98975.8</v>
      </c>
      <c r="F273" s="120">
        <v>0</v>
      </c>
      <c r="G273" s="120">
        <v>1237.53</v>
      </c>
      <c r="H273" s="120"/>
      <c r="I273" s="54"/>
      <c r="J273" s="54"/>
      <c r="K273" s="54"/>
      <c r="L273" s="54"/>
      <c r="M273" s="54"/>
      <c r="N273" s="54"/>
      <c r="O273" s="148"/>
      <c r="P273" s="148"/>
      <c r="Q273" s="148">
        <f t="shared" si="4"/>
        <v>100213.33</v>
      </c>
      <c r="R273" s="289"/>
      <c r="S273" s="6"/>
    </row>
    <row r="274" spans="2:32" x14ac:dyDescent="0.25">
      <c r="B274" s="50" t="s">
        <v>407</v>
      </c>
      <c r="C274" s="56">
        <v>2037875</v>
      </c>
      <c r="D274" s="56"/>
      <c r="E274" s="54">
        <v>0</v>
      </c>
      <c r="F274" s="120">
        <v>0</v>
      </c>
      <c r="G274" s="120">
        <v>35879.56</v>
      </c>
      <c r="H274" s="120"/>
      <c r="I274" s="54"/>
      <c r="J274" s="54"/>
      <c r="K274" s="54"/>
      <c r="L274" s="54"/>
      <c r="M274" s="54"/>
      <c r="N274" s="54"/>
      <c r="O274" s="148"/>
      <c r="P274" s="148"/>
      <c r="Q274" s="148">
        <f t="shared" si="4"/>
        <v>35879.56</v>
      </c>
      <c r="R274" s="289"/>
      <c r="S274" s="6"/>
    </row>
    <row r="275" spans="2:32" s="28" customFormat="1" x14ac:dyDescent="0.25">
      <c r="B275" s="51" t="s">
        <v>408</v>
      </c>
      <c r="C275" s="119">
        <v>17378338</v>
      </c>
      <c r="D275" s="119"/>
      <c r="E275" s="119">
        <v>26727</v>
      </c>
      <c r="F275" s="119">
        <v>72600</v>
      </c>
      <c r="G275" s="119">
        <v>87910.47</v>
      </c>
      <c r="H275" s="119"/>
      <c r="I275" s="119"/>
      <c r="J275" s="119"/>
      <c r="K275" s="119"/>
      <c r="L275" s="119"/>
      <c r="M275" s="119"/>
      <c r="N275" s="119"/>
      <c r="O275" s="119"/>
      <c r="P275" s="147"/>
      <c r="Q275" s="147">
        <f t="shared" si="4"/>
        <v>187237.47</v>
      </c>
      <c r="R275" s="289"/>
      <c r="S275" s="6"/>
      <c r="T275" s="3"/>
      <c r="U275" s="3"/>
      <c r="V275" s="3"/>
      <c r="W275" s="3"/>
      <c r="X275"/>
      <c r="Y275"/>
      <c r="Z275"/>
      <c r="AA275"/>
      <c r="AB275"/>
      <c r="AC275"/>
      <c r="AD275"/>
      <c r="AE275"/>
      <c r="AF275"/>
    </row>
    <row r="276" spans="2:32" x14ac:dyDescent="0.25">
      <c r="B276" s="50" t="s">
        <v>409</v>
      </c>
      <c r="C276" s="56">
        <v>6408440</v>
      </c>
      <c r="D276" s="56"/>
      <c r="E276" s="54">
        <v>0</v>
      </c>
      <c r="F276" s="120">
        <v>0</v>
      </c>
      <c r="G276" s="120">
        <v>0</v>
      </c>
      <c r="H276" s="120"/>
      <c r="I276" s="54"/>
      <c r="J276" s="54"/>
      <c r="K276" s="54"/>
      <c r="L276" s="54"/>
      <c r="M276" s="54"/>
      <c r="N276" s="54"/>
      <c r="O276" s="148"/>
      <c r="P276" s="148"/>
      <c r="Q276" s="148">
        <f t="shared" si="4"/>
        <v>0</v>
      </c>
      <c r="R276" s="289"/>
      <c r="S276" s="6"/>
    </row>
    <row r="277" spans="2:32" x14ac:dyDescent="0.25">
      <c r="B277" s="50" t="s">
        <v>410</v>
      </c>
      <c r="C277" s="56">
        <v>7690821</v>
      </c>
      <c r="D277" s="56"/>
      <c r="E277" s="54">
        <v>26727</v>
      </c>
      <c r="F277" s="120">
        <v>72600</v>
      </c>
      <c r="G277" s="120">
        <v>87910.47</v>
      </c>
      <c r="H277" s="120"/>
      <c r="I277" s="54"/>
      <c r="J277" s="54"/>
      <c r="K277" s="54"/>
      <c r="L277" s="54"/>
      <c r="M277" s="54"/>
      <c r="N277" s="54"/>
      <c r="O277" s="148"/>
      <c r="P277" s="148"/>
      <c r="Q277" s="148">
        <f t="shared" si="4"/>
        <v>187237.47</v>
      </c>
      <c r="R277" s="289"/>
      <c r="S277" s="6"/>
    </row>
    <row r="278" spans="2:32" x14ac:dyDescent="0.25">
      <c r="B278" s="50" t="s">
        <v>411</v>
      </c>
      <c r="C278" s="56">
        <v>3279077</v>
      </c>
      <c r="D278" s="56"/>
      <c r="E278" s="54">
        <v>0</v>
      </c>
      <c r="F278" s="120">
        <v>0</v>
      </c>
      <c r="G278" s="120">
        <v>0</v>
      </c>
      <c r="H278" s="120"/>
      <c r="I278" s="54"/>
      <c r="J278" s="54"/>
      <c r="K278" s="54"/>
      <c r="L278" s="54"/>
      <c r="M278" s="54"/>
      <c r="N278" s="54"/>
      <c r="O278" s="148"/>
      <c r="P278" s="148"/>
      <c r="Q278" s="148">
        <f t="shared" si="4"/>
        <v>0</v>
      </c>
      <c r="R278" s="289"/>
      <c r="S278" s="6"/>
    </row>
    <row r="279" spans="2:32" s="28" customFormat="1" x14ac:dyDescent="0.25">
      <c r="B279" s="51" t="s">
        <v>412</v>
      </c>
      <c r="C279" s="119">
        <v>100414572</v>
      </c>
      <c r="D279" s="119"/>
      <c r="E279" s="119">
        <v>577245.51</v>
      </c>
      <c r="F279" s="119">
        <v>792807.88</v>
      </c>
      <c r="G279" s="119">
        <v>1128635.17</v>
      </c>
      <c r="H279" s="119"/>
      <c r="I279" s="119"/>
      <c r="J279" s="119"/>
      <c r="K279" s="119"/>
      <c r="L279" s="119"/>
      <c r="M279" s="119"/>
      <c r="N279" s="119"/>
      <c r="O279" s="119"/>
      <c r="P279" s="147"/>
      <c r="Q279" s="147">
        <f t="shared" si="4"/>
        <v>2498688.56</v>
      </c>
      <c r="R279" s="289"/>
      <c r="S279" s="6"/>
      <c r="T279" s="3"/>
      <c r="U279" s="3"/>
      <c r="V279" s="3"/>
      <c r="W279" s="3"/>
      <c r="X279"/>
      <c r="Y279"/>
      <c r="Z279"/>
      <c r="AA279"/>
      <c r="AB279"/>
      <c r="AC279"/>
      <c r="AD279"/>
      <c r="AE279"/>
      <c r="AF279"/>
    </row>
    <row r="280" spans="2:32" x14ac:dyDescent="0.25">
      <c r="B280" s="50" t="s">
        <v>416</v>
      </c>
      <c r="C280" s="56">
        <v>64176415</v>
      </c>
      <c r="D280" s="56"/>
      <c r="E280" s="54">
        <v>307287.08</v>
      </c>
      <c r="F280" s="120">
        <v>182091.28</v>
      </c>
      <c r="G280" s="120">
        <v>325815.73</v>
      </c>
      <c r="H280" s="120"/>
      <c r="I280" s="54"/>
      <c r="J280" s="54"/>
      <c r="K280" s="54"/>
      <c r="L280" s="54"/>
      <c r="M280" s="54"/>
      <c r="N280" s="54"/>
      <c r="O280" s="148"/>
      <c r="P280" s="148"/>
      <c r="Q280" s="148">
        <f t="shared" si="4"/>
        <v>815194.09</v>
      </c>
      <c r="R280" s="289"/>
      <c r="S280" s="6"/>
    </row>
    <row r="281" spans="2:32" x14ac:dyDescent="0.25">
      <c r="B281" s="50" t="s">
        <v>417</v>
      </c>
      <c r="C281" s="56">
        <v>217762</v>
      </c>
      <c r="D281" s="56"/>
      <c r="E281" s="54">
        <v>0</v>
      </c>
      <c r="F281" s="120"/>
      <c r="G281" s="120"/>
      <c r="H281" s="120"/>
      <c r="I281" s="54"/>
      <c r="J281" s="54"/>
      <c r="K281" s="54"/>
      <c r="L281" s="54"/>
      <c r="M281" s="54"/>
      <c r="N281" s="54"/>
      <c r="O281" s="148"/>
      <c r="P281" s="148"/>
      <c r="Q281" s="148">
        <f t="shared" si="4"/>
        <v>0</v>
      </c>
      <c r="R281" s="289"/>
      <c r="S281" s="6"/>
    </row>
    <row r="282" spans="2:32" x14ac:dyDescent="0.25">
      <c r="B282" s="50" t="s">
        <v>418</v>
      </c>
      <c r="C282" s="56">
        <v>36020395</v>
      </c>
      <c r="D282" s="56"/>
      <c r="E282" s="54">
        <v>269958.43</v>
      </c>
      <c r="F282" s="120">
        <v>610716.6</v>
      </c>
      <c r="G282" s="120">
        <v>802819.44</v>
      </c>
      <c r="H282" s="120"/>
      <c r="I282" s="54"/>
      <c r="J282" s="54"/>
      <c r="K282" s="54"/>
      <c r="L282" s="54"/>
      <c r="M282" s="54"/>
      <c r="N282" s="54"/>
      <c r="O282" s="148"/>
      <c r="P282" s="148"/>
      <c r="Q282" s="148">
        <f t="shared" si="4"/>
        <v>1683494.47</v>
      </c>
      <c r="R282" s="289"/>
      <c r="S282" s="6"/>
    </row>
    <row r="283" spans="2:32" s="28" customFormat="1" x14ac:dyDescent="0.25">
      <c r="B283" s="51" t="s">
        <v>420</v>
      </c>
      <c r="C283" s="119">
        <v>4894746</v>
      </c>
      <c r="D283" s="56"/>
      <c r="E283" s="119">
        <v>0</v>
      </c>
      <c r="F283" s="119">
        <v>27240</v>
      </c>
      <c r="G283" s="119">
        <v>155052</v>
      </c>
      <c r="H283" s="119"/>
      <c r="I283" s="119"/>
      <c r="J283" s="119"/>
      <c r="K283" s="119"/>
      <c r="L283" s="119"/>
      <c r="M283" s="119"/>
      <c r="N283" s="119"/>
      <c r="O283" s="119"/>
      <c r="P283" s="119"/>
      <c r="Q283" s="147">
        <f t="shared" si="4"/>
        <v>182292</v>
      </c>
      <c r="R283" s="289"/>
      <c r="S283" s="6"/>
      <c r="T283" s="3"/>
      <c r="U283" s="3"/>
      <c r="V283" s="3"/>
      <c r="W283" s="3"/>
      <c r="X283"/>
      <c r="Y283"/>
      <c r="Z283"/>
      <c r="AA283"/>
      <c r="AB283"/>
      <c r="AC283"/>
      <c r="AD283"/>
      <c r="AE283"/>
      <c r="AF283"/>
    </row>
    <row r="284" spans="2:32" x14ac:dyDescent="0.25">
      <c r="B284" s="50" t="s">
        <v>421</v>
      </c>
      <c r="C284" s="56">
        <v>17691</v>
      </c>
      <c r="D284" s="56"/>
      <c r="E284" s="54">
        <v>0</v>
      </c>
      <c r="F284" s="120"/>
      <c r="G284" s="120"/>
      <c r="H284" s="120"/>
      <c r="I284" s="54"/>
      <c r="J284" s="54"/>
      <c r="K284" s="54"/>
      <c r="L284" s="54"/>
      <c r="M284" s="54"/>
      <c r="N284" s="54"/>
      <c r="O284" s="148"/>
      <c r="P284" s="148"/>
      <c r="Q284" s="148">
        <f t="shared" si="4"/>
        <v>0</v>
      </c>
      <c r="R284" s="289"/>
      <c r="S284" s="6"/>
    </row>
    <row r="285" spans="2:32" x14ac:dyDescent="0.25">
      <c r="B285" s="50" t="s">
        <v>422</v>
      </c>
      <c r="C285" s="56">
        <v>61022</v>
      </c>
      <c r="D285" s="56"/>
      <c r="E285" s="54">
        <v>0</v>
      </c>
      <c r="F285" s="120">
        <v>0</v>
      </c>
      <c r="G285" s="120">
        <v>0</v>
      </c>
      <c r="H285" s="120"/>
      <c r="I285" s="54"/>
      <c r="J285" s="54"/>
      <c r="K285" s="54"/>
      <c r="L285" s="54"/>
      <c r="M285" s="54"/>
      <c r="N285" s="54"/>
      <c r="O285" s="148"/>
      <c r="P285" s="148"/>
      <c r="Q285" s="148">
        <f t="shared" si="4"/>
        <v>0</v>
      </c>
      <c r="R285" s="289"/>
      <c r="S285" s="6"/>
    </row>
    <row r="286" spans="2:32" x14ac:dyDescent="0.25">
      <c r="B286" s="50" t="s">
        <v>423</v>
      </c>
      <c r="C286" s="56">
        <v>2546959</v>
      </c>
      <c r="D286" s="56"/>
      <c r="E286" s="54">
        <v>0</v>
      </c>
      <c r="F286" s="120">
        <v>27240</v>
      </c>
      <c r="G286" s="120">
        <v>155052</v>
      </c>
      <c r="H286" s="120"/>
      <c r="I286" s="54"/>
      <c r="J286" s="54"/>
      <c r="K286" s="54"/>
      <c r="L286" s="54"/>
      <c r="M286" s="54"/>
      <c r="N286" s="54"/>
      <c r="O286" s="148"/>
      <c r="P286" s="148"/>
      <c r="Q286" s="148">
        <f t="shared" si="4"/>
        <v>182292</v>
      </c>
      <c r="R286" s="289"/>
      <c r="S286" s="6"/>
    </row>
    <row r="287" spans="2:32" x14ac:dyDescent="0.25">
      <c r="B287" s="50" t="s">
        <v>424</v>
      </c>
      <c r="C287" s="56">
        <v>100000</v>
      </c>
      <c r="D287" s="119"/>
      <c r="E287" s="54">
        <v>0</v>
      </c>
      <c r="F287" s="120"/>
      <c r="G287" s="120"/>
      <c r="H287" s="120"/>
      <c r="I287" s="54"/>
      <c r="J287" s="54"/>
      <c r="K287" s="54"/>
      <c r="L287" s="54"/>
      <c r="M287" s="54"/>
      <c r="N287" s="54"/>
      <c r="O287" s="148"/>
      <c r="P287" s="148"/>
      <c r="Q287" s="148">
        <f t="shared" si="4"/>
        <v>0</v>
      </c>
      <c r="R287" s="289"/>
      <c r="S287" s="6"/>
    </row>
    <row r="288" spans="2:32" x14ac:dyDescent="0.25">
      <c r="B288" s="50" t="s">
        <v>425</v>
      </c>
      <c r="C288" s="56">
        <v>1184494</v>
      </c>
      <c r="D288" s="56"/>
      <c r="E288" s="54">
        <v>0</v>
      </c>
      <c r="F288" s="120">
        <v>0</v>
      </c>
      <c r="G288" s="120">
        <v>0</v>
      </c>
      <c r="H288" s="120"/>
      <c r="I288" s="54"/>
      <c r="J288" s="54"/>
      <c r="K288" s="54"/>
      <c r="L288" s="54"/>
      <c r="M288" s="54"/>
      <c r="N288" s="54"/>
      <c r="O288" s="148"/>
      <c r="P288" s="148"/>
      <c r="Q288" s="148">
        <f t="shared" si="4"/>
        <v>0</v>
      </c>
      <c r="R288" s="289"/>
      <c r="S288" s="6"/>
    </row>
    <row r="289" spans="2:32" x14ac:dyDescent="0.25">
      <c r="B289" s="50" t="s">
        <v>426</v>
      </c>
      <c r="C289" s="56">
        <v>984580</v>
      </c>
      <c r="D289" s="56"/>
      <c r="E289" s="54">
        <v>0</v>
      </c>
      <c r="F289" s="120">
        <v>0</v>
      </c>
      <c r="G289" s="120">
        <v>0</v>
      </c>
      <c r="H289" s="120"/>
      <c r="I289" s="54"/>
      <c r="J289" s="54"/>
      <c r="K289" s="54"/>
      <c r="L289" s="54"/>
      <c r="M289" s="54"/>
      <c r="N289" s="54"/>
      <c r="O289" s="148"/>
      <c r="P289" s="148"/>
      <c r="Q289" s="148">
        <f t="shared" si="4"/>
        <v>0</v>
      </c>
      <c r="R289" s="289"/>
      <c r="S289" s="6"/>
    </row>
    <row r="290" spans="2:32" s="28" customFormat="1" x14ac:dyDescent="0.25">
      <c r="B290" s="51" t="s">
        <v>427</v>
      </c>
      <c r="C290" s="119">
        <v>215000</v>
      </c>
      <c r="D290" s="56"/>
      <c r="E290" s="119">
        <v>0</v>
      </c>
      <c r="F290" s="119"/>
      <c r="G290" s="119"/>
      <c r="H290" s="119"/>
      <c r="I290" s="68"/>
      <c r="J290" s="119"/>
      <c r="K290" s="119"/>
      <c r="L290" s="119"/>
      <c r="M290" s="119"/>
      <c r="N290" s="119"/>
      <c r="O290" s="68"/>
      <c r="P290" s="147"/>
      <c r="Q290" s="147">
        <f t="shared" si="4"/>
        <v>0</v>
      </c>
      <c r="R290" s="289"/>
      <c r="S290" s="6"/>
      <c r="T290" s="3"/>
      <c r="U290" s="3"/>
      <c r="V290" s="3"/>
      <c r="W290" s="3"/>
      <c r="X290"/>
      <c r="Y290"/>
      <c r="Z290"/>
      <c r="AA290"/>
      <c r="AB290"/>
      <c r="AC290"/>
      <c r="AD290"/>
      <c r="AE290"/>
      <c r="AF290"/>
    </row>
    <row r="291" spans="2:32" x14ac:dyDescent="0.25">
      <c r="B291" s="50" t="s">
        <v>428</v>
      </c>
      <c r="C291" s="56">
        <v>215000</v>
      </c>
      <c r="D291" s="56"/>
      <c r="E291" s="54">
        <v>0</v>
      </c>
      <c r="F291" s="120"/>
      <c r="G291" s="120"/>
      <c r="H291" s="120"/>
      <c r="I291" s="54"/>
      <c r="J291" s="54"/>
      <c r="K291" s="54"/>
      <c r="L291" s="54"/>
      <c r="M291" s="54"/>
      <c r="N291" s="54"/>
      <c r="O291" s="148"/>
      <c r="P291" s="148"/>
      <c r="Q291" s="148">
        <f t="shared" si="4"/>
        <v>0</v>
      </c>
      <c r="R291" s="289"/>
      <c r="S291" s="6"/>
    </row>
    <row r="292" spans="2:32" s="28" customFormat="1" x14ac:dyDescent="0.25">
      <c r="B292" s="52" t="s">
        <v>45</v>
      </c>
      <c r="C292" s="119">
        <v>2868717115</v>
      </c>
      <c r="D292" s="119"/>
      <c r="E292" s="119">
        <v>51355307.719999999</v>
      </c>
      <c r="F292" s="119">
        <v>116759563.04000001</v>
      </c>
      <c r="G292" s="119">
        <v>138707237.19000003</v>
      </c>
      <c r="H292" s="119"/>
      <c r="I292" s="119"/>
      <c r="J292" s="119"/>
      <c r="K292" s="119"/>
      <c r="L292" s="119"/>
      <c r="M292" s="119"/>
      <c r="N292" s="119"/>
      <c r="O292" s="119"/>
      <c r="P292" s="119"/>
      <c r="Q292" s="147">
        <f t="shared" si="4"/>
        <v>306822107.95000005</v>
      </c>
      <c r="R292" s="289"/>
      <c r="S292" s="6"/>
      <c r="T292" s="3"/>
      <c r="U292" s="3"/>
      <c r="V292" s="3"/>
      <c r="W292" s="3"/>
      <c r="X292"/>
      <c r="Y292"/>
      <c r="Z292"/>
      <c r="AA292"/>
      <c r="AB292"/>
      <c r="AC292"/>
      <c r="AD292"/>
      <c r="AE292"/>
      <c r="AF292"/>
    </row>
    <row r="293" spans="2:32" s="28" customFormat="1" x14ac:dyDescent="0.25">
      <c r="B293" s="51" t="s">
        <v>429</v>
      </c>
      <c r="C293" s="119">
        <v>1663135113</v>
      </c>
      <c r="D293" s="119"/>
      <c r="E293" s="119">
        <v>25508467.160000004</v>
      </c>
      <c r="F293" s="119">
        <v>61446218.74000001</v>
      </c>
      <c r="G293" s="119">
        <v>58986691.82</v>
      </c>
      <c r="H293" s="119"/>
      <c r="I293" s="119"/>
      <c r="J293" s="119"/>
      <c r="K293" s="119"/>
      <c r="L293" s="119"/>
      <c r="M293" s="119"/>
      <c r="N293" s="119"/>
      <c r="O293" s="119"/>
      <c r="P293" s="119"/>
      <c r="Q293" s="147">
        <f t="shared" si="4"/>
        <v>145941377.72</v>
      </c>
      <c r="R293" s="289"/>
      <c r="S293" s="6"/>
      <c r="T293" s="3"/>
      <c r="U293" s="3"/>
      <c r="V293" s="3"/>
      <c r="W293" s="3"/>
      <c r="X293"/>
      <c r="Y293"/>
      <c r="Z293"/>
      <c r="AA293"/>
      <c r="AB293"/>
      <c r="AC293"/>
      <c r="AD293"/>
      <c r="AE293"/>
      <c r="AF293"/>
    </row>
    <row r="294" spans="2:32" x14ac:dyDescent="0.25">
      <c r="B294" s="50" t="s">
        <v>430</v>
      </c>
      <c r="C294" s="56">
        <v>960186957</v>
      </c>
      <c r="D294" s="56"/>
      <c r="E294" s="54">
        <v>15193784.760000002</v>
      </c>
      <c r="F294" s="120">
        <v>38178202.810000002</v>
      </c>
      <c r="G294" s="120">
        <v>25838724.710000001</v>
      </c>
      <c r="H294" s="120"/>
      <c r="I294" s="54"/>
      <c r="J294" s="54"/>
      <c r="K294" s="54"/>
      <c r="L294" s="54"/>
      <c r="M294" s="54"/>
      <c r="N294" s="54"/>
      <c r="O294" s="148"/>
      <c r="P294" s="148"/>
      <c r="Q294" s="148">
        <f t="shared" si="4"/>
        <v>79210712.280000001</v>
      </c>
      <c r="R294" s="289"/>
      <c r="S294" s="6"/>
    </row>
    <row r="295" spans="2:32" x14ac:dyDescent="0.25">
      <c r="B295" s="50" t="s">
        <v>431</v>
      </c>
      <c r="C295" s="56">
        <v>579807336</v>
      </c>
      <c r="D295" s="56"/>
      <c r="E295" s="54">
        <v>9149912.2100000009</v>
      </c>
      <c r="F295" s="120">
        <v>20542444.34</v>
      </c>
      <c r="G295" s="120">
        <v>28550709.039999999</v>
      </c>
      <c r="H295" s="120"/>
      <c r="I295" s="54"/>
      <c r="J295" s="54"/>
      <c r="K295" s="54"/>
      <c r="L295" s="54"/>
      <c r="M295" s="54"/>
      <c r="N295" s="54"/>
      <c r="O295" s="148"/>
      <c r="P295" s="148"/>
      <c r="Q295" s="148">
        <f t="shared" si="4"/>
        <v>58243065.590000004</v>
      </c>
      <c r="R295" s="289"/>
      <c r="S295" s="6"/>
    </row>
    <row r="296" spans="2:32" x14ac:dyDescent="0.25">
      <c r="B296" s="50" t="s">
        <v>432</v>
      </c>
      <c r="C296" s="56">
        <v>7561</v>
      </c>
      <c r="D296" s="56"/>
      <c r="E296" s="54">
        <v>0</v>
      </c>
      <c r="F296" s="120"/>
      <c r="G296" s="120"/>
      <c r="H296" s="120"/>
      <c r="I296" s="54"/>
      <c r="J296" s="54"/>
      <c r="K296" s="54"/>
      <c r="L296" s="54"/>
      <c r="M296" s="54"/>
      <c r="N296" s="54"/>
      <c r="O296" s="148"/>
      <c r="P296" s="148"/>
      <c r="Q296" s="148">
        <f t="shared" si="4"/>
        <v>0</v>
      </c>
      <c r="R296" s="289"/>
      <c r="S296" s="6"/>
    </row>
    <row r="297" spans="2:32" x14ac:dyDescent="0.25">
      <c r="B297" s="50" t="s">
        <v>433</v>
      </c>
      <c r="C297" s="56">
        <v>91931571</v>
      </c>
      <c r="D297" s="56"/>
      <c r="E297" s="54">
        <v>884644.09</v>
      </c>
      <c r="F297" s="120">
        <v>2693784.75</v>
      </c>
      <c r="G297" s="120">
        <v>4189071.96</v>
      </c>
      <c r="H297" s="120"/>
      <c r="I297" s="54"/>
      <c r="J297" s="54"/>
      <c r="K297" s="54"/>
      <c r="L297" s="54"/>
      <c r="M297" s="54"/>
      <c r="N297" s="54"/>
      <c r="O297" s="148"/>
      <c r="P297" s="148"/>
      <c r="Q297" s="148">
        <f t="shared" si="4"/>
        <v>7767500.7999999998</v>
      </c>
      <c r="R297" s="289"/>
      <c r="S297" s="6"/>
    </row>
    <row r="298" spans="2:32" x14ac:dyDescent="0.25">
      <c r="B298" s="50" t="s">
        <v>434</v>
      </c>
      <c r="C298" s="56">
        <v>20214020</v>
      </c>
      <c r="D298" s="56"/>
      <c r="E298" s="54">
        <v>11044.8</v>
      </c>
      <c r="F298" s="120">
        <v>25414.84</v>
      </c>
      <c r="G298" s="120">
        <v>118347.01</v>
      </c>
      <c r="H298" s="120"/>
      <c r="I298" s="54"/>
      <c r="J298" s="54"/>
      <c r="K298" s="54"/>
      <c r="L298" s="54"/>
      <c r="M298" s="54"/>
      <c r="N298" s="54"/>
      <c r="O298" s="148"/>
      <c r="P298" s="148"/>
      <c r="Q298" s="148">
        <f t="shared" si="4"/>
        <v>154806.65</v>
      </c>
      <c r="R298" s="289"/>
      <c r="S298" s="6"/>
    </row>
    <row r="299" spans="2:32" x14ac:dyDescent="0.25">
      <c r="B299" s="50" t="s">
        <v>435</v>
      </c>
      <c r="C299" s="56">
        <v>9746780</v>
      </c>
      <c r="D299" s="56"/>
      <c r="E299" s="54">
        <v>269081.3</v>
      </c>
      <c r="F299" s="120">
        <v>6372</v>
      </c>
      <c r="G299" s="120">
        <v>289839.09999999998</v>
      </c>
      <c r="H299" s="120"/>
      <c r="I299" s="54"/>
      <c r="J299" s="54"/>
      <c r="K299" s="54"/>
      <c r="L299" s="54"/>
      <c r="M299" s="54"/>
      <c r="N299" s="54"/>
      <c r="O299" s="148"/>
      <c r="P299" s="148"/>
      <c r="Q299" s="148">
        <f t="shared" si="4"/>
        <v>565292.39999999991</v>
      </c>
      <c r="R299" s="289"/>
      <c r="S299" s="6"/>
    </row>
    <row r="300" spans="2:32" x14ac:dyDescent="0.25">
      <c r="B300" s="50" t="s">
        <v>437</v>
      </c>
      <c r="C300" s="56">
        <v>1240888</v>
      </c>
      <c r="D300" s="56"/>
      <c r="E300" s="54">
        <v>0</v>
      </c>
      <c r="F300" s="120"/>
      <c r="G300" s="120">
        <v>0</v>
      </c>
      <c r="H300" s="120"/>
      <c r="I300" s="54"/>
      <c r="J300" s="54"/>
      <c r="K300" s="54"/>
      <c r="L300" s="54"/>
      <c r="M300" s="54"/>
      <c r="N300" s="54"/>
      <c r="O300" s="148"/>
      <c r="P300" s="148"/>
      <c r="Q300" s="148">
        <f t="shared" si="4"/>
        <v>0</v>
      </c>
      <c r="R300" s="289"/>
      <c r="S300" s="6"/>
    </row>
    <row r="301" spans="2:32" s="28" customFormat="1" x14ac:dyDescent="0.25">
      <c r="B301" s="51" t="s">
        <v>438</v>
      </c>
      <c r="C301" s="119">
        <v>1205582002</v>
      </c>
      <c r="D301" s="119"/>
      <c r="E301" s="119">
        <v>25846840.560000002</v>
      </c>
      <c r="F301" s="119">
        <v>55313344.299999997</v>
      </c>
      <c r="G301" s="119">
        <v>79720545.370000005</v>
      </c>
      <c r="H301" s="119"/>
      <c r="I301" s="119"/>
      <c r="J301" s="119"/>
      <c r="K301" s="119"/>
      <c r="L301" s="119"/>
      <c r="M301" s="119"/>
      <c r="N301" s="119"/>
      <c r="O301" s="119"/>
      <c r="P301" s="119"/>
      <c r="Q301" s="147">
        <f t="shared" si="4"/>
        <v>160880730.23000002</v>
      </c>
      <c r="R301" s="289"/>
      <c r="S301" s="6"/>
      <c r="T301" s="3"/>
      <c r="U301" s="3"/>
      <c r="V301" s="3"/>
      <c r="W301" s="3"/>
      <c r="X301"/>
      <c r="Y301"/>
      <c r="Z301"/>
      <c r="AA301"/>
      <c r="AB301"/>
      <c r="AC301"/>
      <c r="AD301"/>
      <c r="AE301"/>
      <c r="AF301"/>
    </row>
    <row r="302" spans="2:32" x14ac:dyDescent="0.25">
      <c r="B302" s="50" t="s">
        <v>439</v>
      </c>
      <c r="C302" s="56">
        <v>775450</v>
      </c>
      <c r="D302" s="56"/>
      <c r="E302" s="54">
        <v>0</v>
      </c>
      <c r="F302" s="120">
        <v>0</v>
      </c>
      <c r="G302" s="120">
        <v>0</v>
      </c>
      <c r="H302" s="120"/>
      <c r="I302" s="54"/>
      <c r="J302" s="54"/>
      <c r="K302" s="54"/>
      <c r="L302" s="54"/>
      <c r="M302" s="54"/>
      <c r="N302" s="54"/>
      <c r="O302" s="148"/>
      <c r="P302" s="148"/>
      <c r="Q302" s="148">
        <f t="shared" si="4"/>
        <v>0</v>
      </c>
      <c r="R302" s="289"/>
      <c r="S302" s="6"/>
    </row>
    <row r="303" spans="2:32" x14ac:dyDescent="0.25">
      <c r="B303" s="50" t="s">
        <v>440</v>
      </c>
      <c r="C303" s="56">
        <v>962475</v>
      </c>
      <c r="D303" s="56"/>
      <c r="E303" s="54">
        <v>0</v>
      </c>
      <c r="F303" s="120">
        <v>0</v>
      </c>
      <c r="G303" s="120">
        <v>34928</v>
      </c>
      <c r="H303" s="120"/>
      <c r="I303" s="54"/>
      <c r="J303" s="54"/>
      <c r="K303" s="54"/>
      <c r="L303" s="54"/>
      <c r="M303" s="54"/>
      <c r="N303" s="54"/>
      <c r="O303" s="148"/>
      <c r="P303" s="148"/>
      <c r="Q303" s="148">
        <f t="shared" si="4"/>
        <v>34928</v>
      </c>
      <c r="R303" s="289"/>
      <c r="S303" s="6"/>
    </row>
    <row r="304" spans="2:32" x14ac:dyDescent="0.25">
      <c r="B304" s="50" t="s">
        <v>441</v>
      </c>
      <c r="C304" s="56">
        <v>1036268205</v>
      </c>
      <c r="D304" s="56"/>
      <c r="E304" s="54">
        <v>25122768.010000002</v>
      </c>
      <c r="F304" s="120">
        <v>50133693.809999995</v>
      </c>
      <c r="G304" s="120">
        <v>65695101.410000004</v>
      </c>
      <c r="H304" s="120"/>
      <c r="I304" s="54"/>
      <c r="J304" s="54"/>
      <c r="K304" s="54"/>
      <c r="L304" s="54"/>
      <c r="M304" s="54"/>
      <c r="N304" s="54"/>
      <c r="O304" s="148"/>
      <c r="P304" s="148"/>
      <c r="Q304" s="148">
        <f t="shared" si="4"/>
        <v>140951563.22999999</v>
      </c>
      <c r="R304" s="289"/>
      <c r="S304" s="6"/>
    </row>
    <row r="305" spans="2:32" x14ac:dyDescent="0.25">
      <c r="B305" s="50" t="s">
        <v>442</v>
      </c>
      <c r="C305" s="56">
        <v>7653191</v>
      </c>
      <c r="D305" s="56"/>
      <c r="E305" s="54">
        <v>0</v>
      </c>
      <c r="F305" s="120">
        <v>0</v>
      </c>
      <c r="G305" s="120">
        <v>5880</v>
      </c>
      <c r="H305" s="120"/>
      <c r="I305" s="54"/>
      <c r="J305" s="54"/>
      <c r="K305" s="54"/>
      <c r="L305" s="54"/>
      <c r="M305" s="54"/>
      <c r="N305" s="54"/>
      <c r="O305" s="148"/>
      <c r="P305" s="148"/>
      <c r="Q305" s="148">
        <f t="shared" si="4"/>
        <v>5880</v>
      </c>
      <c r="R305" s="289"/>
      <c r="S305" s="6"/>
    </row>
    <row r="306" spans="2:32" x14ac:dyDescent="0.25">
      <c r="B306" s="50" t="s">
        <v>443</v>
      </c>
      <c r="C306" s="56">
        <v>15288231</v>
      </c>
      <c r="D306" s="56"/>
      <c r="E306" s="54">
        <v>52215</v>
      </c>
      <c r="F306" s="120">
        <v>50150</v>
      </c>
      <c r="G306" s="120">
        <v>39481.620000000003</v>
      </c>
      <c r="H306" s="120"/>
      <c r="I306" s="54"/>
      <c r="J306" s="54"/>
      <c r="K306" s="54"/>
      <c r="L306" s="54"/>
      <c r="M306" s="54"/>
      <c r="N306" s="54"/>
      <c r="O306" s="148"/>
      <c r="P306" s="148"/>
      <c r="Q306" s="148">
        <f t="shared" si="4"/>
        <v>141846.62</v>
      </c>
      <c r="R306" s="289"/>
      <c r="S306" s="6"/>
    </row>
    <row r="307" spans="2:32" x14ac:dyDescent="0.25">
      <c r="B307" s="50" t="s">
        <v>444</v>
      </c>
      <c r="C307" s="56">
        <v>48089764</v>
      </c>
      <c r="D307" s="56"/>
      <c r="E307" s="54">
        <v>156681.75</v>
      </c>
      <c r="F307" s="120">
        <v>243474.27</v>
      </c>
      <c r="G307" s="120">
        <v>8671574.8399999999</v>
      </c>
      <c r="H307" s="120"/>
      <c r="I307" s="54"/>
      <c r="J307" s="54"/>
      <c r="K307" s="54"/>
      <c r="L307" s="54"/>
      <c r="M307" s="54"/>
      <c r="N307" s="54"/>
      <c r="O307" s="148"/>
      <c r="P307" s="148"/>
      <c r="Q307" s="148">
        <f t="shared" si="4"/>
        <v>9071730.8599999994</v>
      </c>
      <c r="R307" s="289"/>
      <c r="S307" s="6"/>
    </row>
    <row r="308" spans="2:32" x14ac:dyDescent="0.25">
      <c r="B308" s="50" t="s">
        <v>445</v>
      </c>
      <c r="C308" s="56">
        <v>1813070</v>
      </c>
      <c r="D308" s="56"/>
      <c r="E308" s="54">
        <v>0</v>
      </c>
      <c r="F308" s="120">
        <v>0</v>
      </c>
      <c r="G308" s="120">
        <v>498504.87</v>
      </c>
      <c r="H308" s="120"/>
      <c r="I308" s="54"/>
      <c r="J308" s="54"/>
      <c r="K308" s="54"/>
      <c r="L308" s="54"/>
      <c r="M308" s="54"/>
      <c r="N308" s="54"/>
      <c r="O308" s="148"/>
      <c r="P308" s="148"/>
      <c r="Q308" s="148">
        <f t="shared" si="4"/>
        <v>498504.87</v>
      </c>
      <c r="R308" s="289"/>
      <c r="S308" s="6"/>
    </row>
    <row r="309" spans="2:32" s="28" customFormat="1" x14ac:dyDescent="0.25">
      <c r="B309" s="50" t="s">
        <v>446</v>
      </c>
      <c r="C309" s="56">
        <v>94731616</v>
      </c>
      <c r="D309" s="56"/>
      <c r="E309" s="54">
        <v>515175.8</v>
      </c>
      <c r="F309" s="120">
        <v>4886026.22</v>
      </c>
      <c r="G309" s="120">
        <v>4775074.63</v>
      </c>
      <c r="H309" s="120"/>
      <c r="I309" s="54"/>
      <c r="J309" s="54"/>
      <c r="K309" s="54"/>
      <c r="L309" s="54"/>
      <c r="M309" s="54"/>
      <c r="N309" s="54"/>
      <c r="O309" s="156"/>
      <c r="P309" s="147"/>
      <c r="Q309" s="148">
        <f t="shared" si="4"/>
        <v>10176276.649999999</v>
      </c>
      <c r="R309" s="289"/>
      <c r="S309" s="6"/>
      <c r="T309" s="3"/>
      <c r="U309" s="3"/>
      <c r="V309" s="3"/>
      <c r="W309" s="3"/>
      <c r="X309"/>
      <c r="Y309"/>
      <c r="Z309"/>
      <c r="AA309"/>
      <c r="AB309"/>
      <c r="AC309"/>
      <c r="AD309"/>
      <c r="AE309"/>
      <c r="AF309"/>
    </row>
    <row r="310" spans="2:32" s="28" customFormat="1" x14ac:dyDescent="0.25">
      <c r="B310" s="52" t="s">
        <v>97</v>
      </c>
      <c r="C310" s="56">
        <v>250</v>
      </c>
      <c r="D310" s="56"/>
      <c r="E310" s="54">
        <v>0</v>
      </c>
      <c r="F310" s="120"/>
      <c r="G310" s="120"/>
      <c r="H310" s="120"/>
      <c r="I310" s="54"/>
      <c r="J310" s="54"/>
      <c r="K310" s="54"/>
      <c r="L310" s="54"/>
      <c r="M310" s="54"/>
      <c r="N310" s="54"/>
      <c r="O310" s="156"/>
      <c r="P310" s="147"/>
      <c r="Q310" s="148">
        <f t="shared" si="4"/>
        <v>0</v>
      </c>
      <c r="R310" s="289"/>
      <c r="S310" s="6"/>
      <c r="T310" s="3"/>
      <c r="U310" s="3"/>
      <c r="V310" s="3"/>
      <c r="W310" s="3"/>
      <c r="X310"/>
      <c r="Y310"/>
      <c r="Z310"/>
      <c r="AA310"/>
      <c r="AB310"/>
      <c r="AC310"/>
      <c r="AD310"/>
      <c r="AE310"/>
      <c r="AF310"/>
    </row>
    <row r="311" spans="2:32" s="28" customFormat="1" x14ac:dyDescent="0.25">
      <c r="B311" s="51" t="s">
        <v>752</v>
      </c>
      <c r="C311" s="56">
        <v>250</v>
      </c>
      <c r="D311" s="56"/>
      <c r="E311" s="54">
        <v>0</v>
      </c>
      <c r="F311" s="120"/>
      <c r="G311" s="120"/>
      <c r="H311" s="120"/>
      <c r="I311" s="54"/>
      <c r="J311" s="54"/>
      <c r="K311" s="54"/>
      <c r="L311" s="54"/>
      <c r="M311" s="54"/>
      <c r="N311" s="54"/>
      <c r="O311" s="156"/>
      <c r="P311" s="147"/>
      <c r="Q311" s="148">
        <f t="shared" si="4"/>
        <v>0</v>
      </c>
      <c r="R311" s="289"/>
      <c r="S311" s="6"/>
      <c r="T311" s="3"/>
      <c r="U311" s="3"/>
      <c r="V311" s="3"/>
      <c r="W311" s="3"/>
      <c r="X311"/>
      <c r="Y311"/>
      <c r="Z311"/>
      <c r="AA311"/>
      <c r="AB311"/>
      <c r="AC311"/>
      <c r="AD311"/>
      <c r="AE311"/>
      <c r="AF311"/>
    </row>
    <row r="312" spans="2:32" s="28" customFormat="1" x14ac:dyDescent="0.25">
      <c r="B312" s="50" t="s">
        <v>753</v>
      </c>
      <c r="C312" s="56">
        <v>250</v>
      </c>
      <c r="D312" s="56"/>
      <c r="E312" s="54">
        <v>0</v>
      </c>
      <c r="F312" s="120"/>
      <c r="G312" s="120"/>
      <c r="H312" s="120"/>
      <c r="I312" s="54"/>
      <c r="J312" s="54"/>
      <c r="K312" s="54"/>
      <c r="L312" s="54"/>
      <c r="M312" s="54"/>
      <c r="N312" s="54"/>
      <c r="O312" s="156"/>
      <c r="P312" s="147"/>
      <c r="Q312" s="148">
        <f t="shared" si="4"/>
        <v>0</v>
      </c>
      <c r="R312" s="289"/>
      <c r="S312" s="6"/>
      <c r="T312" s="3"/>
      <c r="U312" s="3"/>
      <c r="V312" s="3"/>
      <c r="W312" s="3"/>
      <c r="X312"/>
      <c r="Y312"/>
      <c r="Z312"/>
      <c r="AA312"/>
      <c r="AB312"/>
      <c r="AC312"/>
      <c r="AD312"/>
      <c r="AE312"/>
      <c r="AF312"/>
    </row>
    <row r="313" spans="2:32" s="28" customFormat="1" x14ac:dyDescent="0.25">
      <c r="B313" s="52" t="s">
        <v>46</v>
      </c>
      <c r="C313" s="119">
        <v>4077768064</v>
      </c>
      <c r="D313" s="119"/>
      <c r="E313" s="119">
        <v>114166152.98999999</v>
      </c>
      <c r="F313" s="119">
        <v>110709480.62</v>
      </c>
      <c r="G313" s="119">
        <v>170261380.64000002</v>
      </c>
      <c r="H313" s="119"/>
      <c r="I313" s="119"/>
      <c r="J313" s="119"/>
      <c r="K313" s="119"/>
      <c r="L313" s="119"/>
      <c r="M313" s="119"/>
      <c r="N313" s="119"/>
      <c r="O313" s="119"/>
      <c r="P313" s="119"/>
      <c r="Q313" s="147">
        <f t="shared" si="4"/>
        <v>395137014.25</v>
      </c>
      <c r="R313" s="289"/>
      <c r="S313" s="6"/>
      <c r="T313" s="3"/>
      <c r="U313" s="3"/>
      <c r="V313" s="3"/>
      <c r="W313" s="3"/>
      <c r="X313"/>
      <c r="Y313"/>
      <c r="Z313"/>
      <c r="AA313"/>
      <c r="AB313"/>
      <c r="AC313"/>
      <c r="AD313"/>
      <c r="AE313"/>
      <c r="AF313"/>
    </row>
    <row r="314" spans="2:32" s="28" customFormat="1" x14ac:dyDescent="0.25">
      <c r="B314" s="52" t="s">
        <v>447</v>
      </c>
      <c r="C314" s="119">
        <v>260253208</v>
      </c>
      <c r="D314" s="119"/>
      <c r="E314" s="119">
        <v>4235243.67</v>
      </c>
      <c r="F314" s="119">
        <v>13148667.75</v>
      </c>
      <c r="G314" s="119">
        <v>16291259.310000001</v>
      </c>
      <c r="H314" s="119"/>
      <c r="I314" s="119"/>
      <c r="J314" s="119"/>
      <c r="K314" s="119"/>
      <c r="L314" s="119"/>
      <c r="M314" s="119"/>
      <c r="N314" s="119"/>
      <c r="O314" s="119"/>
      <c r="P314" s="119"/>
      <c r="Q314" s="153">
        <f t="shared" si="4"/>
        <v>33675170.730000004</v>
      </c>
      <c r="R314" s="289"/>
      <c r="S314" s="6"/>
      <c r="T314" s="3"/>
      <c r="U314" s="3"/>
      <c r="V314" s="3"/>
      <c r="W314" s="3"/>
      <c r="X314"/>
      <c r="Y314"/>
      <c r="Z314"/>
      <c r="AA314"/>
      <c r="AB314"/>
      <c r="AC314"/>
      <c r="AD314"/>
      <c r="AE314"/>
      <c r="AF314"/>
    </row>
    <row r="315" spans="2:32" x14ac:dyDescent="0.25">
      <c r="B315" s="27" t="s">
        <v>448</v>
      </c>
      <c r="C315" s="121">
        <v>248111178</v>
      </c>
      <c r="D315" s="121"/>
      <c r="E315" s="120">
        <v>4219413.67</v>
      </c>
      <c r="F315" s="120">
        <v>11227627.75</v>
      </c>
      <c r="G315" s="120">
        <v>15378477.380000001</v>
      </c>
      <c r="H315" s="120"/>
      <c r="I315" s="120"/>
      <c r="J315" s="120"/>
      <c r="K315" s="120"/>
      <c r="L315" s="120"/>
      <c r="M315" s="120"/>
      <c r="N315" s="120"/>
      <c r="O315" s="152"/>
      <c r="P315" s="152"/>
      <c r="Q315" s="152">
        <f t="shared" si="4"/>
        <v>30825518.800000001</v>
      </c>
      <c r="R315" s="289"/>
      <c r="S315" s="6"/>
    </row>
    <row r="316" spans="2:32" x14ac:dyDescent="0.25">
      <c r="B316" s="27" t="s">
        <v>679</v>
      </c>
      <c r="C316" s="56">
        <v>12142030</v>
      </c>
      <c r="D316" s="56"/>
      <c r="E316" s="54">
        <v>15830</v>
      </c>
      <c r="F316" s="120">
        <v>1921040</v>
      </c>
      <c r="G316" s="120">
        <v>912781.93</v>
      </c>
      <c r="H316" s="120"/>
      <c r="I316" s="54"/>
      <c r="J316" s="54"/>
      <c r="K316" s="54"/>
      <c r="L316" s="54"/>
      <c r="M316" s="54"/>
      <c r="N316" s="54"/>
      <c r="O316" s="148"/>
      <c r="P316" s="148"/>
      <c r="Q316" s="148">
        <f t="shared" si="4"/>
        <v>2849651.93</v>
      </c>
      <c r="R316" s="289"/>
      <c r="S316" s="6"/>
    </row>
    <row r="317" spans="2:32" s="28" customFormat="1" x14ac:dyDescent="0.25">
      <c r="B317" s="52" t="s">
        <v>449</v>
      </c>
      <c r="C317" s="119">
        <v>379276107</v>
      </c>
      <c r="D317" s="119"/>
      <c r="E317" s="119">
        <v>5711281.1899999995</v>
      </c>
      <c r="F317" s="119">
        <v>7766710.1299999999</v>
      </c>
      <c r="G317" s="119">
        <v>13729700.219999999</v>
      </c>
      <c r="H317" s="119"/>
      <c r="I317" s="119"/>
      <c r="J317" s="119"/>
      <c r="K317" s="119"/>
      <c r="L317" s="119"/>
      <c r="M317" s="119"/>
      <c r="N317" s="119"/>
      <c r="O317" s="119"/>
      <c r="P317" s="119"/>
      <c r="Q317" s="147">
        <f t="shared" si="4"/>
        <v>27207691.539999999</v>
      </c>
      <c r="R317" s="289"/>
      <c r="S317" s="6"/>
      <c r="T317" s="3"/>
      <c r="U317" s="3"/>
      <c r="V317" s="3"/>
      <c r="W317" s="3"/>
      <c r="X317"/>
      <c r="Y317"/>
      <c r="Z317"/>
      <c r="AA317"/>
      <c r="AB317"/>
      <c r="AC317"/>
      <c r="AD317"/>
      <c r="AE317"/>
      <c r="AF317"/>
    </row>
    <row r="318" spans="2:32" x14ac:dyDescent="0.25">
      <c r="B318" s="27" t="s">
        <v>450</v>
      </c>
      <c r="C318" s="56">
        <v>373604766</v>
      </c>
      <c r="D318" s="56"/>
      <c r="E318" s="54">
        <v>5596827.0899999999</v>
      </c>
      <c r="F318" s="120">
        <v>7293051.2800000003</v>
      </c>
      <c r="G318" s="120">
        <v>13669267.699999999</v>
      </c>
      <c r="H318" s="120"/>
      <c r="I318" s="54"/>
      <c r="J318" s="54"/>
      <c r="K318" s="54"/>
      <c r="L318" s="54"/>
      <c r="M318" s="54"/>
      <c r="N318" s="54"/>
      <c r="O318" s="148"/>
      <c r="P318" s="148"/>
      <c r="Q318" s="148">
        <f t="shared" si="4"/>
        <v>26559146.07</v>
      </c>
      <c r="R318" s="289"/>
      <c r="S318" s="6"/>
    </row>
    <row r="319" spans="2:32" x14ac:dyDescent="0.25">
      <c r="B319" s="27" t="s">
        <v>451</v>
      </c>
      <c r="C319" s="56">
        <v>5671341</v>
      </c>
      <c r="D319" s="56"/>
      <c r="E319" s="54">
        <v>114454.1</v>
      </c>
      <c r="F319" s="120">
        <v>473658.85</v>
      </c>
      <c r="G319" s="120">
        <v>60432.52</v>
      </c>
      <c r="H319" s="120"/>
      <c r="I319" s="54"/>
      <c r="J319" s="54"/>
      <c r="K319" s="54"/>
      <c r="L319" s="54"/>
      <c r="M319" s="54"/>
      <c r="N319" s="54"/>
      <c r="O319" s="148"/>
      <c r="P319" s="148"/>
      <c r="Q319" s="148">
        <f t="shared" si="4"/>
        <v>648545.47</v>
      </c>
      <c r="R319" s="289"/>
      <c r="S319" s="6"/>
    </row>
    <row r="320" spans="2:32" s="28" customFormat="1" x14ac:dyDescent="0.25">
      <c r="B320" s="52" t="s">
        <v>452</v>
      </c>
      <c r="C320" s="119">
        <v>1614130999</v>
      </c>
      <c r="D320" s="119"/>
      <c r="E320" s="119">
        <v>73613676.519999996</v>
      </c>
      <c r="F320" s="119">
        <v>66338452.57</v>
      </c>
      <c r="G320" s="119">
        <v>117484164.56</v>
      </c>
      <c r="H320" s="119"/>
      <c r="I320" s="119"/>
      <c r="J320" s="119"/>
      <c r="K320" s="119"/>
      <c r="L320" s="119"/>
      <c r="M320" s="119"/>
      <c r="N320" s="119"/>
      <c r="O320" s="119"/>
      <c r="P320" s="119"/>
      <c r="Q320" s="153">
        <f t="shared" si="4"/>
        <v>257436293.65000001</v>
      </c>
      <c r="R320" s="289"/>
      <c r="S320" s="6"/>
      <c r="T320" s="3"/>
      <c r="U320" s="3"/>
      <c r="V320" s="3"/>
      <c r="W320" s="3"/>
      <c r="X320"/>
      <c r="Y320"/>
      <c r="Z320"/>
      <c r="AA320"/>
      <c r="AB320"/>
      <c r="AC320"/>
      <c r="AD320"/>
      <c r="AE320"/>
      <c r="AF320"/>
    </row>
    <row r="321" spans="2:32" x14ac:dyDescent="0.25">
      <c r="B321" s="27" t="s">
        <v>453</v>
      </c>
      <c r="C321" s="121">
        <v>1614130999</v>
      </c>
      <c r="D321" s="121"/>
      <c r="E321" s="120">
        <v>73613676.519999996</v>
      </c>
      <c r="F321" s="120">
        <v>66338452.57</v>
      </c>
      <c r="G321" s="120">
        <v>117484164.56</v>
      </c>
      <c r="H321" s="120"/>
      <c r="I321" s="120"/>
      <c r="J321" s="120"/>
      <c r="K321" s="120"/>
      <c r="L321" s="120"/>
      <c r="M321" s="120"/>
      <c r="N321" s="120"/>
      <c r="O321" s="152"/>
      <c r="P321" s="152"/>
      <c r="Q321" s="152">
        <f t="shared" si="4"/>
        <v>257436293.65000001</v>
      </c>
      <c r="R321" s="289"/>
      <c r="S321" s="6"/>
    </row>
    <row r="322" spans="2:32" s="28" customFormat="1" x14ac:dyDescent="0.25">
      <c r="B322" s="52" t="s">
        <v>454</v>
      </c>
      <c r="C322" s="119">
        <v>14754179</v>
      </c>
      <c r="D322" s="119"/>
      <c r="E322" s="119">
        <v>0</v>
      </c>
      <c r="F322" s="119">
        <v>338021.39</v>
      </c>
      <c r="G322" s="119">
        <v>681227.29</v>
      </c>
      <c r="H322" s="119"/>
      <c r="I322" s="119"/>
      <c r="J322" s="119"/>
      <c r="K322" s="119"/>
      <c r="L322" s="119"/>
      <c r="M322" s="119"/>
      <c r="N322" s="119"/>
      <c r="O322" s="119"/>
      <c r="P322" s="119"/>
      <c r="Q322" s="147">
        <f t="shared" si="4"/>
        <v>1019248.68</v>
      </c>
      <c r="R322" s="289"/>
      <c r="S322" s="6"/>
      <c r="T322" s="3"/>
      <c r="U322" s="3"/>
      <c r="V322" s="3"/>
      <c r="W322" s="3"/>
      <c r="X322"/>
      <c r="Y322"/>
      <c r="Z322"/>
      <c r="AA322"/>
      <c r="AB322"/>
      <c r="AC322"/>
      <c r="AD322"/>
      <c r="AE322"/>
      <c r="AF322"/>
    </row>
    <row r="323" spans="2:32" x14ac:dyDescent="0.25">
      <c r="B323" s="27" t="s">
        <v>455</v>
      </c>
      <c r="C323" s="56">
        <v>14754179</v>
      </c>
      <c r="D323" s="56"/>
      <c r="E323" s="54">
        <v>0</v>
      </c>
      <c r="F323" s="120">
        <v>338021.39</v>
      </c>
      <c r="G323" s="120">
        <v>681227.29</v>
      </c>
      <c r="H323" s="120"/>
      <c r="I323" s="54"/>
      <c r="J323" s="54"/>
      <c r="K323" s="54"/>
      <c r="L323" s="54"/>
      <c r="M323" s="54"/>
      <c r="N323" s="54"/>
      <c r="O323" s="148"/>
      <c r="P323" s="148"/>
      <c r="Q323" s="148">
        <f t="shared" si="4"/>
        <v>1019248.68</v>
      </c>
      <c r="R323" s="289"/>
      <c r="S323" s="6"/>
    </row>
    <row r="324" spans="2:32" s="28" customFormat="1" x14ac:dyDescent="0.25">
      <c r="B324" s="52" t="s">
        <v>456</v>
      </c>
      <c r="C324" s="119">
        <v>53333184</v>
      </c>
      <c r="D324" s="119"/>
      <c r="E324" s="119">
        <v>861907.4</v>
      </c>
      <c r="F324" s="119">
        <v>2981602.35</v>
      </c>
      <c r="G324" s="119">
        <v>3083473.28</v>
      </c>
      <c r="H324" s="119"/>
      <c r="I324" s="119"/>
      <c r="J324" s="119"/>
      <c r="K324" s="119"/>
      <c r="L324" s="119"/>
      <c r="M324" s="119"/>
      <c r="N324" s="119"/>
      <c r="O324" s="119"/>
      <c r="P324" s="119"/>
      <c r="Q324" s="147">
        <f t="shared" si="4"/>
        <v>6926983.0299999993</v>
      </c>
      <c r="R324" s="289"/>
      <c r="S324" s="6"/>
      <c r="T324" s="3"/>
      <c r="U324" s="3"/>
      <c r="V324" s="3"/>
      <c r="W324" s="3"/>
      <c r="X324"/>
      <c r="Y324"/>
      <c r="Z324"/>
      <c r="AA324"/>
      <c r="AB324"/>
      <c r="AC324"/>
      <c r="AD324"/>
      <c r="AE324"/>
      <c r="AF324"/>
    </row>
    <row r="325" spans="2:32" x14ac:dyDescent="0.25">
      <c r="B325" s="27" t="s">
        <v>457</v>
      </c>
      <c r="C325" s="56">
        <v>53333184</v>
      </c>
      <c r="D325" s="56"/>
      <c r="E325" s="54">
        <v>861907.4</v>
      </c>
      <c r="F325" s="120">
        <v>2981602.35</v>
      </c>
      <c r="G325" s="120">
        <v>3083473.28</v>
      </c>
      <c r="H325" s="120"/>
      <c r="I325" s="54"/>
      <c r="J325" s="54"/>
      <c r="K325" s="54"/>
      <c r="L325" s="54"/>
      <c r="M325" s="54"/>
      <c r="N325" s="54"/>
      <c r="O325" s="148"/>
      <c r="P325" s="148"/>
      <c r="Q325" s="148">
        <f t="shared" si="4"/>
        <v>6926983.0299999993</v>
      </c>
      <c r="R325" s="289"/>
      <c r="S325" s="6"/>
    </row>
    <row r="326" spans="2:32" s="28" customFormat="1" x14ac:dyDescent="0.25">
      <c r="B326" s="52" t="s">
        <v>458</v>
      </c>
      <c r="C326" s="119">
        <v>266000487</v>
      </c>
      <c r="D326" s="119"/>
      <c r="E326" s="119">
        <v>5512597.8500000006</v>
      </c>
      <c r="F326" s="119">
        <v>3444865.25</v>
      </c>
      <c r="G326" s="119">
        <v>4920668.5999999996</v>
      </c>
      <c r="H326" s="119"/>
      <c r="I326" s="119"/>
      <c r="J326" s="119"/>
      <c r="K326" s="119"/>
      <c r="L326" s="119"/>
      <c r="M326" s="119"/>
      <c r="N326" s="119"/>
      <c r="O326" s="119"/>
      <c r="P326" s="119"/>
      <c r="Q326" s="147">
        <f t="shared" si="4"/>
        <v>13878131.700000001</v>
      </c>
      <c r="R326" s="289"/>
      <c r="S326" s="6"/>
      <c r="T326" s="3"/>
      <c r="U326" s="3"/>
      <c r="V326" s="3"/>
      <c r="W326" s="3"/>
      <c r="X326"/>
      <c r="Y326"/>
      <c r="Z326"/>
      <c r="AA326"/>
      <c r="AB326"/>
      <c r="AC326"/>
      <c r="AD326"/>
      <c r="AE326"/>
      <c r="AF326"/>
    </row>
    <row r="327" spans="2:32" x14ac:dyDescent="0.25">
      <c r="B327" s="27" t="s">
        <v>459</v>
      </c>
      <c r="C327" s="56">
        <v>266000487</v>
      </c>
      <c r="D327" s="56"/>
      <c r="E327" s="54">
        <v>5512597.8500000006</v>
      </c>
      <c r="F327" s="120">
        <v>3444865.25</v>
      </c>
      <c r="G327" s="120">
        <v>4920668.5999999996</v>
      </c>
      <c r="H327" s="120"/>
      <c r="I327" s="54"/>
      <c r="J327" s="54"/>
      <c r="K327" s="54"/>
      <c r="L327" s="54"/>
      <c r="M327" s="54"/>
      <c r="N327" s="54"/>
      <c r="O327" s="148"/>
      <c r="P327" s="148"/>
      <c r="Q327" s="148">
        <f t="shared" si="4"/>
        <v>13878131.700000001</v>
      </c>
      <c r="R327" s="289"/>
      <c r="S327" s="6"/>
    </row>
    <row r="328" spans="2:32" s="28" customFormat="1" x14ac:dyDescent="0.25">
      <c r="B328" s="52" t="s">
        <v>460</v>
      </c>
      <c r="C328" s="119">
        <v>1117991</v>
      </c>
      <c r="D328" s="119"/>
      <c r="E328" s="119">
        <v>0</v>
      </c>
      <c r="F328" s="119">
        <v>0</v>
      </c>
      <c r="G328" s="119">
        <v>0</v>
      </c>
      <c r="H328" s="119"/>
      <c r="I328" s="119"/>
      <c r="J328" s="119"/>
      <c r="K328" s="119"/>
      <c r="L328" s="119"/>
      <c r="M328" s="119"/>
      <c r="N328" s="119"/>
      <c r="O328" s="119"/>
      <c r="P328" s="119"/>
      <c r="Q328" s="147">
        <f t="shared" si="4"/>
        <v>0</v>
      </c>
      <c r="R328" s="289"/>
      <c r="S328" s="6"/>
      <c r="T328" s="3"/>
      <c r="U328" s="3"/>
      <c r="V328" s="3"/>
      <c r="W328" s="3"/>
      <c r="X328"/>
      <c r="Y328"/>
      <c r="Z328"/>
      <c r="AA328"/>
      <c r="AB328"/>
      <c r="AC328"/>
      <c r="AD328"/>
      <c r="AE328"/>
      <c r="AF328"/>
    </row>
    <row r="329" spans="2:32" x14ac:dyDescent="0.25">
      <c r="B329" s="27" t="s">
        <v>461</v>
      </c>
      <c r="C329" s="56">
        <v>1117991</v>
      </c>
      <c r="D329" s="56"/>
      <c r="E329" s="54">
        <v>0</v>
      </c>
      <c r="F329" s="120">
        <v>0</v>
      </c>
      <c r="G329" s="120">
        <v>0</v>
      </c>
      <c r="H329" s="120"/>
      <c r="I329" s="54"/>
      <c r="J329" s="54"/>
      <c r="K329" s="54"/>
      <c r="L329" s="54"/>
      <c r="M329" s="54"/>
      <c r="N329" s="54"/>
      <c r="O329" s="148"/>
      <c r="P329" s="148"/>
      <c r="Q329" s="148">
        <f t="shared" si="4"/>
        <v>0</v>
      </c>
      <c r="R329" s="289"/>
      <c r="S329" s="6"/>
    </row>
    <row r="330" spans="2:32" s="28" customFormat="1" x14ac:dyDescent="0.25">
      <c r="B330" s="52" t="s">
        <v>462</v>
      </c>
      <c r="C330" s="119">
        <v>223996184</v>
      </c>
      <c r="D330" s="119"/>
      <c r="E330" s="119">
        <v>3960657.67</v>
      </c>
      <c r="F330" s="119">
        <v>12933333.020000001</v>
      </c>
      <c r="G330" s="119">
        <v>6583748.6299999999</v>
      </c>
      <c r="H330" s="119"/>
      <c r="I330" s="119"/>
      <c r="J330" s="119"/>
      <c r="K330" s="119"/>
      <c r="L330" s="119"/>
      <c r="M330" s="119"/>
      <c r="N330" s="119"/>
      <c r="O330" s="119"/>
      <c r="P330" s="119"/>
      <c r="Q330" s="147">
        <f t="shared" ref="Q330:Q393" si="5">SUM(E330:P330)</f>
        <v>23477739.32</v>
      </c>
      <c r="R330" s="289"/>
      <c r="S330" s="6"/>
      <c r="T330" s="3"/>
      <c r="U330" s="3"/>
      <c r="V330" s="3"/>
      <c r="W330" s="3"/>
      <c r="X330"/>
      <c r="Y330"/>
      <c r="Z330"/>
      <c r="AA330"/>
      <c r="AB330"/>
      <c r="AC330"/>
      <c r="AD330"/>
      <c r="AE330"/>
      <c r="AF330"/>
    </row>
    <row r="331" spans="2:32" x14ac:dyDescent="0.25">
      <c r="B331" s="27" t="s">
        <v>463</v>
      </c>
      <c r="C331" s="56">
        <v>151751218</v>
      </c>
      <c r="D331" s="56"/>
      <c r="E331" s="54">
        <v>2016378.19</v>
      </c>
      <c r="F331" s="120">
        <v>783675.56</v>
      </c>
      <c r="G331" s="120">
        <v>3804068.08</v>
      </c>
      <c r="H331" s="120"/>
      <c r="I331" s="54"/>
      <c r="J331" s="54"/>
      <c r="K331" s="54"/>
      <c r="L331" s="54"/>
      <c r="M331" s="54"/>
      <c r="N331" s="54"/>
      <c r="O331" s="148"/>
      <c r="P331" s="148"/>
      <c r="Q331" s="148">
        <f t="shared" si="5"/>
        <v>6604121.8300000001</v>
      </c>
      <c r="R331" s="289"/>
      <c r="S331" s="6"/>
    </row>
    <row r="332" spans="2:32" x14ac:dyDescent="0.25">
      <c r="B332" s="27" t="s">
        <v>464</v>
      </c>
      <c r="C332" s="56">
        <v>72244966</v>
      </c>
      <c r="D332" s="56"/>
      <c r="E332" s="54">
        <v>1944279.48</v>
      </c>
      <c r="F332" s="120">
        <v>12149657.460000001</v>
      </c>
      <c r="G332" s="120">
        <v>2779680.55</v>
      </c>
      <c r="H332" s="120"/>
      <c r="I332" s="54"/>
      <c r="J332" s="54"/>
      <c r="K332" s="54"/>
      <c r="L332" s="54"/>
      <c r="M332" s="54"/>
      <c r="N332" s="54"/>
      <c r="O332" s="148"/>
      <c r="P332" s="148"/>
      <c r="Q332" s="148">
        <f t="shared" si="5"/>
        <v>16873617.490000002</v>
      </c>
      <c r="R332" s="289"/>
      <c r="S332" s="6"/>
    </row>
    <row r="333" spans="2:32" s="28" customFormat="1" x14ac:dyDescent="0.25">
      <c r="B333" s="52" t="s">
        <v>465</v>
      </c>
      <c r="C333" s="119">
        <v>1264905725</v>
      </c>
      <c r="D333" s="119"/>
      <c r="E333" s="119">
        <v>20270788.690000001</v>
      </c>
      <c r="F333" s="119">
        <v>3757828.16</v>
      </c>
      <c r="G333" s="119">
        <v>7487138.75</v>
      </c>
      <c r="H333" s="119"/>
      <c r="I333" s="119"/>
      <c r="J333" s="119"/>
      <c r="K333" s="119"/>
      <c r="L333" s="119"/>
      <c r="M333" s="119"/>
      <c r="N333" s="119"/>
      <c r="O333" s="119"/>
      <c r="P333" s="119"/>
      <c r="Q333" s="147">
        <f t="shared" si="5"/>
        <v>31515755.600000001</v>
      </c>
      <c r="R333" s="289"/>
      <c r="S333" s="6"/>
      <c r="T333" s="3"/>
      <c r="U333" s="3"/>
      <c r="V333" s="3"/>
      <c r="W333" s="3"/>
      <c r="X333"/>
      <c r="Y333"/>
      <c r="Z333"/>
      <c r="AA333"/>
      <c r="AB333"/>
      <c r="AC333"/>
      <c r="AD333"/>
      <c r="AE333"/>
      <c r="AF333"/>
    </row>
    <row r="334" spans="2:32" x14ac:dyDescent="0.25">
      <c r="B334" s="27" t="s">
        <v>466</v>
      </c>
      <c r="C334" s="56">
        <v>928848443</v>
      </c>
      <c r="D334" s="56"/>
      <c r="E334" s="54">
        <v>284085</v>
      </c>
      <c r="F334" s="120">
        <v>48947.58</v>
      </c>
      <c r="G334" s="120">
        <v>115948.4</v>
      </c>
      <c r="H334" s="120"/>
      <c r="I334" s="54"/>
      <c r="J334" s="54"/>
      <c r="K334" s="54"/>
      <c r="L334" s="54"/>
      <c r="M334" s="54"/>
      <c r="N334" s="54"/>
      <c r="O334" s="148"/>
      <c r="P334" s="148"/>
      <c r="Q334" s="148">
        <f t="shared" si="5"/>
        <v>448980.98</v>
      </c>
      <c r="R334" s="289"/>
      <c r="S334" s="6"/>
    </row>
    <row r="335" spans="2:32" x14ac:dyDescent="0.25">
      <c r="B335" s="27" t="s">
        <v>467</v>
      </c>
      <c r="C335" s="56">
        <v>51310955</v>
      </c>
      <c r="D335" s="56"/>
      <c r="E335" s="54">
        <v>16000000</v>
      </c>
      <c r="F335" s="120">
        <v>0</v>
      </c>
      <c r="G335" s="120">
        <v>1000000</v>
      </c>
      <c r="H335" s="120"/>
      <c r="I335" s="54"/>
      <c r="J335" s="54"/>
      <c r="K335" s="54"/>
      <c r="L335" s="54"/>
      <c r="M335" s="54"/>
      <c r="N335" s="54"/>
      <c r="O335" s="148"/>
      <c r="P335" s="148"/>
      <c r="Q335" s="148">
        <f t="shared" si="5"/>
        <v>17000000</v>
      </c>
      <c r="R335" s="289"/>
      <c r="S335" s="6"/>
    </row>
    <row r="336" spans="2:32" x14ac:dyDescent="0.25">
      <c r="B336" s="27" t="s">
        <v>469</v>
      </c>
      <c r="C336" s="56">
        <v>182598339</v>
      </c>
      <c r="D336" s="56"/>
      <c r="E336" s="54">
        <v>2236011.12</v>
      </c>
      <c r="F336" s="120">
        <v>18902.419999999998</v>
      </c>
      <c r="G336" s="120">
        <v>511560.29</v>
      </c>
      <c r="H336" s="120"/>
      <c r="I336" s="54"/>
      <c r="J336" s="54"/>
      <c r="K336" s="54"/>
      <c r="L336" s="54"/>
      <c r="M336" s="54"/>
      <c r="N336" s="54"/>
      <c r="O336" s="148"/>
      <c r="P336" s="148"/>
      <c r="Q336" s="148">
        <f t="shared" si="5"/>
        <v>2766473.83</v>
      </c>
      <c r="R336" s="289"/>
      <c r="S336" s="6"/>
    </row>
    <row r="337" spans="2:32" x14ac:dyDescent="0.25">
      <c r="B337" s="27" t="s">
        <v>470</v>
      </c>
      <c r="C337" s="121">
        <v>102147988</v>
      </c>
      <c r="D337" s="56"/>
      <c r="E337" s="120">
        <v>1750692.57</v>
      </c>
      <c r="F337" s="120">
        <v>3689978.16</v>
      </c>
      <c r="G337" s="120">
        <v>5859630.0599999996</v>
      </c>
      <c r="H337" s="120"/>
      <c r="I337" s="120"/>
      <c r="J337" s="120"/>
      <c r="K337" s="120"/>
      <c r="L337" s="120"/>
      <c r="M337" s="120"/>
      <c r="N337" s="120"/>
      <c r="O337" s="152"/>
      <c r="P337" s="152"/>
      <c r="Q337" s="152">
        <f t="shared" si="5"/>
        <v>11300300.789999999</v>
      </c>
      <c r="R337" s="289"/>
      <c r="S337" s="6"/>
    </row>
    <row r="338" spans="2:32" s="28" customFormat="1" x14ac:dyDescent="0.25">
      <c r="B338" s="26" t="s">
        <v>47</v>
      </c>
      <c r="C338" s="118">
        <v>5244591789</v>
      </c>
      <c r="D338" s="118"/>
      <c r="E338" s="145">
        <v>41111700.979999997</v>
      </c>
      <c r="F338" s="145">
        <v>95115298.980000004</v>
      </c>
      <c r="G338" s="145">
        <v>264122878.00999999</v>
      </c>
      <c r="H338" s="145"/>
      <c r="I338" s="145"/>
      <c r="J338" s="145"/>
      <c r="K338" s="145"/>
      <c r="L338" s="145"/>
      <c r="M338" s="145"/>
      <c r="N338" s="145"/>
      <c r="O338" s="145"/>
      <c r="P338" s="145"/>
      <c r="Q338" s="145">
        <f t="shared" si="5"/>
        <v>400349877.97000003</v>
      </c>
      <c r="R338" s="289"/>
      <c r="S338" s="6"/>
      <c r="T338" s="3"/>
      <c r="U338" s="3"/>
      <c r="V338" s="3"/>
      <c r="W338" s="3"/>
      <c r="X338"/>
      <c r="Y338"/>
      <c r="Z338"/>
      <c r="AA338"/>
      <c r="AB338"/>
      <c r="AC338"/>
      <c r="AD338"/>
      <c r="AE338"/>
      <c r="AF338"/>
    </row>
    <row r="339" spans="2:32" s="28" customFormat="1" x14ac:dyDescent="0.25">
      <c r="B339" s="28" t="s">
        <v>48</v>
      </c>
      <c r="C339" s="119">
        <v>5035847566</v>
      </c>
      <c r="D339" s="119"/>
      <c r="E339" s="119">
        <v>28258666.77</v>
      </c>
      <c r="F339" s="119">
        <v>81036975.019999996</v>
      </c>
      <c r="G339" s="119">
        <v>243414532.31</v>
      </c>
      <c r="H339" s="119"/>
      <c r="I339" s="119"/>
      <c r="J339" s="119"/>
      <c r="K339" s="119"/>
      <c r="L339" s="119"/>
      <c r="M339" s="119"/>
      <c r="N339" s="119"/>
      <c r="O339" s="119"/>
      <c r="P339" s="119"/>
      <c r="Q339" s="147">
        <f t="shared" si="5"/>
        <v>352710174.10000002</v>
      </c>
      <c r="R339" s="289"/>
      <c r="S339" s="6"/>
      <c r="T339" s="3"/>
      <c r="U339" s="3"/>
      <c r="V339" s="3"/>
      <c r="W339" s="3"/>
      <c r="X339"/>
      <c r="Y339"/>
      <c r="Z339"/>
      <c r="AA339"/>
      <c r="AB339"/>
      <c r="AC339"/>
      <c r="AD339"/>
      <c r="AE339"/>
      <c r="AF339"/>
    </row>
    <row r="340" spans="2:32" s="28" customFormat="1" x14ac:dyDescent="0.25">
      <c r="B340" s="51" t="s">
        <v>471</v>
      </c>
      <c r="C340" s="119">
        <v>3638185318</v>
      </c>
      <c r="D340" s="119"/>
      <c r="E340" s="119">
        <v>0</v>
      </c>
      <c r="F340" s="119">
        <v>0</v>
      </c>
      <c r="G340" s="119"/>
      <c r="H340" s="119"/>
      <c r="I340" s="119"/>
      <c r="J340" s="119"/>
      <c r="K340" s="119"/>
      <c r="L340" s="119"/>
      <c r="M340" s="119"/>
      <c r="N340" s="119"/>
      <c r="O340" s="119"/>
      <c r="P340" s="119"/>
      <c r="Q340" s="147">
        <f t="shared" si="5"/>
        <v>0</v>
      </c>
      <c r="R340" s="289"/>
      <c r="S340" s="6"/>
      <c r="T340" s="3"/>
      <c r="U340" s="3"/>
      <c r="V340" s="3"/>
      <c r="W340" s="3"/>
      <c r="X340"/>
      <c r="Y340"/>
      <c r="Z340"/>
      <c r="AA340"/>
      <c r="AB340"/>
      <c r="AC340"/>
      <c r="AD340"/>
      <c r="AE340"/>
      <c r="AF340"/>
    </row>
    <row r="341" spans="2:32" x14ac:dyDescent="0.25">
      <c r="B341" s="50" t="s">
        <v>472</v>
      </c>
      <c r="C341" s="56">
        <v>40870404</v>
      </c>
      <c r="D341" s="56"/>
      <c r="E341" s="119">
        <v>0</v>
      </c>
      <c r="F341" s="119">
        <v>0</v>
      </c>
      <c r="G341" s="119"/>
      <c r="H341" s="119"/>
      <c r="I341" s="54"/>
      <c r="J341" s="54"/>
      <c r="K341" s="54"/>
      <c r="L341" s="54"/>
      <c r="M341" s="54"/>
      <c r="N341" s="54"/>
      <c r="O341" s="148"/>
      <c r="P341" s="148"/>
      <c r="Q341" s="148">
        <f t="shared" si="5"/>
        <v>0</v>
      </c>
      <c r="R341" s="289"/>
      <c r="S341" s="6"/>
    </row>
    <row r="342" spans="2:32" x14ac:dyDescent="0.25">
      <c r="B342" s="50" t="s">
        <v>473</v>
      </c>
      <c r="C342" s="56">
        <v>3597314914</v>
      </c>
      <c r="D342" s="56"/>
      <c r="E342" s="54">
        <v>0</v>
      </c>
      <c r="F342" s="120"/>
      <c r="G342" s="120"/>
      <c r="H342" s="120"/>
      <c r="I342" s="54"/>
      <c r="J342" s="54"/>
      <c r="K342" s="54"/>
      <c r="L342" s="54"/>
      <c r="M342" s="54"/>
      <c r="N342" s="54"/>
      <c r="O342" s="148"/>
      <c r="P342" s="148"/>
      <c r="Q342" s="148">
        <f t="shared" si="5"/>
        <v>0</v>
      </c>
      <c r="R342" s="289"/>
      <c r="S342" s="6"/>
    </row>
    <row r="343" spans="2:32" s="28" customFormat="1" x14ac:dyDescent="0.25">
      <c r="B343" s="51" t="s">
        <v>475</v>
      </c>
      <c r="C343" s="119">
        <v>304092463</v>
      </c>
      <c r="D343" s="119"/>
      <c r="E343" s="119">
        <v>5389500</v>
      </c>
      <c r="F343" s="119">
        <v>15838518.66</v>
      </c>
      <c r="G343" s="119">
        <v>22357518.329999998</v>
      </c>
      <c r="H343" s="119"/>
      <c r="I343" s="119"/>
      <c r="J343" s="119"/>
      <c r="K343" s="119"/>
      <c r="L343" s="119"/>
      <c r="M343" s="119"/>
      <c r="N343" s="119"/>
      <c r="O343" s="119"/>
      <c r="P343" s="119"/>
      <c r="Q343" s="147">
        <f t="shared" si="5"/>
        <v>43585536.989999995</v>
      </c>
      <c r="R343" s="289"/>
      <c r="S343" s="6"/>
      <c r="T343" s="3"/>
      <c r="U343" s="3"/>
      <c r="V343" s="3"/>
      <c r="W343" s="3"/>
      <c r="X343"/>
      <c r="Y343"/>
      <c r="Z343"/>
      <c r="AA343"/>
      <c r="AB343"/>
      <c r="AC343"/>
      <c r="AD343"/>
      <c r="AE343"/>
      <c r="AF343"/>
    </row>
    <row r="344" spans="2:32" x14ac:dyDescent="0.25">
      <c r="B344" s="50" t="s">
        <v>476</v>
      </c>
      <c r="C344" s="56">
        <v>66749803</v>
      </c>
      <c r="D344" s="56"/>
      <c r="E344" s="54">
        <v>4850000</v>
      </c>
      <c r="F344" s="120">
        <v>5642608.4699999997</v>
      </c>
      <c r="G344" s="120">
        <v>4096600</v>
      </c>
      <c r="H344" s="120"/>
      <c r="I344" s="54"/>
      <c r="J344" s="54"/>
      <c r="K344" s="54"/>
      <c r="L344" s="54"/>
      <c r="M344" s="54"/>
      <c r="N344" s="54"/>
      <c r="O344" s="148"/>
      <c r="P344" s="148"/>
      <c r="Q344" s="148">
        <f t="shared" si="5"/>
        <v>14589208.469999999</v>
      </c>
      <c r="R344" s="289"/>
      <c r="S344" s="6"/>
    </row>
    <row r="345" spans="2:32" x14ac:dyDescent="0.25">
      <c r="B345" s="50" t="s">
        <v>477</v>
      </c>
      <c r="C345" s="56">
        <v>161300000</v>
      </c>
      <c r="D345" s="56"/>
      <c r="E345" s="54">
        <v>539500</v>
      </c>
      <c r="F345" s="120">
        <v>64706.63</v>
      </c>
      <c r="G345" s="120">
        <v>512000</v>
      </c>
      <c r="H345" s="120"/>
      <c r="I345" s="54"/>
      <c r="J345" s="54"/>
      <c r="K345" s="54"/>
      <c r="L345" s="54"/>
      <c r="M345" s="54"/>
      <c r="N345" s="54"/>
      <c r="O345" s="148"/>
      <c r="P345" s="148"/>
      <c r="Q345" s="148">
        <f t="shared" si="5"/>
        <v>1116206.6299999999</v>
      </c>
      <c r="R345" s="289"/>
      <c r="S345" s="6"/>
    </row>
    <row r="346" spans="2:32" x14ac:dyDescent="0.25">
      <c r="B346" s="50" t="s">
        <v>740</v>
      </c>
      <c r="C346" s="56">
        <v>0</v>
      </c>
      <c r="D346" s="56"/>
      <c r="E346" s="54">
        <v>0</v>
      </c>
      <c r="F346" s="120"/>
      <c r="G346" s="120"/>
      <c r="H346" s="120"/>
      <c r="I346" s="54"/>
      <c r="J346" s="54"/>
      <c r="K346" s="54"/>
      <c r="L346" s="54"/>
      <c r="M346" s="54"/>
      <c r="N346" s="54"/>
      <c r="O346" s="148"/>
      <c r="P346" s="148"/>
      <c r="Q346" s="148">
        <f t="shared" si="5"/>
        <v>0</v>
      </c>
      <c r="R346" s="289"/>
      <c r="S346" s="6"/>
    </row>
    <row r="347" spans="2:32" x14ac:dyDescent="0.25">
      <c r="B347" s="50" t="s">
        <v>727</v>
      </c>
      <c r="C347" s="56">
        <v>76042660</v>
      </c>
      <c r="D347" s="56"/>
      <c r="E347" s="54">
        <v>0</v>
      </c>
      <c r="F347" s="120">
        <v>10131203.560000001</v>
      </c>
      <c r="G347" s="120">
        <v>17748918.329999998</v>
      </c>
      <c r="H347" s="120"/>
      <c r="I347" s="54"/>
      <c r="J347" s="54"/>
      <c r="K347" s="54"/>
      <c r="L347" s="54"/>
      <c r="M347" s="54"/>
      <c r="N347" s="54"/>
      <c r="O347" s="148"/>
      <c r="P347" s="148"/>
      <c r="Q347" s="148">
        <f t="shared" si="5"/>
        <v>27880121.890000001</v>
      </c>
      <c r="R347" s="289"/>
      <c r="S347" s="6"/>
    </row>
    <row r="348" spans="2:32" s="28" customFormat="1" x14ac:dyDescent="0.25">
      <c r="B348" s="51" t="s">
        <v>478</v>
      </c>
      <c r="C348" s="119">
        <v>19127324</v>
      </c>
      <c r="D348" s="119"/>
      <c r="E348" s="119">
        <v>0</v>
      </c>
      <c r="F348" s="119">
        <v>750000</v>
      </c>
      <c r="G348" s="119">
        <v>1350000</v>
      </c>
      <c r="H348" s="119"/>
      <c r="I348" s="119"/>
      <c r="J348" s="119"/>
      <c r="K348" s="119"/>
      <c r="L348" s="119"/>
      <c r="M348" s="119"/>
      <c r="N348" s="119"/>
      <c r="O348" s="119"/>
      <c r="P348" s="119"/>
      <c r="Q348" s="147">
        <f t="shared" si="5"/>
        <v>2100000</v>
      </c>
      <c r="R348" s="289"/>
      <c r="S348" s="6"/>
      <c r="T348" s="3"/>
      <c r="U348" s="3"/>
      <c r="V348" s="3"/>
      <c r="W348" s="3"/>
      <c r="X348"/>
      <c r="Y348"/>
      <c r="Z348"/>
      <c r="AA348"/>
      <c r="AB348"/>
      <c r="AC348"/>
      <c r="AD348"/>
      <c r="AE348"/>
      <c r="AF348"/>
    </row>
    <row r="349" spans="2:32" x14ac:dyDescent="0.25">
      <c r="B349" s="50" t="s">
        <v>479</v>
      </c>
      <c r="C349" s="56">
        <v>19127324</v>
      </c>
      <c r="D349" s="56"/>
      <c r="E349" s="54">
        <v>0</v>
      </c>
      <c r="F349" s="120">
        <v>750000</v>
      </c>
      <c r="G349" s="120">
        <v>1350000</v>
      </c>
      <c r="H349" s="120"/>
      <c r="I349" s="54"/>
      <c r="J349" s="54"/>
      <c r="K349" s="54"/>
      <c r="L349" s="54"/>
      <c r="M349" s="54"/>
      <c r="N349" s="54"/>
      <c r="O349" s="148"/>
      <c r="P349" s="148"/>
      <c r="Q349" s="148">
        <f t="shared" si="5"/>
        <v>2100000</v>
      </c>
      <c r="R349" s="289"/>
      <c r="S349" s="6"/>
    </row>
    <row r="350" spans="2:32" s="28" customFormat="1" x14ac:dyDescent="0.25">
      <c r="B350" s="51" t="s">
        <v>480</v>
      </c>
      <c r="C350" s="119">
        <v>253970536</v>
      </c>
      <c r="D350" s="119"/>
      <c r="E350" s="119">
        <v>1517750.1</v>
      </c>
      <c r="F350" s="119">
        <v>630462.36</v>
      </c>
      <c r="G350" s="119">
        <v>295358.38</v>
      </c>
      <c r="H350" s="119"/>
      <c r="I350" s="119"/>
      <c r="J350" s="119"/>
      <c r="K350" s="119"/>
      <c r="L350" s="119"/>
      <c r="M350" s="119"/>
      <c r="N350" s="119"/>
      <c r="O350" s="119"/>
      <c r="P350" s="119"/>
      <c r="Q350" s="147">
        <f t="shared" si="5"/>
        <v>2443570.84</v>
      </c>
      <c r="R350" s="289"/>
      <c r="S350" s="6"/>
      <c r="T350" s="3"/>
      <c r="U350" s="3"/>
      <c r="V350" s="3"/>
      <c r="W350" s="3"/>
      <c r="X350"/>
      <c r="Y350"/>
      <c r="Z350"/>
      <c r="AA350"/>
      <c r="AB350"/>
      <c r="AC350"/>
      <c r="AD350"/>
      <c r="AE350"/>
      <c r="AF350"/>
    </row>
    <row r="351" spans="2:32" x14ac:dyDescent="0.25">
      <c r="B351" s="50" t="s">
        <v>481</v>
      </c>
      <c r="C351" s="56">
        <v>205147776</v>
      </c>
      <c r="D351" s="56"/>
      <c r="E351" s="54">
        <v>1517750.1</v>
      </c>
      <c r="F351" s="120">
        <v>630462.36</v>
      </c>
      <c r="G351" s="120">
        <v>295358.38</v>
      </c>
      <c r="H351" s="120"/>
      <c r="I351" s="54"/>
      <c r="J351" s="54"/>
      <c r="K351" s="54"/>
      <c r="L351" s="54"/>
      <c r="M351" s="54"/>
      <c r="N351" s="54"/>
      <c r="O351" s="148"/>
      <c r="P351" s="148"/>
      <c r="Q351" s="148">
        <f t="shared" si="5"/>
        <v>2443570.84</v>
      </c>
      <c r="R351" s="289"/>
      <c r="S351" s="6"/>
    </row>
    <row r="352" spans="2:32" x14ac:dyDescent="0.25">
      <c r="B352" s="50" t="s">
        <v>482</v>
      </c>
      <c r="C352" s="56">
        <v>48822760</v>
      </c>
      <c r="D352" s="56"/>
      <c r="E352" s="54">
        <v>0</v>
      </c>
      <c r="F352" s="120"/>
      <c r="G352" s="120">
        <v>0</v>
      </c>
      <c r="H352" s="120"/>
      <c r="I352" s="54"/>
      <c r="J352" s="54"/>
      <c r="K352" s="54"/>
      <c r="L352" s="54"/>
      <c r="M352" s="54"/>
      <c r="N352" s="54"/>
      <c r="O352" s="148"/>
      <c r="P352" s="148"/>
      <c r="Q352" s="148">
        <f t="shared" si="5"/>
        <v>0</v>
      </c>
      <c r="R352" s="289"/>
      <c r="S352" s="6"/>
    </row>
    <row r="353" spans="2:32" s="28" customFormat="1" x14ac:dyDescent="0.25">
      <c r="B353" s="51" t="s">
        <v>483</v>
      </c>
      <c r="C353" s="119">
        <v>19698356</v>
      </c>
      <c r="D353" s="119"/>
      <c r="E353" s="119">
        <v>0</v>
      </c>
      <c r="F353" s="119">
        <v>0</v>
      </c>
      <c r="G353" s="119">
        <v>152172.60999999999</v>
      </c>
      <c r="H353" s="119"/>
      <c r="I353" s="119"/>
      <c r="J353" s="119"/>
      <c r="K353" s="119"/>
      <c r="L353" s="119"/>
      <c r="M353" s="119"/>
      <c r="N353" s="119"/>
      <c r="O353" s="119"/>
      <c r="P353" s="119"/>
      <c r="Q353" s="147">
        <f t="shared" si="5"/>
        <v>152172.60999999999</v>
      </c>
      <c r="R353" s="289"/>
      <c r="S353" s="6"/>
      <c r="T353" s="3"/>
      <c r="U353" s="3"/>
      <c r="V353" s="3"/>
      <c r="W353" s="3"/>
      <c r="X353"/>
      <c r="Y353"/>
      <c r="Z353"/>
      <c r="AA353"/>
      <c r="AB353"/>
      <c r="AC353"/>
      <c r="AD353"/>
      <c r="AE353"/>
      <c r="AF353"/>
    </row>
    <row r="354" spans="2:32" x14ac:dyDescent="0.25">
      <c r="B354" s="50" t="s">
        <v>484</v>
      </c>
      <c r="C354" s="56">
        <v>19698356</v>
      </c>
      <c r="D354" s="56"/>
      <c r="E354" s="54">
        <v>0</v>
      </c>
      <c r="F354" s="120">
        <v>0</v>
      </c>
      <c r="G354" s="120">
        <v>152172.60999999999</v>
      </c>
      <c r="H354" s="120"/>
      <c r="I354" s="54"/>
      <c r="J354" s="54"/>
      <c r="K354" s="54"/>
      <c r="L354" s="54"/>
      <c r="M354" s="54"/>
      <c r="N354" s="54"/>
      <c r="O354" s="148"/>
      <c r="P354" s="148"/>
      <c r="Q354" s="148">
        <f t="shared" si="5"/>
        <v>152172.60999999999</v>
      </c>
      <c r="R354" s="289"/>
      <c r="S354" s="6"/>
    </row>
    <row r="355" spans="2:32" s="28" customFormat="1" x14ac:dyDescent="0.25">
      <c r="B355" s="51" t="s">
        <v>485</v>
      </c>
      <c r="C355" s="119">
        <v>800773569</v>
      </c>
      <c r="D355" s="119"/>
      <c r="E355" s="119">
        <v>21351416.670000002</v>
      </c>
      <c r="F355" s="119">
        <v>63817994</v>
      </c>
      <c r="G355" s="119">
        <v>219259482.99000001</v>
      </c>
      <c r="H355" s="119"/>
      <c r="I355" s="119"/>
      <c r="J355" s="119"/>
      <c r="K355" s="119"/>
      <c r="L355" s="119"/>
      <c r="M355" s="119"/>
      <c r="N355" s="119"/>
      <c r="O355" s="119"/>
      <c r="P355" s="119"/>
      <c r="Q355" s="147">
        <f t="shared" si="5"/>
        <v>304428893.66000003</v>
      </c>
      <c r="R355" s="289"/>
      <c r="S355" s="6"/>
      <c r="T355" s="3"/>
      <c r="U355" s="3"/>
      <c r="V355" s="3"/>
      <c r="W355" s="3"/>
      <c r="X355"/>
      <c r="Y355"/>
      <c r="Z355"/>
      <c r="AA355"/>
      <c r="AB355"/>
      <c r="AC355"/>
      <c r="AD355"/>
      <c r="AE355"/>
      <c r="AF355"/>
    </row>
    <row r="356" spans="2:32" x14ac:dyDescent="0.25">
      <c r="B356" s="50" t="s">
        <v>486</v>
      </c>
      <c r="C356" s="56">
        <v>124716424</v>
      </c>
      <c r="D356" s="56"/>
      <c r="E356" s="54">
        <v>7440916.6699999999</v>
      </c>
      <c r="F356" s="120">
        <v>13647272.67</v>
      </c>
      <c r="G356" s="120">
        <v>9267583.3300000001</v>
      </c>
      <c r="H356" s="120"/>
      <c r="I356" s="54"/>
      <c r="J356" s="54"/>
      <c r="K356" s="54"/>
      <c r="L356" s="54"/>
      <c r="M356" s="54"/>
      <c r="N356" s="54"/>
      <c r="O356" s="148"/>
      <c r="P356" s="148"/>
      <c r="Q356" s="148">
        <f t="shared" si="5"/>
        <v>30355772.670000002</v>
      </c>
      <c r="R356" s="289"/>
      <c r="S356" s="6"/>
    </row>
    <row r="357" spans="2:32" x14ac:dyDescent="0.25">
      <c r="B357" s="50" t="s">
        <v>487</v>
      </c>
      <c r="C357" s="56">
        <v>15132550</v>
      </c>
      <c r="D357" s="56"/>
      <c r="E357" s="54">
        <v>860000</v>
      </c>
      <c r="F357" s="120">
        <v>1620000</v>
      </c>
      <c r="G357" s="120">
        <v>1460000</v>
      </c>
      <c r="H357" s="120"/>
      <c r="I357" s="54"/>
      <c r="J357" s="54"/>
      <c r="K357" s="54"/>
      <c r="L357" s="54"/>
      <c r="M357" s="54"/>
      <c r="N357" s="54"/>
      <c r="O357" s="148"/>
      <c r="P357" s="148"/>
      <c r="Q357" s="148">
        <f t="shared" si="5"/>
        <v>3940000</v>
      </c>
      <c r="R357" s="289"/>
      <c r="S357" s="6"/>
    </row>
    <row r="358" spans="2:32" x14ac:dyDescent="0.25">
      <c r="B358" s="50" t="s">
        <v>488</v>
      </c>
      <c r="C358" s="56">
        <v>421849627</v>
      </c>
      <c r="D358" s="56"/>
      <c r="E358" s="54">
        <v>951000</v>
      </c>
      <c r="F358" s="120">
        <v>30255596</v>
      </c>
      <c r="G358" s="120">
        <v>203873233</v>
      </c>
      <c r="H358" s="120"/>
      <c r="I358" s="54"/>
      <c r="J358" s="54"/>
      <c r="K358" s="54"/>
      <c r="L358" s="54"/>
      <c r="M358" s="54"/>
      <c r="N358" s="54"/>
      <c r="O358" s="148"/>
      <c r="P358" s="148"/>
      <c r="Q358" s="148">
        <f t="shared" si="5"/>
        <v>235079829</v>
      </c>
      <c r="R358" s="289"/>
      <c r="S358" s="6"/>
    </row>
    <row r="359" spans="2:32" s="28" customFormat="1" x14ac:dyDescent="0.25">
      <c r="B359" s="50" t="s">
        <v>741</v>
      </c>
      <c r="C359" s="56">
        <v>239074968</v>
      </c>
      <c r="D359" s="56"/>
      <c r="E359" s="54">
        <v>12099500</v>
      </c>
      <c r="F359" s="120">
        <v>18295125.329999998</v>
      </c>
      <c r="G359" s="120">
        <v>4658666.66</v>
      </c>
      <c r="H359" s="120"/>
      <c r="I359" s="54"/>
      <c r="J359" s="54"/>
      <c r="K359" s="54"/>
      <c r="L359" s="54"/>
      <c r="M359" s="54"/>
      <c r="N359" s="54"/>
      <c r="O359" s="148"/>
      <c r="P359" s="148"/>
      <c r="Q359" s="148">
        <f t="shared" si="5"/>
        <v>35053291.989999995</v>
      </c>
      <c r="R359" s="289"/>
      <c r="S359" s="6"/>
      <c r="T359" s="3"/>
      <c r="U359" s="3"/>
      <c r="V359" s="3"/>
      <c r="W359" s="3"/>
      <c r="X359"/>
      <c r="Y359"/>
      <c r="Z359"/>
      <c r="AA359"/>
      <c r="AB359"/>
      <c r="AC359"/>
      <c r="AD359"/>
      <c r="AE359"/>
      <c r="AF359"/>
    </row>
    <row r="360" spans="2:32" s="28" customFormat="1" x14ac:dyDescent="0.25">
      <c r="B360" s="28" t="s">
        <v>49</v>
      </c>
      <c r="C360" s="119">
        <v>1231980</v>
      </c>
      <c r="D360" s="119"/>
      <c r="E360" s="119">
        <v>0</v>
      </c>
      <c r="F360" s="119"/>
      <c r="G360" s="119"/>
      <c r="H360" s="119"/>
      <c r="I360" s="68"/>
      <c r="J360" s="68"/>
      <c r="K360" s="68"/>
      <c r="L360" s="68"/>
      <c r="M360" s="68"/>
      <c r="N360" s="68"/>
      <c r="O360" s="68"/>
      <c r="P360" s="147"/>
      <c r="Q360" s="147">
        <f t="shared" si="5"/>
        <v>0</v>
      </c>
      <c r="R360" s="289"/>
      <c r="S360" s="6"/>
      <c r="T360" s="3"/>
      <c r="U360" s="3"/>
      <c r="V360" s="3"/>
      <c r="W360" s="3"/>
      <c r="X360"/>
      <c r="Y360"/>
      <c r="Z360"/>
      <c r="AA360"/>
      <c r="AB360"/>
      <c r="AC360"/>
      <c r="AD360"/>
      <c r="AE360"/>
      <c r="AF360"/>
    </row>
    <row r="361" spans="2:32" x14ac:dyDescent="0.25">
      <c r="B361" s="51" t="s">
        <v>489</v>
      </c>
      <c r="C361" s="119">
        <v>1200000</v>
      </c>
      <c r="D361" s="119"/>
      <c r="E361" s="119">
        <v>0</v>
      </c>
      <c r="F361" s="119"/>
      <c r="G361" s="119"/>
      <c r="H361" s="119"/>
      <c r="I361" s="119"/>
      <c r="J361" s="119"/>
      <c r="K361" s="119"/>
      <c r="L361" s="119"/>
      <c r="M361" s="119"/>
      <c r="N361" s="119"/>
      <c r="O361" s="119"/>
      <c r="P361" s="119"/>
      <c r="Q361" s="147">
        <f t="shared" si="5"/>
        <v>0</v>
      </c>
      <c r="R361" s="289"/>
      <c r="S361" s="6"/>
    </row>
    <row r="362" spans="2:32" x14ac:dyDescent="0.25">
      <c r="B362" s="50" t="s">
        <v>683</v>
      </c>
      <c r="C362" s="121">
        <v>1200000</v>
      </c>
      <c r="D362" s="121"/>
      <c r="E362" s="120">
        <v>0</v>
      </c>
      <c r="F362" s="120"/>
      <c r="G362" s="120"/>
      <c r="H362" s="120"/>
      <c r="I362" s="120"/>
      <c r="J362" s="120"/>
      <c r="K362" s="120"/>
      <c r="L362" s="120"/>
      <c r="M362" s="120"/>
      <c r="N362" s="120"/>
      <c r="O362" s="152"/>
      <c r="P362" s="152"/>
      <c r="Q362" s="148">
        <f t="shared" si="5"/>
        <v>0</v>
      </c>
      <c r="R362" s="289"/>
      <c r="S362" s="6"/>
    </row>
    <row r="363" spans="2:32" s="28" customFormat="1" x14ac:dyDescent="0.25">
      <c r="B363" s="51" t="s">
        <v>491</v>
      </c>
      <c r="C363" s="121">
        <v>31980</v>
      </c>
      <c r="D363" s="121"/>
      <c r="E363" s="120">
        <v>0</v>
      </c>
      <c r="F363" s="120"/>
      <c r="G363" s="120"/>
      <c r="H363" s="120"/>
      <c r="I363" s="120"/>
      <c r="J363" s="120"/>
      <c r="K363" s="120"/>
      <c r="L363" s="120"/>
      <c r="M363" s="120"/>
      <c r="N363" s="120"/>
      <c r="O363" s="152"/>
      <c r="P363" s="152"/>
      <c r="Q363" s="148">
        <f t="shared" si="5"/>
        <v>0</v>
      </c>
      <c r="R363" s="289"/>
      <c r="S363" s="6"/>
      <c r="T363" s="3"/>
      <c r="U363" s="3"/>
      <c r="V363" s="3"/>
      <c r="W363" s="3"/>
      <c r="X363"/>
      <c r="Y363"/>
      <c r="Z363"/>
      <c r="AA363"/>
      <c r="AB363"/>
      <c r="AC363"/>
      <c r="AD363"/>
      <c r="AE363"/>
      <c r="AF363"/>
    </row>
    <row r="364" spans="2:32" s="28" customFormat="1" x14ac:dyDescent="0.25">
      <c r="B364" s="50" t="s">
        <v>492</v>
      </c>
      <c r="C364" s="121">
        <v>31980</v>
      </c>
      <c r="D364" s="121"/>
      <c r="E364" s="120">
        <v>0</v>
      </c>
      <c r="F364" s="120"/>
      <c r="G364" s="120"/>
      <c r="H364" s="120"/>
      <c r="I364" s="120"/>
      <c r="J364" s="120"/>
      <c r="K364" s="120"/>
      <c r="L364" s="120"/>
      <c r="M364" s="120"/>
      <c r="N364" s="120"/>
      <c r="O364" s="152"/>
      <c r="P364" s="152"/>
      <c r="Q364" s="148">
        <f t="shared" si="5"/>
        <v>0</v>
      </c>
      <c r="R364" s="289"/>
      <c r="S364" s="6"/>
      <c r="T364" s="3"/>
      <c r="U364" s="3"/>
      <c r="V364" s="3"/>
      <c r="W364" s="3"/>
      <c r="X364"/>
      <c r="Y364"/>
      <c r="Z364"/>
      <c r="AA364"/>
      <c r="AB364"/>
      <c r="AC364"/>
      <c r="AD364"/>
      <c r="AE364"/>
      <c r="AF364"/>
    </row>
    <row r="365" spans="2:32" s="28" customFormat="1" x14ac:dyDescent="0.25">
      <c r="B365" s="52" t="s">
        <v>50</v>
      </c>
      <c r="C365" s="134">
        <v>44628215</v>
      </c>
      <c r="D365" s="134"/>
      <c r="E365" s="119">
        <v>0</v>
      </c>
      <c r="F365" s="119"/>
      <c r="G365" s="119">
        <v>6100000</v>
      </c>
      <c r="H365" s="119"/>
      <c r="I365" s="119"/>
      <c r="J365" s="119"/>
      <c r="K365" s="119"/>
      <c r="L365" s="119"/>
      <c r="M365" s="119"/>
      <c r="N365" s="119"/>
      <c r="O365" s="153"/>
      <c r="P365" s="153"/>
      <c r="Q365" s="147">
        <f t="shared" si="5"/>
        <v>6100000</v>
      </c>
      <c r="R365" s="289"/>
      <c r="S365" s="6"/>
      <c r="T365" s="3"/>
      <c r="U365" s="3"/>
      <c r="V365" s="3"/>
      <c r="W365" s="3"/>
      <c r="X365"/>
      <c r="Y365"/>
      <c r="Z365"/>
      <c r="AA365"/>
      <c r="AB365"/>
      <c r="AC365"/>
      <c r="AD365"/>
      <c r="AE365"/>
      <c r="AF365"/>
    </row>
    <row r="366" spans="2:32" x14ac:dyDescent="0.25">
      <c r="B366" s="51" t="s">
        <v>494</v>
      </c>
      <c r="C366" s="119">
        <v>44628215</v>
      </c>
      <c r="D366" s="119"/>
      <c r="E366" s="119">
        <v>0</v>
      </c>
      <c r="F366" s="119"/>
      <c r="G366" s="119">
        <v>6100000</v>
      </c>
      <c r="H366" s="119"/>
      <c r="I366" s="119"/>
      <c r="J366" s="119"/>
      <c r="K366" s="119"/>
      <c r="L366" s="119"/>
      <c r="M366" s="119"/>
      <c r="N366" s="119"/>
      <c r="O366" s="119"/>
      <c r="P366" s="119"/>
      <c r="Q366" s="147">
        <f t="shared" si="5"/>
        <v>6100000</v>
      </c>
      <c r="R366" s="289"/>
      <c r="S366" s="6"/>
    </row>
    <row r="367" spans="2:32" s="28" customFormat="1" x14ac:dyDescent="0.25">
      <c r="B367" s="50" t="s">
        <v>496</v>
      </c>
      <c r="C367" s="121">
        <v>44628215</v>
      </c>
      <c r="D367" s="121"/>
      <c r="E367" s="120">
        <v>0</v>
      </c>
      <c r="F367" s="120"/>
      <c r="G367" s="120">
        <v>6100000</v>
      </c>
      <c r="H367" s="120"/>
      <c r="I367" s="120"/>
      <c r="J367" s="120"/>
      <c r="K367" s="120"/>
      <c r="L367" s="120"/>
      <c r="M367" s="120"/>
      <c r="N367" s="120"/>
      <c r="O367" s="152"/>
      <c r="P367" s="152"/>
      <c r="Q367" s="148">
        <f t="shared" si="5"/>
        <v>6100000</v>
      </c>
      <c r="R367" s="289"/>
      <c r="S367" s="6"/>
      <c r="T367" s="3"/>
      <c r="U367" s="3"/>
      <c r="V367" s="3"/>
      <c r="W367" s="3"/>
      <c r="X367"/>
      <c r="Y367"/>
      <c r="Z367"/>
      <c r="AA367"/>
      <c r="AB367"/>
      <c r="AC367"/>
      <c r="AD367"/>
      <c r="AE367"/>
      <c r="AF367"/>
    </row>
    <row r="368" spans="2:32" s="28" customFormat="1" x14ac:dyDescent="0.25">
      <c r="B368" s="52" t="s">
        <v>742</v>
      </c>
      <c r="C368" s="121">
        <v>60000</v>
      </c>
      <c r="D368" s="121"/>
      <c r="E368" s="120">
        <v>0</v>
      </c>
      <c r="F368" s="120"/>
      <c r="G368" s="120"/>
      <c r="H368" s="120"/>
      <c r="I368" s="120"/>
      <c r="J368" s="120"/>
      <c r="K368" s="120"/>
      <c r="L368" s="120"/>
      <c r="M368" s="120"/>
      <c r="N368" s="120"/>
      <c r="O368" s="152"/>
      <c r="P368" s="152"/>
      <c r="Q368" s="148">
        <f t="shared" si="5"/>
        <v>0</v>
      </c>
      <c r="R368" s="289"/>
      <c r="S368" s="6"/>
      <c r="T368" s="3"/>
      <c r="U368" s="3"/>
      <c r="V368" s="3"/>
      <c r="W368" s="3"/>
      <c r="X368"/>
      <c r="Y368"/>
      <c r="Z368"/>
      <c r="AA368"/>
      <c r="AB368"/>
      <c r="AC368"/>
      <c r="AD368"/>
      <c r="AE368"/>
      <c r="AF368"/>
    </row>
    <row r="369" spans="2:32" s="28" customFormat="1" x14ac:dyDescent="0.25">
      <c r="B369" s="51" t="s">
        <v>754</v>
      </c>
      <c r="C369" s="121">
        <v>60000</v>
      </c>
      <c r="D369" s="121"/>
      <c r="E369" s="120">
        <v>0</v>
      </c>
      <c r="F369" s="120"/>
      <c r="G369" s="120"/>
      <c r="H369" s="120"/>
      <c r="I369" s="120"/>
      <c r="J369" s="120"/>
      <c r="K369" s="120"/>
      <c r="L369" s="120"/>
      <c r="M369" s="120"/>
      <c r="N369" s="120"/>
      <c r="O369" s="152"/>
      <c r="P369" s="152"/>
      <c r="Q369" s="148">
        <f t="shared" si="5"/>
        <v>0</v>
      </c>
      <c r="R369" s="289"/>
      <c r="S369" s="6"/>
      <c r="T369" s="3"/>
      <c r="U369" s="3"/>
      <c r="V369" s="3"/>
      <c r="W369" s="3"/>
      <c r="X369"/>
      <c r="Y369"/>
      <c r="Z369"/>
      <c r="AA369"/>
      <c r="AB369"/>
      <c r="AC369"/>
      <c r="AD369"/>
      <c r="AE369"/>
      <c r="AF369"/>
    </row>
    <row r="370" spans="2:32" s="28" customFormat="1" x14ac:dyDescent="0.25">
      <c r="B370" s="50" t="s">
        <v>755</v>
      </c>
      <c r="C370" s="121">
        <v>60000</v>
      </c>
      <c r="D370" s="121"/>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53</v>
      </c>
      <c r="C371" s="119">
        <v>78124028</v>
      </c>
      <c r="D371" s="119"/>
      <c r="E371" s="119">
        <v>5853034.21</v>
      </c>
      <c r="F371" s="119">
        <v>7078323.96</v>
      </c>
      <c r="G371" s="119">
        <v>7608345.7000000002</v>
      </c>
      <c r="H371" s="119"/>
      <c r="I371" s="119"/>
      <c r="J371" s="119"/>
      <c r="K371" s="119"/>
      <c r="L371" s="119"/>
      <c r="M371" s="119"/>
      <c r="N371" s="119"/>
      <c r="O371" s="119"/>
      <c r="P371" s="119"/>
      <c r="Q371" s="147">
        <f t="shared" si="5"/>
        <v>20539703.870000001</v>
      </c>
      <c r="R371" s="289"/>
      <c r="S371" s="6"/>
      <c r="T371" s="3"/>
      <c r="U371" s="3"/>
      <c r="V371" s="3"/>
      <c r="W371" s="3"/>
      <c r="X371"/>
      <c r="Y371"/>
      <c r="Z371"/>
      <c r="AA371"/>
      <c r="AB371"/>
      <c r="AC371"/>
      <c r="AD371"/>
      <c r="AE371"/>
      <c r="AF371"/>
    </row>
    <row r="372" spans="2:32" s="28" customFormat="1" x14ac:dyDescent="0.25">
      <c r="B372" s="51" t="s">
        <v>728</v>
      </c>
      <c r="C372" s="119">
        <v>30000</v>
      </c>
      <c r="D372" s="119"/>
      <c r="E372" s="119">
        <v>0</v>
      </c>
      <c r="F372" s="119"/>
      <c r="G372" s="119"/>
      <c r="H372" s="119"/>
      <c r="I372" s="119"/>
      <c r="J372" s="119"/>
      <c r="K372" s="119"/>
      <c r="L372" s="119"/>
      <c r="M372" s="119"/>
      <c r="N372" s="119"/>
      <c r="O372" s="119"/>
      <c r="P372" s="119"/>
      <c r="Q372" s="147">
        <f t="shared" si="5"/>
        <v>0</v>
      </c>
      <c r="R372" s="289"/>
      <c r="S372" s="6"/>
      <c r="T372" s="3"/>
      <c r="U372" s="3"/>
      <c r="V372" s="3"/>
      <c r="W372" s="3"/>
      <c r="X372"/>
      <c r="Y372"/>
      <c r="Z372"/>
      <c r="AA372"/>
      <c r="AB372"/>
      <c r="AC372"/>
      <c r="AD372"/>
      <c r="AE372"/>
      <c r="AF372"/>
    </row>
    <row r="373" spans="2:32" s="28" customFormat="1" x14ac:dyDescent="0.25">
      <c r="B373" s="50" t="s">
        <v>729</v>
      </c>
      <c r="C373" s="119">
        <v>30000</v>
      </c>
      <c r="D373" s="119"/>
      <c r="E373" s="119">
        <v>0</v>
      </c>
      <c r="F373" s="119"/>
      <c r="G373" s="119"/>
      <c r="H373" s="119"/>
      <c r="I373" s="119"/>
      <c r="J373" s="119"/>
      <c r="K373" s="119"/>
      <c r="L373" s="119"/>
      <c r="M373" s="119"/>
      <c r="N373" s="119"/>
      <c r="O373" s="119"/>
      <c r="P373" s="119"/>
      <c r="Q373" s="147">
        <f t="shared" si="5"/>
        <v>0</v>
      </c>
      <c r="R373" s="289"/>
      <c r="S373" s="6"/>
      <c r="T373" s="3"/>
      <c r="U373" s="3"/>
      <c r="V373" s="3"/>
      <c r="W373" s="3"/>
      <c r="X373"/>
      <c r="Y373"/>
      <c r="Z373"/>
      <c r="AA373"/>
      <c r="AB373"/>
      <c r="AC373"/>
      <c r="AD373"/>
      <c r="AE373"/>
      <c r="AF373"/>
    </row>
    <row r="374" spans="2:32" x14ac:dyDescent="0.25">
      <c r="B374" s="51" t="s">
        <v>499</v>
      </c>
      <c r="C374" s="120">
        <v>74420755</v>
      </c>
      <c r="D374" s="120"/>
      <c r="E374" s="120">
        <v>5853034.21</v>
      </c>
      <c r="F374" s="120">
        <v>7003077.9199999999</v>
      </c>
      <c r="G374" s="120">
        <v>7475073.0700000003</v>
      </c>
      <c r="H374" s="120"/>
      <c r="I374" s="120"/>
      <c r="J374" s="120"/>
      <c r="K374" s="120"/>
      <c r="L374" s="120"/>
      <c r="M374" s="120"/>
      <c r="N374" s="120"/>
      <c r="O374" s="120"/>
      <c r="P374" s="120"/>
      <c r="Q374" s="148">
        <f t="shared" si="5"/>
        <v>20331185.199999999</v>
      </c>
      <c r="R374" s="289"/>
      <c r="S374" s="6"/>
    </row>
    <row r="375" spans="2:32" x14ac:dyDescent="0.25">
      <c r="B375" s="50" t="s">
        <v>500</v>
      </c>
      <c r="C375" s="121">
        <v>74420755</v>
      </c>
      <c r="D375" s="121"/>
      <c r="E375" s="120">
        <v>5853034.21</v>
      </c>
      <c r="F375" s="120">
        <v>7003077.9199999999</v>
      </c>
      <c r="G375" s="120">
        <v>7475073.0700000003</v>
      </c>
      <c r="H375" s="120"/>
      <c r="I375" s="120"/>
      <c r="J375" s="120"/>
      <c r="K375" s="120"/>
      <c r="L375" s="120"/>
      <c r="M375" s="120"/>
      <c r="N375" s="120"/>
      <c r="O375" s="152"/>
      <c r="P375" s="152"/>
      <c r="Q375" s="148">
        <f t="shared" si="5"/>
        <v>20331185.199999999</v>
      </c>
      <c r="R375" s="289"/>
      <c r="S375" s="6"/>
    </row>
    <row r="376" spans="2:32" s="28" customFormat="1" x14ac:dyDescent="0.25">
      <c r="B376" s="51" t="s">
        <v>501</v>
      </c>
      <c r="C376" s="120">
        <v>3673273</v>
      </c>
      <c r="D376" s="120"/>
      <c r="E376" s="120">
        <v>0</v>
      </c>
      <c r="F376" s="120">
        <v>75246.039999999994</v>
      </c>
      <c r="G376" s="120">
        <v>133272.63</v>
      </c>
      <c r="H376" s="120"/>
      <c r="I376" s="120"/>
      <c r="J376" s="120"/>
      <c r="K376" s="120"/>
      <c r="L376" s="120"/>
      <c r="M376" s="120"/>
      <c r="N376" s="120"/>
      <c r="O376" s="120"/>
      <c r="P376" s="120"/>
      <c r="Q376" s="148">
        <f t="shared" si="5"/>
        <v>208518.66999999998</v>
      </c>
      <c r="R376" s="289"/>
      <c r="S376" s="6"/>
      <c r="T376" s="3"/>
      <c r="U376" s="3"/>
      <c r="V376" s="3"/>
      <c r="W376" s="3"/>
      <c r="X376"/>
      <c r="Y376"/>
      <c r="Z376"/>
      <c r="AA376"/>
      <c r="AB376"/>
      <c r="AC376"/>
      <c r="AD376"/>
      <c r="AE376"/>
      <c r="AF376"/>
    </row>
    <row r="377" spans="2:32" s="28" customFormat="1" x14ac:dyDescent="0.25">
      <c r="B377" s="50" t="s">
        <v>502</v>
      </c>
      <c r="C377" s="121">
        <v>3673273</v>
      </c>
      <c r="D377" s="121"/>
      <c r="E377" s="120">
        <v>0</v>
      </c>
      <c r="F377" s="120">
        <v>75246.039999999994</v>
      </c>
      <c r="G377" s="120">
        <v>133272.63</v>
      </c>
      <c r="H377" s="120"/>
      <c r="I377" s="120"/>
      <c r="J377" s="120"/>
      <c r="K377" s="120"/>
      <c r="L377" s="120"/>
      <c r="M377" s="120"/>
      <c r="N377" s="120"/>
      <c r="O377" s="152"/>
      <c r="P377" s="152"/>
      <c r="Q377" s="148">
        <f t="shared" si="5"/>
        <v>208518.66999999998</v>
      </c>
      <c r="R377" s="289"/>
      <c r="S377" s="6"/>
      <c r="T377" s="3"/>
      <c r="U377" s="3"/>
      <c r="V377" s="3"/>
      <c r="W377" s="3"/>
      <c r="X377"/>
      <c r="Y377"/>
      <c r="Z377"/>
      <c r="AA377"/>
      <c r="AB377"/>
      <c r="AC377"/>
      <c r="AD377"/>
      <c r="AE377"/>
      <c r="AF377"/>
    </row>
    <row r="378" spans="2:32" x14ac:dyDescent="0.25">
      <c r="B378" s="52" t="s">
        <v>54</v>
      </c>
      <c r="C378" s="119">
        <v>84700000</v>
      </c>
      <c r="D378" s="119"/>
      <c r="E378" s="119">
        <v>7000000</v>
      </c>
      <c r="F378" s="119">
        <v>7000000</v>
      </c>
      <c r="G378" s="119">
        <v>7000000</v>
      </c>
      <c r="H378" s="119"/>
      <c r="I378" s="119"/>
      <c r="J378" s="119"/>
      <c r="K378" s="119"/>
      <c r="L378" s="119"/>
      <c r="M378" s="119"/>
      <c r="N378" s="119"/>
      <c r="O378" s="153"/>
      <c r="P378" s="153"/>
      <c r="Q378" s="147">
        <f t="shared" si="5"/>
        <v>21000000</v>
      </c>
      <c r="R378" s="289"/>
      <c r="S378" s="6"/>
    </row>
    <row r="379" spans="2:32" x14ac:dyDescent="0.25">
      <c r="B379" s="51" t="s">
        <v>503</v>
      </c>
      <c r="C379" s="120">
        <v>84700000</v>
      </c>
      <c r="D379" s="120"/>
      <c r="E379" s="120">
        <v>7000000</v>
      </c>
      <c r="F379" s="120">
        <v>7000000</v>
      </c>
      <c r="G379" s="120">
        <v>7000000</v>
      </c>
      <c r="H379" s="120"/>
      <c r="I379" s="120"/>
      <c r="J379" s="120"/>
      <c r="K379" s="120"/>
      <c r="L379" s="120"/>
      <c r="M379" s="120"/>
      <c r="N379" s="120"/>
      <c r="O379" s="152"/>
      <c r="P379" s="152"/>
      <c r="Q379" s="148">
        <f t="shared" si="5"/>
        <v>21000000</v>
      </c>
      <c r="R379" s="289"/>
      <c r="S379" s="6"/>
    </row>
    <row r="380" spans="2:32" x14ac:dyDescent="0.25">
      <c r="B380" s="50" t="s">
        <v>711</v>
      </c>
      <c r="C380" s="121">
        <v>700000</v>
      </c>
      <c r="D380" s="121"/>
      <c r="E380" s="152">
        <v>0</v>
      </c>
      <c r="F380" s="152"/>
      <c r="G380" s="152"/>
      <c r="H380" s="152"/>
      <c r="I380" s="152"/>
      <c r="J380" s="152"/>
      <c r="K380" s="152"/>
      <c r="L380" s="152"/>
      <c r="M380" s="152"/>
      <c r="N380" s="152"/>
      <c r="O380" s="152"/>
      <c r="P380" s="152"/>
      <c r="Q380" s="148">
        <f t="shared" si="5"/>
        <v>0</v>
      </c>
      <c r="R380" s="289"/>
      <c r="S380" s="6"/>
    </row>
    <row r="381" spans="2:32" x14ac:dyDescent="0.25">
      <c r="B381" s="50" t="s">
        <v>504</v>
      </c>
      <c r="C381" s="121">
        <v>84000000</v>
      </c>
      <c r="D381" s="121"/>
      <c r="E381" s="152">
        <v>7000000</v>
      </c>
      <c r="F381" s="152">
        <v>7000000</v>
      </c>
      <c r="G381" s="152">
        <v>7000000</v>
      </c>
      <c r="H381" s="152"/>
      <c r="I381" s="152"/>
      <c r="J381" s="152"/>
      <c r="K381" s="152"/>
      <c r="L381" s="152"/>
      <c r="M381" s="152"/>
      <c r="N381" s="152"/>
      <c r="O381" s="152"/>
      <c r="P381" s="152"/>
      <c r="Q381" s="148">
        <f t="shared" si="5"/>
        <v>21000000</v>
      </c>
      <c r="R381" s="289"/>
      <c r="S381" s="6"/>
    </row>
    <row r="382" spans="2:32" s="28" customFormat="1" x14ac:dyDescent="0.25">
      <c r="B382" s="26" t="s">
        <v>55</v>
      </c>
      <c r="C382" s="118">
        <v>2966512517</v>
      </c>
      <c r="D382" s="118"/>
      <c r="E382" s="145">
        <v>56969915.479999997</v>
      </c>
      <c r="F382" s="145">
        <v>0</v>
      </c>
      <c r="G382" s="145">
        <v>252803853.30000001</v>
      </c>
      <c r="H382" s="145"/>
      <c r="I382" s="145"/>
      <c r="J382" s="145"/>
      <c r="K382" s="145"/>
      <c r="L382" s="145"/>
      <c r="M382" s="145"/>
      <c r="N382" s="145"/>
      <c r="O382" s="145"/>
      <c r="P382" s="145"/>
      <c r="Q382" s="146">
        <f t="shared" si="5"/>
        <v>309773768.78000003</v>
      </c>
      <c r="R382" s="289"/>
      <c r="S382" s="6"/>
      <c r="T382" s="3"/>
      <c r="U382" s="3"/>
      <c r="V382" s="3"/>
      <c r="W382" s="3"/>
      <c r="X382"/>
      <c r="Y382"/>
      <c r="Z382"/>
      <c r="AA382"/>
      <c r="AB382"/>
      <c r="AC382"/>
      <c r="AD382"/>
      <c r="AE382"/>
      <c r="AF382"/>
    </row>
    <row r="383" spans="2:32" s="28" customFormat="1" x14ac:dyDescent="0.25">
      <c r="B383" s="52" t="s">
        <v>120</v>
      </c>
      <c r="C383" s="63">
        <v>300000000</v>
      </c>
      <c r="D383" s="63"/>
      <c r="E383" s="147">
        <v>0</v>
      </c>
      <c r="F383" s="154"/>
      <c r="G383" s="154"/>
      <c r="H383" s="154"/>
      <c r="I383" s="147"/>
      <c r="J383" s="147"/>
      <c r="K383" s="147"/>
      <c r="L383" s="147"/>
      <c r="M383" s="147"/>
      <c r="N383" s="147"/>
      <c r="O383" s="147"/>
      <c r="P383" s="147"/>
      <c r="Q383" s="148">
        <f t="shared" si="5"/>
        <v>0</v>
      </c>
      <c r="R383" s="289"/>
      <c r="S383" s="6"/>
      <c r="T383" s="3"/>
      <c r="U383" s="3"/>
      <c r="V383" s="3"/>
      <c r="W383" s="3"/>
      <c r="X383"/>
      <c r="Y383"/>
      <c r="Z383"/>
      <c r="AA383"/>
      <c r="AB383"/>
      <c r="AC383"/>
      <c r="AD383"/>
      <c r="AE383"/>
      <c r="AF383"/>
    </row>
    <row r="384" spans="2:32" s="28" customFormat="1" x14ac:dyDescent="0.25">
      <c r="B384" s="51" t="s">
        <v>756</v>
      </c>
      <c r="C384" s="63">
        <v>300000000</v>
      </c>
      <c r="D384" s="63"/>
      <c r="E384" s="147">
        <v>0</v>
      </c>
      <c r="F384" s="154"/>
      <c r="G384" s="154"/>
      <c r="H384" s="154"/>
      <c r="I384" s="147"/>
      <c r="J384" s="147"/>
      <c r="K384" s="147"/>
      <c r="L384" s="147"/>
      <c r="M384" s="147"/>
      <c r="N384" s="147"/>
      <c r="O384" s="147"/>
      <c r="P384" s="147"/>
      <c r="Q384" s="148">
        <f t="shared" si="5"/>
        <v>0</v>
      </c>
      <c r="R384" s="289"/>
      <c r="S384" s="6"/>
      <c r="T384" s="3"/>
      <c r="U384" s="3"/>
      <c r="V384" s="3"/>
      <c r="W384" s="3"/>
      <c r="X384"/>
      <c r="Y384"/>
      <c r="Z384"/>
      <c r="AA384"/>
      <c r="AB384"/>
      <c r="AC384"/>
      <c r="AD384"/>
      <c r="AE384"/>
      <c r="AF384"/>
    </row>
    <row r="385" spans="2:32" s="28" customFormat="1" x14ac:dyDescent="0.25">
      <c r="B385" s="50" t="s">
        <v>757</v>
      </c>
      <c r="C385" s="63">
        <v>300000000</v>
      </c>
      <c r="D385" s="63"/>
      <c r="E385" s="147">
        <v>0</v>
      </c>
      <c r="F385" s="154"/>
      <c r="G385" s="154"/>
      <c r="H385" s="154"/>
      <c r="I385" s="147"/>
      <c r="J385" s="147"/>
      <c r="K385" s="147"/>
      <c r="L385" s="147"/>
      <c r="M385" s="147"/>
      <c r="N385" s="147"/>
      <c r="O385" s="147"/>
      <c r="P385" s="147"/>
      <c r="Q385" s="148">
        <f t="shared" si="5"/>
        <v>0</v>
      </c>
      <c r="R385" s="289"/>
      <c r="S385" s="6"/>
      <c r="T385" s="3"/>
      <c r="U385" s="3"/>
      <c r="V385" s="3"/>
      <c r="W385" s="3"/>
      <c r="X385"/>
      <c r="Y385"/>
      <c r="Z385"/>
      <c r="AA385"/>
      <c r="AB385"/>
      <c r="AC385"/>
      <c r="AD385"/>
      <c r="AE385"/>
      <c r="AF385"/>
    </row>
    <row r="386" spans="2:32" x14ac:dyDescent="0.25">
      <c r="B386" s="52" t="s">
        <v>98</v>
      </c>
      <c r="C386" s="63">
        <v>584255396</v>
      </c>
      <c r="D386" s="63"/>
      <c r="E386" s="54">
        <v>0</v>
      </c>
      <c r="F386" s="120"/>
      <c r="G386" s="120">
        <v>0</v>
      </c>
      <c r="H386" s="120"/>
      <c r="I386" s="54"/>
      <c r="J386" s="54"/>
      <c r="K386" s="54"/>
      <c r="L386" s="54"/>
      <c r="M386" s="54"/>
      <c r="N386" s="54"/>
      <c r="O386" s="147"/>
      <c r="P386" s="147"/>
      <c r="Q386" s="147">
        <f t="shared" si="5"/>
        <v>0</v>
      </c>
      <c r="R386" s="289"/>
      <c r="S386" s="6"/>
    </row>
    <row r="387" spans="2:32" s="28" customFormat="1" x14ac:dyDescent="0.25">
      <c r="B387" s="51" t="s">
        <v>507</v>
      </c>
      <c r="C387" s="56">
        <v>44227570</v>
      </c>
      <c r="D387" s="56"/>
      <c r="E387" s="54">
        <v>0</v>
      </c>
      <c r="F387" s="120"/>
      <c r="G387" s="120"/>
      <c r="H387" s="120"/>
      <c r="I387" s="54"/>
      <c r="J387" s="54"/>
      <c r="K387" s="54"/>
      <c r="L387" s="54"/>
      <c r="M387" s="54"/>
      <c r="N387" s="54"/>
      <c r="O387" s="148"/>
      <c r="P387" s="148"/>
      <c r="Q387" s="148">
        <f t="shared" si="5"/>
        <v>0</v>
      </c>
      <c r="R387" s="289"/>
      <c r="S387" s="6"/>
      <c r="T387" s="3"/>
      <c r="U387" s="3"/>
      <c r="V387" s="3"/>
      <c r="W387" s="3"/>
      <c r="X387"/>
      <c r="Y387"/>
      <c r="Z387"/>
      <c r="AA387"/>
      <c r="AB387"/>
      <c r="AC387"/>
      <c r="AD387"/>
      <c r="AE387"/>
      <c r="AF387"/>
    </row>
    <row r="388" spans="2:32" s="28" customFormat="1" x14ac:dyDescent="0.25">
      <c r="B388" s="50" t="s">
        <v>508</v>
      </c>
      <c r="C388" s="56">
        <v>44227570</v>
      </c>
      <c r="D388" s="56"/>
      <c r="E388" s="54">
        <v>0</v>
      </c>
      <c r="F388" s="120"/>
      <c r="G388" s="120"/>
      <c r="H388" s="120"/>
      <c r="I388" s="54"/>
      <c r="J388" s="54"/>
      <c r="K388" s="54"/>
      <c r="L388" s="54"/>
      <c r="M388" s="54"/>
      <c r="N388" s="54"/>
      <c r="O388" s="148"/>
      <c r="P388" s="148"/>
      <c r="Q388" s="148">
        <f t="shared" si="5"/>
        <v>0</v>
      </c>
      <c r="R388" s="289"/>
      <c r="S388" s="6"/>
      <c r="T388" s="3"/>
      <c r="U388" s="3"/>
      <c r="V388" s="3"/>
      <c r="W388" s="3"/>
      <c r="X388"/>
      <c r="Y388"/>
      <c r="Z388"/>
      <c r="AA388"/>
      <c r="AB388"/>
      <c r="AC388"/>
      <c r="AD388"/>
      <c r="AE388"/>
      <c r="AF388"/>
    </row>
    <row r="389" spans="2:32" s="28" customFormat="1" x14ac:dyDescent="0.25">
      <c r="B389" s="51" t="s">
        <v>509</v>
      </c>
      <c r="C389" s="56">
        <v>540027826</v>
      </c>
      <c r="D389" s="56"/>
      <c r="E389" s="54">
        <v>0</v>
      </c>
      <c r="F389" s="120"/>
      <c r="G389" s="120">
        <v>0</v>
      </c>
      <c r="H389" s="120"/>
      <c r="I389" s="54"/>
      <c r="J389" s="54"/>
      <c r="K389" s="54"/>
      <c r="L389" s="54"/>
      <c r="M389" s="54"/>
      <c r="N389" s="54"/>
      <c r="O389" s="148"/>
      <c r="P389" s="148"/>
      <c r="Q389" s="148">
        <f t="shared" si="5"/>
        <v>0</v>
      </c>
      <c r="R389" s="289"/>
      <c r="S389" s="6"/>
      <c r="T389" s="3"/>
      <c r="U389" s="3"/>
      <c r="V389" s="3"/>
      <c r="W389" s="3"/>
      <c r="X389"/>
      <c r="Y389"/>
      <c r="Z389"/>
      <c r="AA389"/>
      <c r="AB389"/>
      <c r="AC389"/>
      <c r="AD389"/>
      <c r="AE389"/>
      <c r="AF389"/>
    </row>
    <row r="390" spans="2:32" x14ac:dyDescent="0.25">
      <c r="B390" s="50" t="s">
        <v>510</v>
      </c>
      <c r="C390" s="56">
        <v>528027826</v>
      </c>
      <c r="D390" s="56"/>
      <c r="E390" s="54">
        <v>0</v>
      </c>
      <c r="F390" s="120"/>
      <c r="G390" s="120">
        <v>0</v>
      </c>
      <c r="H390" s="120"/>
      <c r="I390" s="54"/>
      <c r="J390" s="54"/>
      <c r="K390" s="54"/>
      <c r="L390" s="54"/>
      <c r="M390" s="54"/>
      <c r="N390" s="54"/>
      <c r="O390" s="148"/>
      <c r="P390" s="148"/>
      <c r="Q390" s="148">
        <f t="shared" si="5"/>
        <v>0</v>
      </c>
      <c r="R390" s="289"/>
      <c r="S390" s="6"/>
    </row>
    <row r="391" spans="2:32" x14ac:dyDescent="0.25">
      <c r="B391" s="50" t="s">
        <v>730</v>
      </c>
      <c r="C391" s="56">
        <v>12000000</v>
      </c>
      <c r="D391" s="56"/>
      <c r="E391" s="54">
        <v>0</v>
      </c>
      <c r="F391" s="120"/>
      <c r="G391" s="120">
        <v>0</v>
      </c>
      <c r="H391" s="120"/>
      <c r="I391" s="54"/>
      <c r="J391" s="54"/>
      <c r="K391" s="54"/>
      <c r="L391" s="54"/>
      <c r="M391" s="54"/>
      <c r="N391" s="54"/>
      <c r="O391" s="148"/>
      <c r="P391" s="148"/>
      <c r="Q391" s="148">
        <f t="shared" si="5"/>
        <v>0</v>
      </c>
      <c r="R391" s="289"/>
      <c r="S391" s="6"/>
    </row>
    <row r="392" spans="2:32" x14ac:dyDescent="0.25">
      <c r="B392" s="52" t="s">
        <v>99</v>
      </c>
      <c r="C392" s="134">
        <v>307257121</v>
      </c>
      <c r="D392" s="134"/>
      <c r="E392" s="119">
        <v>56969915.479999997</v>
      </c>
      <c r="F392" s="119"/>
      <c r="G392" s="119">
        <v>7803853.2999999998</v>
      </c>
      <c r="H392" s="119"/>
      <c r="I392" s="119"/>
      <c r="J392" s="119"/>
      <c r="K392" s="119"/>
      <c r="L392" s="119"/>
      <c r="M392" s="119"/>
      <c r="N392" s="119"/>
      <c r="O392" s="153"/>
      <c r="P392" s="153"/>
      <c r="Q392" s="153">
        <f t="shared" si="5"/>
        <v>64773768.779999994</v>
      </c>
      <c r="R392" s="289"/>
      <c r="S392" s="6"/>
    </row>
    <row r="393" spans="2:32" x14ac:dyDescent="0.25">
      <c r="B393" s="51" t="s">
        <v>511</v>
      </c>
      <c r="C393" s="121">
        <v>307257121</v>
      </c>
      <c r="D393" s="121"/>
      <c r="E393" s="120">
        <v>56969915.479999997</v>
      </c>
      <c r="F393" s="120"/>
      <c r="G393" s="120">
        <v>7803853.2999999998</v>
      </c>
      <c r="H393" s="120"/>
      <c r="I393" s="120"/>
      <c r="J393" s="120"/>
      <c r="K393" s="120"/>
      <c r="L393" s="120"/>
      <c r="M393" s="120"/>
      <c r="N393" s="120"/>
      <c r="O393" s="120"/>
      <c r="P393" s="120"/>
      <c r="Q393" s="152">
        <f t="shared" si="5"/>
        <v>64773768.779999994</v>
      </c>
      <c r="R393" s="289"/>
      <c r="S393" s="6"/>
    </row>
    <row r="394" spans="2:32" x14ac:dyDescent="0.25">
      <c r="B394" s="50" t="s">
        <v>512</v>
      </c>
      <c r="C394" s="121">
        <v>292257121</v>
      </c>
      <c r="D394" s="121"/>
      <c r="E394" s="120">
        <v>56969915.479999997</v>
      </c>
      <c r="F394" s="120"/>
      <c r="G394" s="120"/>
      <c r="H394" s="120"/>
      <c r="I394" s="120"/>
      <c r="J394" s="120"/>
      <c r="K394" s="120"/>
      <c r="L394" s="120"/>
      <c r="M394" s="120"/>
      <c r="N394" s="120"/>
      <c r="O394" s="152"/>
      <c r="P394" s="152"/>
      <c r="Q394" s="152">
        <f t="shared" ref="Q394:Q457" si="6">SUM(E394:P394)</f>
        <v>56969915.479999997</v>
      </c>
      <c r="R394" s="289"/>
      <c r="S394" s="6"/>
    </row>
    <row r="395" spans="2:32" x14ac:dyDescent="0.25">
      <c r="B395" s="50" t="s">
        <v>513</v>
      </c>
      <c r="C395" s="121">
        <v>15000000</v>
      </c>
      <c r="D395" s="121"/>
      <c r="E395" s="120">
        <v>0</v>
      </c>
      <c r="F395" s="120"/>
      <c r="G395" s="120">
        <v>7803853.2999999998</v>
      </c>
      <c r="H395" s="120"/>
      <c r="I395" s="120"/>
      <c r="J395" s="120"/>
      <c r="K395" s="120"/>
      <c r="L395" s="120"/>
      <c r="M395" s="120"/>
      <c r="N395" s="120"/>
      <c r="O395" s="152"/>
      <c r="P395" s="152"/>
      <c r="Q395" s="152">
        <f t="shared" si="6"/>
        <v>7803853.2999999998</v>
      </c>
      <c r="R395" s="289"/>
      <c r="S395" s="6"/>
    </row>
    <row r="396" spans="2:32" x14ac:dyDescent="0.25">
      <c r="B396" s="52" t="s">
        <v>745</v>
      </c>
      <c r="C396" s="63">
        <v>1725000000</v>
      </c>
      <c r="D396" s="63"/>
      <c r="E396" s="68">
        <v>0</v>
      </c>
      <c r="F396" s="68">
        <v>0</v>
      </c>
      <c r="G396" s="68">
        <v>245000000</v>
      </c>
      <c r="H396" s="68"/>
      <c r="I396" s="68"/>
      <c r="J396" s="68"/>
      <c r="K396" s="68"/>
      <c r="L396" s="68"/>
      <c r="M396" s="68"/>
      <c r="N396" s="68"/>
      <c r="O396" s="68"/>
      <c r="P396" s="147"/>
      <c r="Q396" s="147">
        <f t="shared" si="6"/>
        <v>245000000</v>
      </c>
      <c r="R396" s="289"/>
      <c r="S396" s="6"/>
    </row>
    <row r="397" spans="2:32" x14ac:dyDescent="0.25">
      <c r="B397" s="51" t="s">
        <v>686</v>
      </c>
      <c r="C397" s="56">
        <v>1725000000</v>
      </c>
      <c r="D397" s="56"/>
      <c r="E397" s="54">
        <v>0</v>
      </c>
      <c r="F397" s="120">
        <v>0</v>
      </c>
      <c r="G397" s="120">
        <v>245000000</v>
      </c>
      <c r="H397" s="120"/>
      <c r="I397" s="120"/>
      <c r="J397" s="120"/>
      <c r="K397" s="120"/>
      <c r="L397" s="120"/>
      <c r="M397" s="120"/>
      <c r="N397" s="120"/>
      <c r="O397" s="120"/>
      <c r="P397" s="120"/>
      <c r="Q397" s="148">
        <f t="shared" si="6"/>
        <v>245000000</v>
      </c>
      <c r="R397" s="289"/>
      <c r="S397" s="6"/>
    </row>
    <row r="398" spans="2:32" x14ac:dyDescent="0.25">
      <c r="B398" s="50" t="s">
        <v>731</v>
      </c>
      <c r="C398" s="56">
        <v>1025000000</v>
      </c>
      <c r="D398" s="56"/>
      <c r="E398" s="54">
        <v>0</v>
      </c>
      <c r="F398" s="120"/>
      <c r="G398" s="120">
        <v>0</v>
      </c>
      <c r="H398" s="120"/>
      <c r="I398" s="120"/>
      <c r="J398" s="120"/>
      <c r="K398" s="120"/>
      <c r="L398" s="120"/>
      <c r="M398" s="120"/>
      <c r="N398" s="120"/>
      <c r="O398" s="120"/>
      <c r="P398" s="120"/>
      <c r="Q398" s="148">
        <f t="shared" si="6"/>
        <v>0</v>
      </c>
      <c r="R398" s="289"/>
      <c r="S398" s="6"/>
    </row>
    <row r="399" spans="2:32" x14ac:dyDescent="0.25">
      <c r="B399" s="50" t="s">
        <v>687</v>
      </c>
      <c r="C399" s="56">
        <v>700000000</v>
      </c>
      <c r="D399" s="56"/>
      <c r="E399" s="54">
        <v>0</v>
      </c>
      <c r="F399" s="120">
        <v>0</v>
      </c>
      <c r="G399" s="120">
        <v>245000000</v>
      </c>
      <c r="H399" s="120"/>
      <c r="I399" s="54"/>
      <c r="J399" s="54"/>
      <c r="K399" s="54"/>
      <c r="L399" s="54"/>
      <c r="M399" s="54"/>
      <c r="N399" s="54"/>
      <c r="O399" s="148"/>
      <c r="P399" s="148"/>
      <c r="Q399" s="148">
        <f t="shared" si="6"/>
        <v>245000000</v>
      </c>
      <c r="R399" s="289"/>
      <c r="S399" s="6"/>
    </row>
    <row r="400" spans="2:32" x14ac:dyDescent="0.25">
      <c r="B400" s="52" t="s">
        <v>142</v>
      </c>
      <c r="C400" s="63">
        <v>50000000</v>
      </c>
      <c r="D400" s="63"/>
      <c r="E400" s="54">
        <v>0</v>
      </c>
      <c r="F400" s="120"/>
      <c r="G400" s="120"/>
      <c r="H400" s="120"/>
      <c r="I400" s="54"/>
      <c r="J400" s="54"/>
      <c r="K400" s="54"/>
      <c r="L400" s="54"/>
      <c r="M400" s="54"/>
      <c r="N400" s="54"/>
      <c r="O400" s="148"/>
      <c r="P400" s="148"/>
      <c r="Q400" s="148">
        <f t="shared" si="6"/>
        <v>0</v>
      </c>
      <c r="R400" s="289"/>
      <c r="S400" s="6"/>
    </row>
    <row r="401" spans="2:32" x14ac:dyDescent="0.25">
      <c r="B401" s="51" t="s">
        <v>712</v>
      </c>
      <c r="C401" s="63">
        <v>50000000</v>
      </c>
      <c r="D401" s="63"/>
      <c r="E401" s="54">
        <v>0</v>
      </c>
      <c r="F401" s="120"/>
      <c r="G401" s="120"/>
      <c r="H401" s="120"/>
      <c r="I401" s="54"/>
      <c r="J401" s="54"/>
      <c r="K401" s="54"/>
      <c r="L401" s="54"/>
      <c r="M401" s="54"/>
      <c r="N401" s="54"/>
      <c r="O401" s="148"/>
      <c r="P401" s="148"/>
      <c r="Q401" s="148">
        <f t="shared" si="6"/>
        <v>0</v>
      </c>
      <c r="R401" s="289"/>
      <c r="S401" s="6"/>
    </row>
    <row r="402" spans="2:32" x14ac:dyDescent="0.25">
      <c r="B402" s="50" t="s">
        <v>713</v>
      </c>
      <c r="C402" s="63">
        <v>50000000</v>
      </c>
      <c r="D402" s="63"/>
      <c r="E402" s="54">
        <v>0</v>
      </c>
      <c r="F402" s="120"/>
      <c r="G402" s="120"/>
      <c r="H402" s="120"/>
      <c r="I402" s="54"/>
      <c r="J402" s="54"/>
      <c r="K402" s="54"/>
      <c r="L402" s="54"/>
      <c r="M402" s="54"/>
      <c r="N402" s="54"/>
      <c r="O402" s="148"/>
      <c r="P402" s="148"/>
      <c r="Q402" s="148">
        <f t="shared" si="6"/>
        <v>0</v>
      </c>
      <c r="R402" s="289"/>
      <c r="S402" s="6"/>
    </row>
    <row r="403" spans="2:32" x14ac:dyDescent="0.25">
      <c r="B403" s="26" t="s">
        <v>57</v>
      </c>
      <c r="C403" s="118">
        <v>8017809634</v>
      </c>
      <c r="D403" s="118"/>
      <c r="E403" s="145">
        <v>67017834.369999997</v>
      </c>
      <c r="F403" s="145">
        <v>171808006.99000001</v>
      </c>
      <c r="G403" s="145">
        <v>331533695.36999995</v>
      </c>
      <c r="H403" s="145"/>
      <c r="I403" s="145"/>
      <c r="J403" s="145"/>
      <c r="K403" s="145"/>
      <c r="L403" s="145"/>
      <c r="M403" s="145"/>
      <c r="N403" s="145"/>
      <c r="O403" s="145"/>
      <c r="P403" s="145"/>
      <c r="Q403" s="146">
        <f t="shared" si="6"/>
        <v>570359536.73000002</v>
      </c>
      <c r="R403" s="289"/>
      <c r="S403" s="6"/>
    </row>
    <row r="404" spans="2:32" x14ac:dyDescent="0.25">
      <c r="B404" s="52" t="s">
        <v>58</v>
      </c>
      <c r="C404" s="119">
        <v>2401593166</v>
      </c>
      <c r="D404" s="119"/>
      <c r="E404" s="119">
        <v>32190738.07</v>
      </c>
      <c r="F404" s="119">
        <v>129907336.30999999</v>
      </c>
      <c r="G404" s="119">
        <v>78138622.49000001</v>
      </c>
      <c r="H404" s="119"/>
      <c r="I404" s="119"/>
      <c r="J404" s="119"/>
      <c r="K404" s="119"/>
      <c r="L404" s="248"/>
      <c r="M404" s="119"/>
      <c r="N404" s="119"/>
      <c r="O404" s="119"/>
      <c r="P404" s="119"/>
      <c r="Q404" s="147">
        <f t="shared" si="6"/>
        <v>240236696.87</v>
      </c>
      <c r="R404" s="289"/>
      <c r="S404" s="6"/>
    </row>
    <row r="405" spans="2:32" x14ac:dyDescent="0.25">
      <c r="B405" s="51" t="s">
        <v>514</v>
      </c>
      <c r="C405" s="120">
        <v>487339378</v>
      </c>
      <c r="D405" s="120"/>
      <c r="E405" s="120">
        <v>1636379.13</v>
      </c>
      <c r="F405" s="120">
        <v>6042781.5199999996</v>
      </c>
      <c r="G405" s="120">
        <v>14970698.99</v>
      </c>
      <c r="H405" s="120"/>
      <c r="I405" s="120"/>
      <c r="J405" s="120"/>
      <c r="K405" s="120"/>
      <c r="L405" s="120"/>
      <c r="M405" s="120"/>
      <c r="N405" s="120"/>
      <c r="O405" s="120"/>
      <c r="P405" s="120"/>
      <c r="Q405" s="148">
        <f t="shared" si="6"/>
        <v>22649859.640000001</v>
      </c>
      <c r="R405" s="289"/>
      <c r="S405" s="6"/>
    </row>
    <row r="406" spans="2:32" x14ac:dyDescent="0.25">
      <c r="B406" s="50" t="s">
        <v>515</v>
      </c>
      <c r="C406" s="121">
        <v>487339378</v>
      </c>
      <c r="D406" s="121"/>
      <c r="E406" s="120">
        <v>1636379.13</v>
      </c>
      <c r="F406" s="120">
        <v>6042781.5199999996</v>
      </c>
      <c r="G406" s="120">
        <v>14970698.99</v>
      </c>
      <c r="H406" s="120"/>
      <c r="I406" s="54"/>
      <c r="J406" s="54"/>
      <c r="K406" s="54"/>
      <c r="L406" s="54"/>
      <c r="M406" s="54"/>
      <c r="N406" s="54"/>
      <c r="O406" s="148"/>
      <c r="P406" s="148"/>
      <c r="Q406" s="148">
        <f t="shared" si="6"/>
        <v>22649859.640000001</v>
      </c>
      <c r="R406" s="289"/>
      <c r="S406" s="6"/>
    </row>
    <row r="407" spans="2:32" x14ac:dyDescent="0.25">
      <c r="B407" s="51" t="s">
        <v>516</v>
      </c>
      <c r="C407" s="120">
        <v>12443023</v>
      </c>
      <c r="D407" s="120"/>
      <c r="E407" s="120">
        <v>74340</v>
      </c>
      <c r="F407" s="120">
        <v>723423.97</v>
      </c>
      <c r="G407" s="120">
        <v>220424</v>
      </c>
      <c r="H407" s="120"/>
      <c r="I407" s="120"/>
      <c r="J407" s="120"/>
      <c r="K407" s="120"/>
      <c r="L407" s="120"/>
      <c r="M407" s="120"/>
      <c r="N407" s="120"/>
      <c r="O407" s="120"/>
      <c r="P407" s="120"/>
      <c r="Q407" s="148">
        <f t="shared" si="6"/>
        <v>1018187.97</v>
      </c>
      <c r="R407" s="289"/>
      <c r="S407" s="6"/>
    </row>
    <row r="408" spans="2:32" x14ac:dyDescent="0.25">
      <c r="B408" s="50" t="s">
        <v>517</v>
      </c>
      <c r="C408" s="121">
        <v>12443023</v>
      </c>
      <c r="D408" s="121"/>
      <c r="E408" s="120">
        <v>74340</v>
      </c>
      <c r="F408" s="120">
        <v>723423.97</v>
      </c>
      <c r="G408" s="120">
        <v>220424</v>
      </c>
      <c r="H408" s="120"/>
      <c r="I408" s="54"/>
      <c r="J408" s="54"/>
      <c r="K408" s="54"/>
      <c r="L408" s="54"/>
      <c r="M408" s="54"/>
      <c r="N408" s="54"/>
      <c r="O408" s="148"/>
      <c r="P408" s="148"/>
      <c r="Q408" s="148">
        <f t="shared" si="6"/>
        <v>1018187.97</v>
      </c>
      <c r="R408" s="289"/>
      <c r="S408" s="6"/>
    </row>
    <row r="409" spans="2:32" x14ac:dyDescent="0.25">
      <c r="B409" s="51" t="s">
        <v>518</v>
      </c>
      <c r="C409" s="120">
        <v>1745350793</v>
      </c>
      <c r="D409" s="120"/>
      <c r="E409" s="120">
        <v>28870403.359999999</v>
      </c>
      <c r="F409" s="120">
        <v>106243806.92999999</v>
      </c>
      <c r="G409" s="120">
        <v>47929966.539999999</v>
      </c>
      <c r="H409" s="120"/>
      <c r="I409" s="120"/>
      <c r="J409" s="120"/>
      <c r="K409" s="120"/>
      <c r="L409" s="120"/>
      <c r="M409" s="120"/>
      <c r="N409" s="120"/>
      <c r="O409" s="120"/>
      <c r="P409" s="120"/>
      <c r="Q409" s="148">
        <f t="shared" si="6"/>
        <v>183044176.82999998</v>
      </c>
      <c r="R409" s="289"/>
      <c r="S409" s="6"/>
    </row>
    <row r="410" spans="2:32" s="28" customFormat="1" x14ac:dyDescent="0.25">
      <c r="B410" s="50" t="s">
        <v>519</v>
      </c>
      <c r="C410" s="121">
        <v>1745350793</v>
      </c>
      <c r="D410" s="121"/>
      <c r="E410" s="120">
        <v>28870403.359999999</v>
      </c>
      <c r="F410" s="120">
        <v>106243806.92999999</v>
      </c>
      <c r="G410" s="120">
        <v>47929966.539999999</v>
      </c>
      <c r="H410" s="120"/>
      <c r="I410" s="54"/>
      <c r="J410" s="54"/>
      <c r="K410" s="54"/>
      <c r="L410" s="54"/>
      <c r="M410" s="54"/>
      <c r="N410" s="54"/>
      <c r="O410" s="148"/>
      <c r="P410" s="148"/>
      <c r="Q410" s="148">
        <f t="shared" si="6"/>
        <v>183044176.82999998</v>
      </c>
      <c r="R410" s="289"/>
      <c r="S410" s="6"/>
      <c r="T410" s="3"/>
      <c r="U410" s="3"/>
      <c r="V410" s="3"/>
      <c r="W410" s="3"/>
      <c r="X410"/>
      <c r="Y410"/>
      <c r="Z410"/>
      <c r="AA410"/>
      <c r="AB410"/>
      <c r="AC410"/>
      <c r="AD410"/>
      <c r="AE410"/>
      <c r="AF410"/>
    </row>
    <row r="411" spans="2:32" s="28" customFormat="1" x14ac:dyDescent="0.25">
      <c r="B411" s="51" t="s">
        <v>520</v>
      </c>
      <c r="C411" s="120">
        <v>118960055</v>
      </c>
      <c r="D411" s="120"/>
      <c r="E411" s="120">
        <v>1098210.6599999999</v>
      </c>
      <c r="F411" s="120">
        <v>7866831.0899999999</v>
      </c>
      <c r="G411" s="120">
        <v>10392404.960000001</v>
      </c>
      <c r="H411" s="120"/>
      <c r="I411" s="120"/>
      <c r="J411" s="120"/>
      <c r="K411" s="120"/>
      <c r="L411" s="120"/>
      <c r="M411" s="120"/>
      <c r="N411" s="120"/>
      <c r="O411" s="120"/>
      <c r="P411" s="120"/>
      <c r="Q411" s="148">
        <f t="shared" si="6"/>
        <v>19357446.710000001</v>
      </c>
      <c r="R411" s="289"/>
      <c r="S411" s="6"/>
      <c r="T411" s="3"/>
      <c r="U411" s="3"/>
      <c r="V411" s="3"/>
      <c r="W411" s="3"/>
      <c r="X411"/>
      <c r="Y411"/>
      <c r="Z411"/>
      <c r="AA411"/>
      <c r="AB411"/>
      <c r="AC411"/>
      <c r="AD411"/>
      <c r="AE411"/>
      <c r="AF411"/>
    </row>
    <row r="412" spans="2:32" x14ac:dyDescent="0.25">
      <c r="B412" s="50" t="s">
        <v>521</v>
      </c>
      <c r="C412" s="121">
        <v>118960055</v>
      </c>
      <c r="D412" s="121"/>
      <c r="E412" s="120">
        <v>1098210.6599999999</v>
      </c>
      <c r="F412" s="120">
        <v>7866831.0899999999</v>
      </c>
      <c r="G412" s="120">
        <v>10392404.960000001</v>
      </c>
      <c r="H412" s="120"/>
      <c r="I412" s="54"/>
      <c r="J412" s="54"/>
      <c r="K412" s="54"/>
      <c r="L412" s="54"/>
      <c r="M412" s="54"/>
      <c r="N412" s="54"/>
      <c r="O412" s="148"/>
      <c r="P412" s="148"/>
      <c r="Q412" s="148">
        <f t="shared" si="6"/>
        <v>19357446.710000001</v>
      </c>
      <c r="R412" s="289"/>
      <c r="S412" s="6"/>
    </row>
    <row r="413" spans="2:32" x14ac:dyDescent="0.25">
      <c r="B413" s="51" t="s">
        <v>522</v>
      </c>
      <c r="C413" s="120">
        <v>37499917</v>
      </c>
      <c r="D413" s="120"/>
      <c r="E413" s="120">
        <v>511404.92</v>
      </c>
      <c r="F413" s="120">
        <v>9030492.8000000007</v>
      </c>
      <c r="G413" s="120">
        <v>4625128</v>
      </c>
      <c r="H413" s="120"/>
      <c r="I413" s="120"/>
      <c r="J413" s="120"/>
      <c r="K413" s="120"/>
      <c r="L413" s="120"/>
      <c r="M413" s="120"/>
      <c r="N413" s="120"/>
      <c r="O413" s="120"/>
      <c r="P413" s="120"/>
      <c r="Q413" s="148">
        <f t="shared" si="6"/>
        <v>14167025.720000001</v>
      </c>
      <c r="R413" s="289"/>
      <c r="S413" s="6"/>
    </row>
    <row r="414" spans="2:32" x14ac:dyDescent="0.25">
      <c r="B414" s="50" t="s">
        <v>523</v>
      </c>
      <c r="C414" s="121">
        <v>37499917</v>
      </c>
      <c r="D414" s="121"/>
      <c r="E414" s="120">
        <v>511404.92</v>
      </c>
      <c r="F414" s="120">
        <v>9030492.8000000007</v>
      </c>
      <c r="G414" s="120">
        <v>4625128</v>
      </c>
      <c r="H414" s="120"/>
      <c r="I414" s="54"/>
      <c r="J414" s="54"/>
      <c r="K414" s="54"/>
      <c r="L414" s="54"/>
      <c r="M414" s="54"/>
      <c r="N414" s="54"/>
      <c r="O414" s="148"/>
      <c r="P414" s="148"/>
      <c r="Q414" s="148">
        <f t="shared" si="6"/>
        <v>14167025.720000001</v>
      </c>
      <c r="R414" s="289"/>
      <c r="S414" s="6"/>
    </row>
    <row r="415" spans="2:32" x14ac:dyDescent="0.25">
      <c r="B415" s="52" t="s">
        <v>524</v>
      </c>
      <c r="C415" s="119">
        <v>436487440</v>
      </c>
      <c r="D415" s="119"/>
      <c r="E415" s="119">
        <v>211302.95</v>
      </c>
      <c r="F415" s="119">
        <v>148839.01</v>
      </c>
      <c r="G415" s="119">
        <v>2610523.2000000002</v>
      </c>
      <c r="H415" s="119"/>
      <c r="I415" s="119"/>
      <c r="J415" s="119"/>
      <c r="K415" s="119"/>
      <c r="L415" s="119"/>
      <c r="M415" s="119"/>
      <c r="N415" s="119"/>
      <c r="O415" s="119"/>
      <c r="P415" s="119"/>
      <c r="Q415" s="147">
        <f t="shared" si="6"/>
        <v>2970665.16</v>
      </c>
      <c r="R415" s="289"/>
      <c r="S415" s="6"/>
    </row>
    <row r="416" spans="2:32" x14ac:dyDescent="0.25">
      <c r="B416" s="51" t="s">
        <v>525</v>
      </c>
      <c r="C416" s="120">
        <v>389921151</v>
      </c>
      <c r="D416" s="120"/>
      <c r="E416" s="120">
        <v>13924</v>
      </c>
      <c r="F416" s="120">
        <v>75915.010000000009</v>
      </c>
      <c r="G416" s="120">
        <v>2610523.2000000002</v>
      </c>
      <c r="H416" s="120"/>
      <c r="I416" s="120"/>
      <c r="J416" s="120"/>
      <c r="K416" s="120"/>
      <c r="L416" s="120"/>
      <c r="M416" s="120"/>
      <c r="N416" s="120"/>
      <c r="O416" s="120"/>
      <c r="P416" s="120"/>
      <c r="Q416" s="148">
        <f t="shared" si="6"/>
        <v>2700362.21</v>
      </c>
      <c r="R416" s="289"/>
      <c r="S416" s="6"/>
    </row>
    <row r="417" spans="2:32" x14ac:dyDescent="0.25">
      <c r="B417" s="50" t="s">
        <v>526</v>
      </c>
      <c r="C417" s="121">
        <v>389921151</v>
      </c>
      <c r="D417" s="121"/>
      <c r="E417" s="120">
        <v>13924</v>
      </c>
      <c r="F417" s="120">
        <v>75915.010000000009</v>
      </c>
      <c r="G417" s="120">
        <v>2610523.2000000002</v>
      </c>
      <c r="H417" s="120"/>
      <c r="I417" s="54"/>
      <c r="J417" s="54"/>
      <c r="K417" s="54"/>
      <c r="L417" s="54"/>
      <c r="M417" s="54"/>
      <c r="N417" s="54"/>
      <c r="O417" s="148"/>
      <c r="P417" s="148"/>
      <c r="Q417" s="148">
        <f t="shared" si="6"/>
        <v>2700362.21</v>
      </c>
      <c r="R417" s="289"/>
      <c r="S417" s="6"/>
    </row>
    <row r="418" spans="2:32" x14ac:dyDescent="0.25">
      <c r="B418" s="51" t="s">
        <v>527</v>
      </c>
      <c r="C418" s="120">
        <v>1644435</v>
      </c>
      <c r="D418" s="120"/>
      <c r="E418" s="120">
        <v>76228</v>
      </c>
      <c r="F418" s="120">
        <v>0</v>
      </c>
      <c r="G418" s="120"/>
      <c r="H418" s="120"/>
      <c r="I418" s="120"/>
      <c r="J418" s="120"/>
      <c r="K418" s="120"/>
      <c r="L418" s="120"/>
      <c r="M418" s="120"/>
      <c r="N418" s="120"/>
      <c r="O418" s="120"/>
      <c r="P418" s="120"/>
      <c r="Q418" s="148">
        <f t="shared" si="6"/>
        <v>76228</v>
      </c>
      <c r="R418" s="289"/>
      <c r="S418" s="6"/>
    </row>
    <row r="419" spans="2:32" s="28" customFormat="1" x14ac:dyDescent="0.25">
      <c r="B419" s="50" t="s">
        <v>528</v>
      </c>
      <c r="C419" s="121">
        <v>1644435</v>
      </c>
      <c r="D419" s="121"/>
      <c r="E419" s="120">
        <v>76228</v>
      </c>
      <c r="F419" s="120">
        <v>0</v>
      </c>
      <c r="G419" s="120"/>
      <c r="H419" s="120"/>
      <c r="I419" s="54"/>
      <c r="J419" s="54"/>
      <c r="K419" s="54"/>
      <c r="L419" s="54"/>
      <c r="M419" s="54"/>
      <c r="N419" s="54"/>
      <c r="O419" s="148"/>
      <c r="P419" s="148"/>
      <c r="Q419" s="148">
        <f t="shared" si="6"/>
        <v>76228</v>
      </c>
      <c r="R419" s="289"/>
      <c r="S419" s="6"/>
      <c r="T419" s="3"/>
      <c r="U419" s="3"/>
      <c r="V419" s="3"/>
      <c r="W419" s="3"/>
      <c r="X419"/>
      <c r="Y419"/>
      <c r="Z419"/>
      <c r="AA419"/>
      <c r="AB419"/>
      <c r="AC419"/>
      <c r="AD419"/>
      <c r="AE419"/>
      <c r="AF419"/>
    </row>
    <row r="420" spans="2:32" s="28" customFormat="1" x14ac:dyDescent="0.25">
      <c r="B420" s="51" t="s">
        <v>529</v>
      </c>
      <c r="C420" s="120">
        <v>37344243</v>
      </c>
      <c r="D420" s="120"/>
      <c r="E420" s="120">
        <v>121150.95</v>
      </c>
      <c r="F420" s="120">
        <v>72924</v>
      </c>
      <c r="G420" s="120">
        <v>0</v>
      </c>
      <c r="H420" s="120"/>
      <c r="I420" s="120"/>
      <c r="J420" s="120"/>
      <c r="K420" s="120"/>
      <c r="L420" s="120"/>
      <c r="M420" s="120"/>
      <c r="N420" s="120"/>
      <c r="O420" s="120"/>
      <c r="P420" s="120"/>
      <c r="Q420" s="148">
        <f t="shared" si="6"/>
        <v>194074.95</v>
      </c>
      <c r="R420" s="289"/>
      <c r="S420" s="6"/>
      <c r="T420" s="3"/>
      <c r="U420" s="3"/>
      <c r="V420" s="3"/>
      <c r="W420" s="3"/>
      <c r="X420"/>
      <c r="Y420"/>
      <c r="Z420"/>
      <c r="AA420"/>
      <c r="AB420"/>
      <c r="AC420"/>
      <c r="AD420"/>
      <c r="AE420"/>
      <c r="AF420"/>
    </row>
    <row r="421" spans="2:32" x14ac:dyDescent="0.25">
      <c r="B421" s="50" t="s">
        <v>530</v>
      </c>
      <c r="C421" s="121">
        <v>37344243</v>
      </c>
      <c r="D421" s="121"/>
      <c r="E421" s="120">
        <v>121150.95</v>
      </c>
      <c r="F421" s="120">
        <v>72924</v>
      </c>
      <c r="G421" s="120">
        <v>0</v>
      </c>
      <c r="H421" s="120"/>
      <c r="I421" s="54"/>
      <c r="J421" s="54"/>
      <c r="K421" s="54"/>
      <c r="L421" s="54"/>
      <c r="M421" s="54"/>
      <c r="N421" s="54"/>
      <c r="O421" s="148"/>
      <c r="P421" s="148"/>
      <c r="Q421" s="148">
        <f t="shared" si="6"/>
        <v>194074.95</v>
      </c>
      <c r="R421" s="289"/>
      <c r="S421" s="6"/>
    </row>
    <row r="422" spans="2:32" x14ac:dyDescent="0.25">
      <c r="B422" s="51" t="s">
        <v>531</v>
      </c>
      <c r="C422" s="120">
        <v>7577611</v>
      </c>
      <c r="D422" s="120"/>
      <c r="E422" s="120">
        <v>0</v>
      </c>
      <c r="F422" s="120">
        <v>0</v>
      </c>
      <c r="G422" s="120">
        <v>0</v>
      </c>
      <c r="H422" s="120"/>
      <c r="I422" s="120"/>
      <c r="J422" s="120"/>
      <c r="K422" s="120"/>
      <c r="L422" s="120"/>
      <c r="M422" s="120"/>
      <c r="N422" s="120"/>
      <c r="O422" s="120"/>
      <c r="P422" s="120"/>
      <c r="Q422" s="148">
        <f t="shared" si="6"/>
        <v>0</v>
      </c>
      <c r="R422" s="289"/>
      <c r="S422" s="6"/>
    </row>
    <row r="423" spans="2:32" x14ac:dyDescent="0.25">
      <c r="B423" s="50" t="s">
        <v>532</v>
      </c>
      <c r="C423" s="121">
        <v>7577611</v>
      </c>
      <c r="D423" s="121"/>
      <c r="E423" s="120">
        <v>0</v>
      </c>
      <c r="F423" s="120">
        <v>0</v>
      </c>
      <c r="G423" s="120">
        <v>0</v>
      </c>
      <c r="H423" s="120"/>
      <c r="I423" s="54"/>
      <c r="J423" s="54"/>
      <c r="K423" s="54"/>
      <c r="L423" s="54"/>
      <c r="M423" s="54"/>
      <c r="N423" s="54"/>
      <c r="O423" s="148"/>
      <c r="P423" s="148"/>
      <c r="Q423" s="148">
        <f t="shared" si="6"/>
        <v>0</v>
      </c>
      <c r="R423" s="289"/>
      <c r="S423" s="6"/>
    </row>
    <row r="424" spans="2:32" x14ac:dyDescent="0.25">
      <c r="B424" s="52" t="s">
        <v>60</v>
      </c>
      <c r="C424" s="119">
        <v>931734551</v>
      </c>
      <c r="D424" s="119"/>
      <c r="E424" s="119">
        <v>13450163.289999999</v>
      </c>
      <c r="F424" s="119">
        <v>10659384.050000001</v>
      </c>
      <c r="G424" s="119">
        <v>74765809.75</v>
      </c>
      <c r="H424" s="119"/>
      <c r="I424" s="119"/>
      <c r="J424" s="119"/>
      <c r="K424" s="119"/>
      <c r="L424" s="119"/>
      <c r="M424" s="119"/>
      <c r="N424" s="119"/>
      <c r="O424" s="119"/>
      <c r="P424" s="119"/>
      <c r="Q424" s="147">
        <f t="shared" si="6"/>
        <v>98875357.090000004</v>
      </c>
      <c r="R424" s="289"/>
      <c r="S424" s="6"/>
    </row>
    <row r="425" spans="2:32" x14ac:dyDescent="0.25">
      <c r="B425" s="51" t="s">
        <v>533</v>
      </c>
      <c r="C425" s="120">
        <v>796919033</v>
      </c>
      <c r="D425" s="120"/>
      <c r="E425" s="120">
        <v>6164504.8099999996</v>
      </c>
      <c r="F425" s="120">
        <v>8888410.2200000007</v>
      </c>
      <c r="G425" s="120">
        <v>73527016.689999998</v>
      </c>
      <c r="H425" s="120"/>
      <c r="I425" s="120"/>
      <c r="J425" s="120"/>
      <c r="K425" s="120"/>
      <c r="L425" s="120"/>
      <c r="M425" s="120"/>
      <c r="N425" s="120"/>
      <c r="O425" s="120"/>
      <c r="P425" s="120"/>
      <c r="Q425" s="148">
        <f t="shared" si="6"/>
        <v>88579931.719999999</v>
      </c>
      <c r="R425" s="289"/>
      <c r="S425" s="6"/>
    </row>
    <row r="426" spans="2:32" x14ac:dyDescent="0.25">
      <c r="B426" s="50" t="s">
        <v>534</v>
      </c>
      <c r="C426" s="121">
        <v>796919033</v>
      </c>
      <c r="D426" s="121"/>
      <c r="E426" s="120">
        <v>6164504.8099999996</v>
      </c>
      <c r="F426" s="120">
        <v>8888410.2200000007</v>
      </c>
      <c r="G426" s="120">
        <v>73527016.689999998</v>
      </c>
      <c r="H426" s="120"/>
      <c r="I426" s="54"/>
      <c r="J426" s="54"/>
      <c r="K426" s="54"/>
      <c r="L426" s="54"/>
      <c r="M426" s="54"/>
      <c r="N426" s="54"/>
      <c r="O426" s="148"/>
      <c r="P426" s="148"/>
      <c r="Q426" s="148">
        <f t="shared" si="6"/>
        <v>88579931.719999999</v>
      </c>
      <c r="R426" s="289"/>
      <c r="S426" s="6"/>
    </row>
    <row r="427" spans="2:32" x14ac:dyDescent="0.25">
      <c r="B427" s="51" t="s">
        <v>535</v>
      </c>
      <c r="C427" s="120">
        <v>70986308</v>
      </c>
      <c r="D427" s="120"/>
      <c r="E427" s="120">
        <v>6585673.6299999999</v>
      </c>
      <c r="F427" s="120">
        <v>1664301.83</v>
      </c>
      <c r="G427" s="120">
        <v>891091.45</v>
      </c>
      <c r="H427" s="120"/>
      <c r="I427" s="120"/>
      <c r="J427" s="120"/>
      <c r="K427" s="120"/>
      <c r="L427" s="120"/>
      <c r="M427" s="120"/>
      <c r="N427" s="120"/>
      <c r="O427" s="120"/>
      <c r="P427" s="120"/>
      <c r="Q427" s="148">
        <f t="shared" si="6"/>
        <v>9141066.9100000001</v>
      </c>
      <c r="R427" s="289"/>
      <c r="S427" s="6"/>
    </row>
    <row r="428" spans="2:32" s="28" customFormat="1" x14ac:dyDescent="0.25">
      <c r="B428" s="50" t="s">
        <v>536</v>
      </c>
      <c r="C428" s="121">
        <v>70986308</v>
      </c>
      <c r="D428" s="121"/>
      <c r="E428" s="120">
        <v>6585673.6299999999</v>
      </c>
      <c r="F428" s="120">
        <v>1664301.83</v>
      </c>
      <c r="G428" s="120">
        <v>891091.45</v>
      </c>
      <c r="H428" s="120"/>
      <c r="I428" s="54"/>
      <c r="J428" s="54"/>
      <c r="K428" s="54"/>
      <c r="L428" s="54"/>
      <c r="M428" s="54"/>
      <c r="N428" s="54"/>
      <c r="O428" s="148"/>
      <c r="P428" s="148"/>
      <c r="Q428" s="148">
        <f t="shared" si="6"/>
        <v>9141066.9100000001</v>
      </c>
      <c r="R428" s="289"/>
      <c r="S428" s="6"/>
      <c r="T428" s="3"/>
      <c r="U428" s="3"/>
      <c r="V428" s="3"/>
      <c r="W428" s="3"/>
      <c r="X428"/>
      <c r="Y428"/>
      <c r="Z428"/>
      <c r="AA428"/>
      <c r="AB428"/>
      <c r="AC428"/>
      <c r="AD428"/>
      <c r="AE428"/>
      <c r="AF428"/>
    </row>
    <row r="429" spans="2:32" s="28" customFormat="1" x14ac:dyDescent="0.25">
      <c r="B429" s="51" t="s">
        <v>537</v>
      </c>
      <c r="C429" s="120">
        <v>20700000</v>
      </c>
      <c r="D429" s="120"/>
      <c r="E429" s="120">
        <v>0</v>
      </c>
      <c r="F429" s="120">
        <v>0</v>
      </c>
      <c r="G429" s="120">
        <v>0</v>
      </c>
      <c r="H429" s="120"/>
      <c r="I429" s="120"/>
      <c r="J429" s="120"/>
      <c r="K429" s="120"/>
      <c r="L429" s="120"/>
      <c r="M429" s="120"/>
      <c r="N429" s="120"/>
      <c r="O429" s="120"/>
      <c r="P429" s="120"/>
      <c r="Q429" s="148">
        <f t="shared" si="6"/>
        <v>0</v>
      </c>
      <c r="R429" s="289"/>
      <c r="S429" s="6"/>
      <c r="T429" s="3"/>
      <c r="U429" s="3"/>
      <c r="V429" s="3"/>
      <c r="W429" s="3"/>
      <c r="X429"/>
      <c r="Y429"/>
      <c r="Z429"/>
      <c r="AA429"/>
      <c r="AB429"/>
      <c r="AC429"/>
      <c r="AD429"/>
      <c r="AE429"/>
      <c r="AF429"/>
    </row>
    <row r="430" spans="2:32" s="28" customFormat="1" x14ac:dyDescent="0.25">
      <c r="B430" s="50" t="s">
        <v>538</v>
      </c>
      <c r="C430" s="121">
        <v>20700000</v>
      </c>
      <c r="D430" s="120"/>
      <c r="E430" s="120">
        <v>0</v>
      </c>
      <c r="F430" s="120">
        <v>0</v>
      </c>
      <c r="G430" s="120">
        <v>0</v>
      </c>
      <c r="H430" s="120"/>
      <c r="I430" s="54"/>
      <c r="J430" s="54"/>
      <c r="K430" s="54"/>
      <c r="L430" s="54"/>
      <c r="M430" s="54"/>
      <c r="N430" s="54"/>
      <c r="O430" s="148"/>
      <c r="P430" s="148"/>
      <c r="Q430" s="148">
        <f t="shared" si="6"/>
        <v>0</v>
      </c>
      <c r="R430" s="289"/>
      <c r="S430" s="6"/>
      <c r="T430" s="3"/>
      <c r="U430" s="3"/>
      <c r="V430" s="3"/>
      <c r="W430" s="3"/>
      <c r="X430"/>
      <c r="Y430"/>
      <c r="Z430"/>
      <c r="AA430"/>
      <c r="AB430"/>
      <c r="AC430"/>
      <c r="AD430"/>
      <c r="AE430"/>
      <c r="AF430"/>
    </row>
    <row r="431" spans="2:32" x14ac:dyDescent="0.25">
      <c r="B431" s="51" t="s">
        <v>539</v>
      </c>
      <c r="C431" s="119">
        <v>43129210</v>
      </c>
      <c r="D431" s="119"/>
      <c r="E431" s="119">
        <v>699984.85</v>
      </c>
      <c r="F431" s="119">
        <v>106672</v>
      </c>
      <c r="G431" s="119">
        <v>347701.61</v>
      </c>
      <c r="H431" s="119"/>
      <c r="I431" s="119"/>
      <c r="J431" s="119"/>
      <c r="K431" s="119"/>
      <c r="L431" s="119"/>
      <c r="M431" s="119"/>
      <c r="N431" s="119"/>
      <c r="O431" s="119"/>
      <c r="P431" s="119"/>
      <c r="Q431" s="153">
        <f t="shared" si="6"/>
        <v>1154358.46</v>
      </c>
      <c r="R431" s="289"/>
      <c r="S431" s="6"/>
    </row>
    <row r="432" spans="2:32" x14ac:dyDescent="0.25">
      <c r="B432" s="50" t="s">
        <v>540</v>
      </c>
      <c r="C432" s="121">
        <v>43129210</v>
      </c>
      <c r="D432" s="121"/>
      <c r="E432" s="120">
        <v>699984.85</v>
      </c>
      <c r="F432" s="120">
        <v>106672</v>
      </c>
      <c r="G432" s="120">
        <v>347701.61</v>
      </c>
      <c r="H432" s="120"/>
      <c r="I432" s="120"/>
      <c r="J432" s="120"/>
      <c r="K432" s="120"/>
      <c r="L432" s="120"/>
      <c r="M432" s="120"/>
      <c r="N432" s="120"/>
      <c r="O432" s="152"/>
      <c r="P432" s="152"/>
      <c r="Q432" s="152">
        <f t="shared" si="6"/>
        <v>1154358.46</v>
      </c>
      <c r="R432" s="289"/>
      <c r="S432" s="6"/>
    </row>
    <row r="433" spans="2:32" x14ac:dyDescent="0.25">
      <c r="B433" s="52" t="s">
        <v>61</v>
      </c>
      <c r="C433" s="102">
        <v>598457540</v>
      </c>
      <c r="D433" s="119"/>
      <c r="E433" s="154">
        <v>0</v>
      </c>
      <c r="F433" s="154">
        <v>199420</v>
      </c>
      <c r="G433" s="154">
        <v>46899655.990000002</v>
      </c>
      <c r="H433" s="154"/>
      <c r="I433" s="154"/>
      <c r="J433" s="154"/>
      <c r="K433" s="154"/>
      <c r="L433" s="154"/>
      <c r="M433" s="154"/>
      <c r="N433" s="154"/>
      <c r="O433" s="154"/>
      <c r="P433" s="154"/>
      <c r="Q433" s="153">
        <f t="shared" si="6"/>
        <v>47099075.990000002</v>
      </c>
      <c r="R433" s="289"/>
      <c r="S433" s="6"/>
    </row>
    <row r="434" spans="2:32" s="28" customFormat="1" x14ac:dyDescent="0.25">
      <c r="B434" s="51" t="s">
        <v>541</v>
      </c>
      <c r="C434" s="140">
        <v>524814822</v>
      </c>
      <c r="D434" s="132"/>
      <c r="E434" s="119">
        <v>0</v>
      </c>
      <c r="F434" s="119">
        <v>0</v>
      </c>
      <c r="G434" s="119">
        <v>44060872</v>
      </c>
      <c r="H434" s="119"/>
      <c r="I434" s="119"/>
      <c r="J434" s="119"/>
      <c r="K434" s="119"/>
      <c r="L434" s="119"/>
      <c r="M434" s="119"/>
      <c r="N434" s="119"/>
      <c r="O434" s="119"/>
      <c r="P434" s="119"/>
      <c r="Q434" s="153">
        <f t="shared" si="6"/>
        <v>44060872</v>
      </c>
      <c r="R434" s="289"/>
      <c r="S434" s="6"/>
      <c r="T434" s="3"/>
      <c r="U434" s="3"/>
      <c r="V434" s="3"/>
      <c r="W434" s="3"/>
      <c r="X434"/>
      <c r="Y434"/>
      <c r="Z434"/>
      <c r="AA434"/>
      <c r="AB434"/>
      <c r="AC434"/>
      <c r="AD434"/>
      <c r="AE434"/>
      <c r="AF434"/>
    </row>
    <row r="435" spans="2:32" x14ac:dyDescent="0.25">
      <c r="B435" s="50" t="s">
        <v>542</v>
      </c>
      <c r="C435" s="132">
        <v>524814822</v>
      </c>
      <c r="D435" s="135"/>
      <c r="E435" s="120">
        <v>0</v>
      </c>
      <c r="F435" s="120">
        <v>0</v>
      </c>
      <c r="G435" s="120">
        <v>44060872</v>
      </c>
      <c r="H435" s="120"/>
      <c r="I435" s="120"/>
      <c r="J435" s="120"/>
      <c r="K435" s="120"/>
      <c r="L435" s="120"/>
      <c r="M435" s="120"/>
      <c r="N435" s="120"/>
      <c r="O435" s="152"/>
      <c r="P435" s="152"/>
      <c r="Q435" s="152">
        <f t="shared" si="6"/>
        <v>44060872</v>
      </c>
      <c r="R435" s="289"/>
      <c r="S435" s="6"/>
    </row>
    <row r="436" spans="2:32" s="28" customFormat="1" x14ac:dyDescent="0.25">
      <c r="B436" s="51" t="s">
        <v>543</v>
      </c>
      <c r="C436" s="140">
        <v>23000</v>
      </c>
      <c r="D436" s="140"/>
      <c r="E436" s="120">
        <v>0</v>
      </c>
      <c r="F436" s="120"/>
      <c r="G436" s="120">
        <v>2685680</v>
      </c>
      <c r="H436" s="120"/>
      <c r="I436" s="120"/>
      <c r="J436" s="120"/>
      <c r="K436" s="120"/>
      <c r="L436" s="120"/>
      <c r="M436" s="120"/>
      <c r="N436" s="120"/>
      <c r="O436" s="120"/>
      <c r="P436" s="120"/>
      <c r="Q436" s="153">
        <f t="shared" si="6"/>
        <v>2685680</v>
      </c>
      <c r="R436" s="289"/>
      <c r="S436" s="6"/>
      <c r="T436" s="3"/>
      <c r="U436" s="3"/>
      <c r="V436" s="3"/>
      <c r="W436" s="3"/>
      <c r="X436"/>
      <c r="Y436"/>
      <c r="Z436"/>
      <c r="AA436"/>
      <c r="AB436"/>
      <c r="AC436"/>
      <c r="AD436"/>
      <c r="AE436"/>
      <c r="AF436"/>
    </row>
    <row r="437" spans="2:32" x14ac:dyDescent="0.25">
      <c r="B437" s="50" t="s">
        <v>544</v>
      </c>
      <c r="C437" s="121">
        <v>23000</v>
      </c>
      <c r="D437" s="121"/>
      <c r="E437" s="120">
        <v>0</v>
      </c>
      <c r="F437" s="120"/>
      <c r="G437" s="120">
        <v>2685680</v>
      </c>
      <c r="H437" s="120"/>
      <c r="I437" s="120"/>
      <c r="J437" s="120"/>
      <c r="K437" s="120"/>
      <c r="L437" s="120"/>
      <c r="M437" s="120"/>
      <c r="N437" s="120"/>
      <c r="O437" s="152"/>
      <c r="P437" s="152"/>
      <c r="Q437" s="152">
        <f t="shared" si="6"/>
        <v>2685680</v>
      </c>
      <c r="R437" s="289"/>
      <c r="S437" s="6"/>
    </row>
    <row r="438" spans="2:32" x14ac:dyDescent="0.25">
      <c r="B438" s="51" t="s">
        <v>545</v>
      </c>
      <c r="C438" s="119">
        <v>2230163</v>
      </c>
      <c r="D438" s="120"/>
      <c r="E438" s="119">
        <v>0</v>
      </c>
      <c r="F438" s="119">
        <v>199420</v>
      </c>
      <c r="G438" s="119">
        <v>0</v>
      </c>
      <c r="H438" s="119"/>
      <c r="I438" s="119"/>
      <c r="J438" s="119"/>
      <c r="K438" s="119"/>
      <c r="L438" s="119"/>
      <c r="M438" s="119"/>
      <c r="N438" s="119"/>
      <c r="O438" s="119"/>
      <c r="P438" s="119"/>
      <c r="Q438" s="153">
        <f t="shared" si="6"/>
        <v>199420</v>
      </c>
      <c r="R438" s="289"/>
      <c r="S438" s="6"/>
    </row>
    <row r="439" spans="2:32" x14ac:dyDescent="0.25">
      <c r="B439" s="50" t="s">
        <v>546</v>
      </c>
      <c r="C439" s="121">
        <v>2230163</v>
      </c>
      <c r="D439" s="121"/>
      <c r="E439" s="120">
        <v>0</v>
      </c>
      <c r="F439" s="120">
        <v>199420</v>
      </c>
      <c r="G439" s="120">
        <v>0</v>
      </c>
      <c r="H439" s="120"/>
      <c r="I439" s="120"/>
      <c r="J439" s="120"/>
      <c r="K439" s="120"/>
      <c r="L439" s="120"/>
      <c r="M439" s="120"/>
      <c r="N439" s="120"/>
      <c r="O439" s="152"/>
      <c r="P439" s="152"/>
      <c r="Q439" s="152">
        <f t="shared" si="6"/>
        <v>199420</v>
      </c>
      <c r="R439" s="289"/>
      <c r="S439" s="6"/>
    </row>
    <row r="440" spans="2:32" s="28" customFormat="1" x14ac:dyDescent="0.25">
      <c r="B440" s="51" t="s">
        <v>549</v>
      </c>
      <c r="C440" s="119">
        <v>1221033</v>
      </c>
      <c r="D440" s="120"/>
      <c r="E440" s="119">
        <v>0</v>
      </c>
      <c r="F440" s="119"/>
      <c r="G440" s="119"/>
      <c r="H440" s="119"/>
      <c r="I440" s="119"/>
      <c r="J440" s="119"/>
      <c r="K440" s="119"/>
      <c r="L440" s="119"/>
      <c r="M440" s="119"/>
      <c r="N440" s="119"/>
      <c r="O440" s="119"/>
      <c r="P440" s="119"/>
      <c r="Q440" s="147">
        <f t="shared" si="6"/>
        <v>0</v>
      </c>
      <c r="R440" s="289"/>
      <c r="S440" s="6"/>
      <c r="T440" s="3"/>
      <c r="U440" s="3"/>
      <c r="V440" s="3"/>
      <c r="W440" s="3"/>
      <c r="X440"/>
      <c r="Y440"/>
      <c r="Z440"/>
      <c r="AA440"/>
      <c r="AB440"/>
      <c r="AC440"/>
      <c r="AD440"/>
      <c r="AE440"/>
      <c r="AF440"/>
    </row>
    <row r="441" spans="2:32" x14ac:dyDescent="0.25">
      <c r="B441" s="50" t="s">
        <v>550</v>
      </c>
      <c r="C441" s="121">
        <v>1221033</v>
      </c>
      <c r="D441" s="120"/>
      <c r="E441" s="120">
        <v>0</v>
      </c>
      <c r="F441" s="120"/>
      <c r="G441" s="120"/>
      <c r="H441" s="120"/>
      <c r="I441" s="54"/>
      <c r="J441" s="54"/>
      <c r="K441" s="54"/>
      <c r="L441" s="54"/>
      <c r="M441" s="54"/>
      <c r="N441" s="54"/>
      <c r="O441" s="148"/>
      <c r="P441" s="148"/>
      <c r="Q441" s="148">
        <f t="shared" si="6"/>
        <v>0</v>
      </c>
      <c r="R441" s="289"/>
      <c r="S441" s="6"/>
    </row>
    <row r="442" spans="2:32" s="28" customFormat="1" x14ac:dyDescent="0.25">
      <c r="B442" s="51" t="s">
        <v>551</v>
      </c>
      <c r="C442" s="119">
        <v>3490758</v>
      </c>
      <c r="D442" s="119"/>
      <c r="E442" s="119">
        <v>0</v>
      </c>
      <c r="F442" s="119">
        <v>0</v>
      </c>
      <c r="G442" s="119">
        <v>54049.99</v>
      </c>
      <c r="H442" s="119"/>
      <c r="I442" s="119"/>
      <c r="J442" s="119"/>
      <c r="K442" s="119"/>
      <c r="L442" s="119"/>
      <c r="M442" s="119"/>
      <c r="N442" s="119"/>
      <c r="O442" s="119"/>
      <c r="P442" s="119"/>
      <c r="Q442" s="147">
        <f t="shared" si="6"/>
        <v>54049.99</v>
      </c>
      <c r="R442" s="289"/>
      <c r="S442" s="6"/>
      <c r="T442" s="3"/>
      <c r="U442" s="3"/>
      <c r="V442" s="3"/>
      <c r="W442" s="3"/>
      <c r="X442"/>
      <c r="Y442"/>
      <c r="Z442"/>
      <c r="AA442"/>
      <c r="AB442"/>
      <c r="AC442"/>
      <c r="AD442"/>
      <c r="AE442"/>
      <c r="AF442"/>
    </row>
    <row r="443" spans="2:32" s="28" customFormat="1" x14ac:dyDescent="0.25">
      <c r="B443" s="50" t="s">
        <v>552</v>
      </c>
      <c r="C443" s="121">
        <v>3490758</v>
      </c>
      <c r="D443" s="121"/>
      <c r="E443" s="120">
        <v>0</v>
      </c>
      <c r="F443" s="120">
        <v>0</v>
      </c>
      <c r="G443" s="120">
        <v>54049.99</v>
      </c>
      <c r="H443" s="120"/>
      <c r="I443" s="54"/>
      <c r="J443" s="54"/>
      <c r="K443" s="54"/>
      <c r="L443" s="54"/>
      <c r="M443" s="54"/>
      <c r="N443" s="54"/>
      <c r="O443" s="148"/>
      <c r="P443" s="148"/>
      <c r="Q443" s="148">
        <f t="shared" si="6"/>
        <v>54049.99</v>
      </c>
      <c r="R443" s="289"/>
      <c r="S443" s="6"/>
      <c r="T443" s="3"/>
      <c r="U443" s="3"/>
      <c r="V443" s="3"/>
      <c r="W443" s="3"/>
      <c r="X443"/>
      <c r="Y443"/>
      <c r="Z443"/>
      <c r="AA443"/>
      <c r="AB443"/>
      <c r="AC443"/>
      <c r="AD443"/>
      <c r="AE443"/>
      <c r="AF443"/>
    </row>
    <row r="444" spans="2:32" s="28" customFormat="1" x14ac:dyDescent="0.25">
      <c r="B444" s="51" t="s">
        <v>553</v>
      </c>
      <c r="C444" s="119">
        <v>33523064</v>
      </c>
      <c r="D444" s="119"/>
      <c r="E444" s="119">
        <v>0</v>
      </c>
      <c r="F444" s="119">
        <v>0</v>
      </c>
      <c r="G444" s="119">
        <v>0</v>
      </c>
      <c r="H444" s="119"/>
      <c r="I444" s="119"/>
      <c r="J444" s="119"/>
      <c r="K444" s="119"/>
      <c r="L444" s="119"/>
      <c r="M444" s="119"/>
      <c r="N444" s="119"/>
      <c r="O444" s="119"/>
      <c r="P444" s="119"/>
      <c r="Q444" s="147">
        <f t="shared" si="6"/>
        <v>0</v>
      </c>
      <c r="R444" s="289"/>
      <c r="S444" s="6"/>
      <c r="T444" s="3"/>
      <c r="U444" s="3"/>
      <c r="V444" s="3"/>
      <c r="W444" s="3"/>
      <c r="X444"/>
      <c r="Y444"/>
      <c r="Z444"/>
      <c r="AA444"/>
      <c r="AB444"/>
      <c r="AC444"/>
      <c r="AD444"/>
      <c r="AE444"/>
      <c r="AF444"/>
    </row>
    <row r="445" spans="2:32" s="28" customFormat="1" x14ac:dyDescent="0.25">
      <c r="B445" s="50" t="s">
        <v>554</v>
      </c>
      <c r="C445" s="121">
        <v>33523064</v>
      </c>
      <c r="D445" s="121"/>
      <c r="E445" s="120">
        <v>0</v>
      </c>
      <c r="F445" s="120">
        <v>0</v>
      </c>
      <c r="G445" s="120">
        <v>0</v>
      </c>
      <c r="H445" s="120"/>
      <c r="I445" s="54"/>
      <c r="J445" s="54"/>
      <c r="K445" s="54"/>
      <c r="L445" s="54"/>
      <c r="M445" s="54"/>
      <c r="N445" s="54"/>
      <c r="O445" s="148"/>
      <c r="P445" s="148"/>
      <c r="Q445" s="148">
        <f t="shared" si="6"/>
        <v>0</v>
      </c>
      <c r="R445" s="289"/>
      <c r="S445" s="6"/>
      <c r="T445" s="3"/>
      <c r="U445" s="3"/>
      <c r="V445" s="3"/>
      <c r="W445" s="3"/>
      <c r="X445"/>
      <c r="Y445"/>
      <c r="Z445"/>
      <c r="AA445"/>
      <c r="AB445"/>
      <c r="AC445"/>
      <c r="AD445"/>
      <c r="AE445"/>
      <c r="AF445"/>
    </row>
    <row r="446" spans="2:32" x14ac:dyDescent="0.25">
      <c r="B446" s="51" t="s">
        <v>555</v>
      </c>
      <c r="C446" s="119">
        <v>33154700</v>
      </c>
      <c r="D446" s="119"/>
      <c r="E446" s="119">
        <v>0</v>
      </c>
      <c r="F446" s="119">
        <v>0</v>
      </c>
      <c r="G446" s="119">
        <v>99054</v>
      </c>
      <c r="H446" s="119"/>
      <c r="I446" s="119"/>
      <c r="J446" s="119"/>
      <c r="K446" s="119"/>
      <c r="L446" s="119"/>
      <c r="M446" s="119"/>
      <c r="N446" s="119"/>
      <c r="O446" s="119"/>
      <c r="P446" s="119"/>
      <c r="Q446" s="147">
        <f t="shared" si="6"/>
        <v>99054</v>
      </c>
      <c r="R446" s="289"/>
      <c r="S446" s="6"/>
    </row>
    <row r="447" spans="2:32" s="28" customFormat="1" x14ac:dyDescent="0.25">
      <c r="B447" s="50" t="s">
        <v>556</v>
      </c>
      <c r="C447" s="121">
        <v>33154700</v>
      </c>
      <c r="D447" s="121"/>
      <c r="E447" s="120">
        <v>0</v>
      </c>
      <c r="F447" s="120">
        <v>0</v>
      </c>
      <c r="G447" s="120">
        <v>99054</v>
      </c>
      <c r="H447" s="120"/>
      <c r="I447" s="54"/>
      <c r="J447" s="54"/>
      <c r="K447" s="54"/>
      <c r="L447" s="54"/>
      <c r="M447" s="54"/>
      <c r="N447" s="54"/>
      <c r="O447" s="148"/>
      <c r="P447" s="148"/>
      <c r="Q447" s="148">
        <f t="shared" si="6"/>
        <v>99054</v>
      </c>
      <c r="R447" s="289"/>
      <c r="S447" s="6"/>
      <c r="T447" s="3"/>
      <c r="U447" s="3"/>
      <c r="V447" s="3"/>
      <c r="W447" s="3"/>
      <c r="X447"/>
      <c r="Y447"/>
      <c r="Z447"/>
      <c r="AA447"/>
      <c r="AB447"/>
      <c r="AC447"/>
      <c r="AD447"/>
      <c r="AE447"/>
      <c r="AF447"/>
    </row>
    <row r="448" spans="2:32" x14ac:dyDescent="0.25">
      <c r="B448" s="52" t="s">
        <v>62</v>
      </c>
      <c r="C448" s="119">
        <v>2157703670</v>
      </c>
      <c r="D448" s="119"/>
      <c r="E448" s="119">
        <v>15584371.220000001</v>
      </c>
      <c r="F448" s="119">
        <v>28876550.82</v>
      </c>
      <c r="G448" s="119">
        <v>77133785.539999992</v>
      </c>
      <c r="H448" s="119"/>
      <c r="I448" s="119"/>
      <c r="J448" s="119"/>
      <c r="K448" s="119"/>
      <c r="L448" s="119"/>
      <c r="M448" s="119"/>
      <c r="N448" s="119"/>
      <c r="O448" s="119"/>
      <c r="P448" s="119"/>
      <c r="Q448" s="147">
        <f t="shared" si="6"/>
        <v>121594707.57999998</v>
      </c>
      <c r="R448" s="289"/>
      <c r="S448" s="6"/>
    </row>
    <row r="449" spans="2:32" x14ac:dyDescent="0.25">
      <c r="B449" s="51" t="s">
        <v>557</v>
      </c>
      <c r="C449" s="119">
        <v>981158</v>
      </c>
      <c r="D449" s="121"/>
      <c r="E449" s="119">
        <v>0</v>
      </c>
      <c r="F449" s="119"/>
      <c r="G449" s="119">
        <v>0</v>
      </c>
      <c r="H449" s="119"/>
      <c r="I449" s="119"/>
      <c r="J449" s="119"/>
      <c r="K449" s="119"/>
      <c r="L449" s="119"/>
      <c r="M449" s="119"/>
      <c r="N449" s="119"/>
      <c r="O449" s="119"/>
      <c r="P449" s="119"/>
      <c r="Q449" s="147">
        <f t="shared" si="6"/>
        <v>0</v>
      </c>
      <c r="R449" s="289"/>
      <c r="S449" s="6"/>
    </row>
    <row r="450" spans="2:32" s="28" customFormat="1" x14ac:dyDescent="0.25">
      <c r="B450" s="50" t="s">
        <v>558</v>
      </c>
      <c r="C450" s="56">
        <v>981158</v>
      </c>
      <c r="D450" s="140"/>
      <c r="E450" s="54">
        <v>0</v>
      </c>
      <c r="F450" s="120"/>
      <c r="G450" s="120">
        <v>0</v>
      </c>
      <c r="H450" s="120"/>
      <c r="I450" s="54"/>
      <c r="J450" s="54"/>
      <c r="K450" s="54"/>
      <c r="L450" s="54"/>
      <c r="M450" s="54"/>
      <c r="N450" s="54"/>
      <c r="O450" s="148"/>
      <c r="P450" s="148"/>
      <c r="Q450" s="148">
        <f t="shared" si="6"/>
        <v>0</v>
      </c>
      <c r="R450" s="289"/>
      <c r="S450" s="6"/>
      <c r="T450" s="3"/>
      <c r="U450" s="3"/>
      <c r="V450" s="3"/>
      <c r="W450" s="3"/>
      <c r="X450"/>
      <c r="Y450"/>
      <c r="Z450"/>
      <c r="AA450"/>
      <c r="AB450"/>
      <c r="AC450"/>
      <c r="AD450"/>
      <c r="AE450"/>
      <c r="AF450"/>
    </row>
    <row r="451" spans="2:32" x14ac:dyDescent="0.25">
      <c r="B451" s="51" t="s">
        <v>559</v>
      </c>
      <c r="C451" s="119">
        <v>142919243</v>
      </c>
      <c r="D451" s="134"/>
      <c r="E451" s="119">
        <v>351441.21</v>
      </c>
      <c r="F451" s="119">
        <v>526952.51</v>
      </c>
      <c r="G451" s="119">
        <v>423331.16000000003</v>
      </c>
      <c r="H451" s="119"/>
      <c r="I451" s="119"/>
      <c r="J451" s="119"/>
      <c r="K451" s="119"/>
      <c r="L451" s="119"/>
      <c r="M451" s="119"/>
      <c r="N451" s="119"/>
      <c r="O451" s="119"/>
      <c r="P451" s="119"/>
      <c r="Q451" s="147">
        <f t="shared" si="6"/>
        <v>1301724.8799999999</v>
      </c>
      <c r="R451" s="289"/>
      <c r="S451" s="6"/>
    </row>
    <row r="452" spans="2:32" s="28" customFormat="1" x14ac:dyDescent="0.25">
      <c r="B452" s="50" t="s">
        <v>560</v>
      </c>
      <c r="C452" s="56">
        <v>137001174</v>
      </c>
      <c r="D452" s="140"/>
      <c r="E452" s="54">
        <v>351441.21</v>
      </c>
      <c r="F452" s="120">
        <v>526952.51</v>
      </c>
      <c r="G452" s="120">
        <v>170693.16</v>
      </c>
      <c r="H452" s="120"/>
      <c r="I452" s="54"/>
      <c r="J452" s="54"/>
      <c r="K452" s="54"/>
      <c r="L452" s="54"/>
      <c r="M452" s="54"/>
      <c r="N452" s="54"/>
      <c r="O452" s="148"/>
      <c r="P452" s="148"/>
      <c r="Q452" s="148">
        <f t="shared" si="6"/>
        <v>1049086.8799999999</v>
      </c>
      <c r="R452" s="289"/>
      <c r="S452" s="6"/>
      <c r="T452" s="3"/>
      <c r="U452" s="3"/>
      <c r="V452" s="3"/>
      <c r="W452" s="3"/>
      <c r="X452"/>
      <c r="Y452"/>
      <c r="Z452"/>
      <c r="AA452"/>
      <c r="AB452"/>
      <c r="AC452"/>
      <c r="AD452"/>
      <c r="AE452"/>
      <c r="AF452"/>
    </row>
    <row r="453" spans="2:32" x14ac:dyDescent="0.25">
      <c r="B453" s="50" t="s">
        <v>561</v>
      </c>
      <c r="C453" s="56">
        <v>5918069</v>
      </c>
      <c r="D453" s="121"/>
      <c r="E453" s="54">
        <v>0</v>
      </c>
      <c r="F453" s="120">
        <v>0</v>
      </c>
      <c r="G453" s="120">
        <v>252638</v>
      </c>
      <c r="H453" s="120"/>
      <c r="I453" s="54"/>
      <c r="J453" s="54"/>
      <c r="K453" s="54"/>
      <c r="L453" s="54"/>
      <c r="M453" s="54"/>
      <c r="N453" s="54"/>
      <c r="O453" s="148"/>
      <c r="P453" s="148"/>
      <c r="Q453" s="148">
        <f t="shared" si="6"/>
        <v>252638</v>
      </c>
      <c r="R453" s="289"/>
      <c r="S453" s="6"/>
    </row>
    <row r="454" spans="2:32" x14ac:dyDescent="0.25">
      <c r="B454" s="51" t="s">
        <v>562</v>
      </c>
      <c r="C454" s="119">
        <v>501515</v>
      </c>
      <c r="D454" s="119"/>
      <c r="E454" s="119">
        <v>0</v>
      </c>
      <c r="F454" s="119"/>
      <c r="G454" s="119">
        <v>30484707.719999991</v>
      </c>
      <c r="H454" s="119"/>
      <c r="I454" s="119"/>
      <c r="J454" s="119"/>
      <c r="K454" s="119"/>
      <c r="L454" s="119"/>
      <c r="M454" s="119"/>
      <c r="N454" s="119"/>
      <c r="O454" s="119"/>
      <c r="P454" s="119"/>
      <c r="Q454" s="147">
        <f t="shared" si="6"/>
        <v>30484707.719999991</v>
      </c>
      <c r="R454" s="289"/>
      <c r="S454" s="6"/>
    </row>
    <row r="455" spans="2:32" s="28" customFormat="1" x14ac:dyDescent="0.25">
      <c r="B455" s="50" t="s">
        <v>563</v>
      </c>
      <c r="C455" s="56">
        <v>501515</v>
      </c>
      <c r="D455" s="140"/>
      <c r="E455" s="54">
        <v>0</v>
      </c>
      <c r="F455" s="120"/>
      <c r="G455" s="120">
        <v>30484707.719999991</v>
      </c>
      <c r="H455" s="120"/>
      <c r="I455" s="54"/>
      <c r="J455" s="54"/>
      <c r="K455" s="54"/>
      <c r="L455" s="54"/>
      <c r="M455" s="54"/>
      <c r="N455" s="54"/>
      <c r="O455" s="148"/>
      <c r="P455" s="148"/>
      <c r="Q455" s="148">
        <f t="shared" si="6"/>
        <v>30484707.719999991</v>
      </c>
      <c r="R455" s="289"/>
      <c r="S455" s="6"/>
      <c r="T455" s="3"/>
      <c r="U455" s="3"/>
      <c r="V455" s="3"/>
      <c r="W455" s="3"/>
      <c r="X455"/>
      <c r="Y455"/>
      <c r="Z455"/>
      <c r="AA455"/>
      <c r="AB455"/>
      <c r="AC455"/>
      <c r="AD455"/>
      <c r="AE455"/>
      <c r="AF455"/>
    </row>
    <row r="456" spans="2:32" x14ac:dyDescent="0.25">
      <c r="B456" s="51" t="s">
        <v>564</v>
      </c>
      <c r="C456" s="119">
        <v>116304315</v>
      </c>
      <c r="D456" s="56"/>
      <c r="E456" s="119">
        <v>1057799.96</v>
      </c>
      <c r="F456" s="119">
        <v>4734748</v>
      </c>
      <c r="G456" s="119">
        <v>2577865.2200000002</v>
      </c>
      <c r="H456" s="119"/>
      <c r="I456" s="119"/>
      <c r="J456" s="119"/>
      <c r="K456" s="119"/>
      <c r="L456" s="119"/>
      <c r="M456" s="119"/>
      <c r="N456" s="119"/>
      <c r="O456" s="119"/>
      <c r="P456" s="119"/>
      <c r="Q456" s="147">
        <f t="shared" si="6"/>
        <v>8370413.1799999997</v>
      </c>
      <c r="R456" s="289"/>
      <c r="S456" s="6"/>
    </row>
    <row r="457" spans="2:32" s="28" customFormat="1" x14ac:dyDescent="0.25">
      <c r="B457" s="50" t="s">
        <v>565</v>
      </c>
      <c r="C457" s="56">
        <v>60602850</v>
      </c>
      <c r="D457" s="119"/>
      <c r="E457" s="54">
        <v>0</v>
      </c>
      <c r="F457" s="120">
        <v>1030629.59</v>
      </c>
      <c r="G457" s="120">
        <v>469854.64</v>
      </c>
      <c r="H457" s="120"/>
      <c r="I457" s="54"/>
      <c r="J457" s="54"/>
      <c r="K457" s="54"/>
      <c r="L457" s="54"/>
      <c r="M457" s="54"/>
      <c r="N457" s="54"/>
      <c r="O457" s="148"/>
      <c r="P457" s="148"/>
      <c r="Q457" s="148">
        <f t="shared" si="6"/>
        <v>1500484.23</v>
      </c>
      <c r="R457" s="289"/>
      <c r="S457" s="6"/>
      <c r="T457" s="3"/>
      <c r="U457" s="3"/>
      <c r="V457" s="3"/>
      <c r="W457" s="3"/>
      <c r="X457"/>
      <c r="Y457"/>
      <c r="Z457"/>
      <c r="AA457"/>
      <c r="AB457"/>
      <c r="AC457"/>
      <c r="AD457"/>
      <c r="AE457"/>
      <c r="AF457"/>
    </row>
    <row r="458" spans="2:32" x14ac:dyDescent="0.25">
      <c r="B458" s="50" t="s">
        <v>689</v>
      </c>
      <c r="C458" s="56">
        <v>55701465</v>
      </c>
      <c r="D458" s="56"/>
      <c r="E458" s="54">
        <v>1057799.96</v>
      </c>
      <c r="F458" s="120">
        <v>3704118.41</v>
      </c>
      <c r="G458" s="120">
        <v>2108010.58</v>
      </c>
      <c r="H458" s="120"/>
      <c r="I458" s="54"/>
      <c r="J458" s="54"/>
      <c r="K458" s="54"/>
      <c r="L458" s="54"/>
      <c r="M458" s="54"/>
      <c r="N458" s="54"/>
      <c r="O458" s="148"/>
      <c r="P458" s="148"/>
      <c r="Q458" s="148">
        <f t="shared" ref="Q458:Q522" si="7">SUM(E458:P458)</f>
        <v>6869928.9500000002</v>
      </c>
      <c r="R458" s="289"/>
      <c r="S458" s="6"/>
    </row>
    <row r="459" spans="2:32" s="28" customFormat="1" x14ac:dyDescent="0.25">
      <c r="B459" s="51" t="s">
        <v>566</v>
      </c>
      <c r="C459" s="119">
        <v>1579486406</v>
      </c>
      <c r="D459" s="63"/>
      <c r="E459" s="119">
        <v>8930153.8000000007</v>
      </c>
      <c r="F459" s="119">
        <v>22469147.420000002</v>
      </c>
      <c r="G459" s="119">
        <v>40949313.909999996</v>
      </c>
      <c r="H459" s="119"/>
      <c r="I459" s="119"/>
      <c r="J459" s="119"/>
      <c r="K459" s="119"/>
      <c r="L459" s="119"/>
      <c r="M459" s="119"/>
      <c r="N459" s="119"/>
      <c r="O459" s="119"/>
      <c r="P459" s="119"/>
      <c r="Q459" s="147">
        <f t="shared" si="7"/>
        <v>72348615.129999995</v>
      </c>
      <c r="R459" s="289"/>
      <c r="S459" s="6"/>
      <c r="T459" s="3"/>
      <c r="U459" s="3"/>
      <c r="V459" s="3"/>
      <c r="W459" s="3"/>
      <c r="X459"/>
      <c r="Y459"/>
      <c r="Z459"/>
      <c r="AA459"/>
      <c r="AB459"/>
      <c r="AC459"/>
      <c r="AD459"/>
      <c r="AE459"/>
      <c r="AF459"/>
    </row>
    <row r="460" spans="2:32" x14ac:dyDescent="0.25">
      <c r="B460" s="50" t="s">
        <v>567</v>
      </c>
      <c r="C460" s="56">
        <v>1579486406</v>
      </c>
      <c r="D460" s="140"/>
      <c r="E460" s="54">
        <v>8930153.8000000007</v>
      </c>
      <c r="F460" s="120">
        <v>22469147.420000002</v>
      </c>
      <c r="G460" s="120">
        <v>40949313.909999996</v>
      </c>
      <c r="H460" s="120"/>
      <c r="I460" s="54"/>
      <c r="J460" s="54"/>
      <c r="K460" s="54"/>
      <c r="L460" s="54"/>
      <c r="M460" s="54"/>
      <c r="N460" s="54"/>
      <c r="O460" s="148"/>
      <c r="P460" s="148"/>
      <c r="Q460" s="148">
        <f t="shared" si="7"/>
        <v>72348615.129999995</v>
      </c>
      <c r="R460" s="289"/>
      <c r="S460" s="6"/>
    </row>
    <row r="461" spans="2:32" s="28" customFormat="1" x14ac:dyDescent="0.25">
      <c r="B461" s="51" t="s">
        <v>568</v>
      </c>
      <c r="C461" s="119">
        <v>169628641</v>
      </c>
      <c r="D461" s="121"/>
      <c r="E461" s="119">
        <v>4509246.25</v>
      </c>
      <c r="F461" s="119">
        <v>571120</v>
      </c>
      <c r="G461" s="119">
        <v>2092344.33</v>
      </c>
      <c r="H461" s="119"/>
      <c r="I461" s="119"/>
      <c r="J461" s="119"/>
      <c r="K461" s="119"/>
      <c r="L461" s="119"/>
      <c r="M461" s="119"/>
      <c r="N461" s="119"/>
      <c r="O461" s="119"/>
      <c r="P461" s="119"/>
      <c r="Q461" s="153">
        <f t="shared" si="7"/>
        <v>7172710.5800000001</v>
      </c>
      <c r="R461" s="289"/>
      <c r="S461" s="6"/>
      <c r="T461" s="3"/>
      <c r="U461" s="3"/>
      <c r="V461" s="3"/>
      <c r="W461" s="3"/>
      <c r="X461"/>
      <c r="Y461"/>
      <c r="Z461"/>
      <c r="AA461"/>
      <c r="AB461"/>
      <c r="AC461"/>
      <c r="AD461"/>
      <c r="AE461"/>
      <c r="AF461"/>
    </row>
    <row r="462" spans="2:32" s="28" customFormat="1" x14ac:dyDescent="0.25">
      <c r="B462" s="50" t="s">
        <v>569</v>
      </c>
      <c r="C462" s="121">
        <v>169628641</v>
      </c>
      <c r="D462" s="140"/>
      <c r="E462" s="120">
        <v>4509246.25</v>
      </c>
      <c r="F462" s="120">
        <v>571120</v>
      </c>
      <c r="G462" s="120">
        <v>2092344.33</v>
      </c>
      <c r="H462" s="120"/>
      <c r="I462" s="120"/>
      <c r="J462" s="120"/>
      <c r="K462" s="120"/>
      <c r="L462" s="120"/>
      <c r="M462" s="120"/>
      <c r="N462" s="120"/>
      <c r="O462" s="152"/>
      <c r="P462" s="152"/>
      <c r="Q462" s="152">
        <f t="shared" si="7"/>
        <v>7172710.5800000001</v>
      </c>
      <c r="R462" s="289"/>
      <c r="S462" s="6"/>
      <c r="T462" s="3"/>
      <c r="U462" s="3"/>
      <c r="V462" s="3"/>
      <c r="W462" s="3"/>
      <c r="X462"/>
      <c r="Y462"/>
      <c r="Z462"/>
      <c r="AA462"/>
      <c r="AB462"/>
      <c r="AC462"/>
      <c r="AD462"/>
      <c r="AE462"/>
      <c r="AF462"/>
    </row>
    <row r="463" spans="2:32" x14ac:dyDescent="0.25">
      <c r="B463" s="51" t="s">
        <v>570</v>
      </c>
      <c r="C463" s="119">
        <v>34754438</v>
      </c>
      <c r="D463" s="121"/>
      <c r="E463" s="119">
        <v>20650</v>
      </c>
      <c r="F463" s="119">
        <v>280631.89</v>
      </c>
      <c r="G463" s="119">
        <v>55253</v>
      </c>
      <c r="H463" s="119"/>
      <c r="I463" s="119"/>
      <c r="J463" s="119"/>
      <c r="K463" s="119"/>
      <c r="L463" s="119"/>
      <c r="M463" s="119"/>
      <c r="N463" s="119"/>
      <c r="O463" s="119"/>
      <c r="P463" s="119"/>
      <c r="Q463" s="153">
        <f t="shared" si="7"/>
        <v>356534.89</v>
      </c>
      <c r="R463" s="289"/>
      <c r="S463" s="6"/>
    </row>
    <row r="464" spans="2:32" x14ac:dyDescent="0.25">
      <c r="B464" s="50" t="s">
        <v>571</v>
      </c>
      <c r="C464" s="121">
        <v>34754438</v>
      </c>
      <c r="D464" s="121"/>
      <c r="E464" s="120">
        <v>20650</v>
      </c>
      <c r="F464" s="120">
        <v>280631.89</v>
      </c>
      <c r="G464" s="120">
        <v>55253</v>
      </c>
      <c r="H464" s="120"/>
      <c r="I464" s="120"/>
      <c r="J464" s="120"/>
      <c r="K464" s="120"/>
      <c r="L464" s="120"/>
      <c r="M464" s="120"/>
      <c r="N464" s="120"/>
      <c r="O464" s="152"/>
      <c r="P464" s="152"/>
      <c r="Q464" s="152">
        <f t="shared" si="7"/>
        <v>356534.89</v>
      </c>
      <c r="R464" s="289"/>
      <c r="S464" s="6"/>
    </row>
    <row r="465" spans="2:32" x14ac:dyDescent="0.25">
      <c r="B465" s="51" t="s">
        <v>572</v>
      </c>
      <c r="C465" s="119">
        <v>113127954</v>
      </c>
      <c r="D465" s="119"/>
      <c r="E465" s="119">
        <v>715080</v>
      </c>
      <c r="F465" s="119">
        <v>293951</v>
      </c>
      <c r="G465" s="119">
        <v>550970.19999999995</v>
      </c>
      <c r="H465" s="119"/>
      <c r="I465" s="119"/>
      <c r="J465" s="119"/>
      <c r="K465" s="119"/>
      <c r="L465" s="119"/>
      <c r="M465" s="119"/>
      <c r="N465" s="119"/>
      <c r="O465" s="119"/>
      <c r="P465" s="119"/>
      <c r="Q465" s="147">
        <f t="shared" si="7"/>
        <v>1560001.2</v>
      </c>
      <c r="R465" s="289"/>
      <c r="S465" s="6"/>
    </row>
    <row r="466" spans="2:32" x14ac:dyDescent="0.25">
      <c r="B466" s="50" t="s">
        <v>573</v>
      </c>
      <c r="C466" s="121">
        <v>113127954</v>
      </c>
      <c r="D466" s="56"/>
      <c r="E466" s="120">
        <v>715080</v>
      </c>
      <c r="F466" s="120">
        <v>293951</v>
      </c>
      <c r="G466" s="120">
        <v>550970.19999999995</v>
      </c>
      <c r="H466" s="120"/>
      <c r="I466" s="120"/>
      <c r="J466" s="120"/>
      <c r="K466" s="120"/>
      <c r="L466" s="120"/>
      <c r="M466" s="120"/>
      <c r="N466" s="120"/>
      <c r="O466" s="152"/>
      <c r="P466" s="152"/>
      <c r="Q466" s="152">
        <f t="shared" si="7"/>
        <v>1560001.2</v>
      </c>
      <c r="R466" s="289"/>
      <c r="S466" s="6"/>
    </row>
    <row r="467" spans="2:32" s="28" customFormat="1" x14ac:dyDescent="0.25">
      <c r="B467" s="52" t="s">
        <v>63</v>
      </c>
      <c r="C467" s="119">
        <v>72037673</v>
      </c>
      <c r="D467" s="119"/>
      <c r="E467" s="119">
        <v>160942.54999999999</v>
      </c>
      <c r="F467" s="119">
        <v>1724876.8</v>
      </c>
      <c r="G467" s="119">
        <v>895188.4</v>
      </c>
      <c r="H467" s="119"/>
      <c r="I467" s="119"/>
      <c r="J467" s="119"/>
      <c r="K467" s="119"/>
      <c r="L467" s="119"/>
      <c r="M467" s="119"/>
      <c r="N467" s="119"/>
      <c r="O467" s="119"/>
      <c r="P467" s="119"/>
      <c r="Q467" s="147">
        <f t="shared" si="7"/>
        <v>2781007.75</v>
      </c>
      <c r="R467" s="289"/>
      <c r="S467" s="6"/>
      <c r="T467" s="3"/>
      <c r="U467" s="3"/>
      <c r="V467" s="3"/>
      <c r="W467" s="3"/>
      <c r="X467"/>
      <c r="Y467"/>
      <c r="Z467"/>
      <c r="AA467"/>
      <c r="AB467"/>
      <c r="AC467"/>
      <c r="AD467"/>
      <c r="AE467"/>
      <c r="AF467"/>
    </row>
    <row r="468" spans="2:32" s="28" customFormat="1" x14ac:dyDescent="0.25">
      <c r="B468" s="51" t="s">
        <v>574</v>
      </c>
      <c r="C468" s="119">
        <v>994500</v>
      </c>
      <c r="D468" s="119"/>
      <c r="E468" s="119">
        <v>0</v>
      </c>
      <c r="F468" s="119">
        <v>0</v>
      </c>
      <c r="G468" s="119">
        <v>0</v>
      </c>
      <c r="H468" s="119"/>
      <c r="I468" s="119"/>
      <c r="J468" s="119"/>
      <c r="K468" s="119"/>
      <c r="L468" s="119"/>
      <c r="M468" s="119"/>
      <c r="N468" s="119"/>
      <c r="O468" s="119"/>
      <c r="P468" s="119"/>
      <c r="Q468" s="148">
        <f t="shared" si="7"/>
        <v>0</v>
      </c>
      <c r="R468" s="289"/>
      <c r="S468" s="6"/>
      <c r="T468" s="3"/>
      <c r="U468" s="3"/>
      <c r="V468" s="3"/>
      <c r="W468" s="3"/>
      <c r="X468"/>
      <c r="Y468"/>
      <c r="Z468"/>
      <c r="AA468"/>
      <c r="AB468"/>
      <c r="AC468"/>
      <c r="AD468"/>
      <c r="AE468"/>
      <c r="AF468"/>
    </row>
    <row r="469" spans="2:32" s="28" customFormat="1" x14ac:dyDescent="0.25">
      <c r="B469" s="50" t="s">
        <v>575</v>
      </c>
      <c r="C469" s="56">
        <v>994500</v>
      </c>
      <c r="D469" s="56"/>
      <c r="E469" s="68">
        <v>0</v>
      </c>
      <c r="F469" s="119">
        <v>0</v>
      </c>
      <c r="G469" s="119">
        <v>0</v>
      </c>
      <c r="H469" s="119"/>
      <c r="I469" s="68"/>
      <c r="J469" s="68"/>
      <c r="K469" s="68"/>
      <c r="L469" s="68"/>
      <c r="M469" s="68"/>
      <c r="N469" s="68"/>
      <c r="O469" s="148"/>
      <c r="P469" s="148"/>
      <c r="Q469" s="148">
        <f t="shared" si="7"/>
        <v>0</v>
      </c>
      <c r="R469" s="289"/>
      <c r="S469" s="6"/>
      <c r="T469" s="3"/>
      <c r="U469" s="3"/>
      <c r="V469" s="3"/>
      <c r="W469" s="3"/>
      <c r="X469"/>
      <c r="Y469"/>
      <c r="Z469"/>
      <c r="AA469"/>
      <c r="AB469"/>
      <c r="AC469"/>
      <c r="AD469"/>
      <c r="AE469"/>
      <c r="AF469"/>
    </row>
    <row r="470" spans="2:32" s="28" customFormat="1" x14ac:dyDescent="0.25">
      <c r="B470" s="51" t="s">
        <v>576</v>
      </c>
      <c r="C470" s="119">
        <v>71043173</v>
      </c>
      <c r="D470" s="119"/>
      <c r="E470" s="119">
        <v>160942.54999999999</v>
      </c>
      <c r="F470" s="119">
        <v>1724876.8</v>
      </c>
      <c r="G470" s="119">
        <v>895188.4</v>
      </c>
      <c r="H470" s="119"/>
      <c r="I470" s="119"/>
      <c r="J470" s="119"/>
      <c r="K470" s="119"/>
      <c r="L470" s="119"/>
      <c r="M470" s="119"/>
      <c r="N470" s="119"/>
      <c r="O470" s="119"/>
      <c r="P470" s="119"/>
      <c r="Q470" s="147">
        <f t="shared" si="7"/>
        <v>2781007.75</v>
      </c>
      <c r="R470" s="289"/>
      <c r="S470" s="6"/>
      <c r="T470" s="3"/>
      <c r="U470" s="3"/>
      <c r="V470" s="3"/>
      <c r="W470" s="3"/>
      <c r="X470"/>
      <c r="Y470"/>
      <c r="Z470"/>
      <c r="AA470"/>
      <c r="AB470"/>
      <c r="AC470"/>
      <c r="AD470"/>
      <c r="AE470"/>
      <c r="AF470"/>
    </row>
    <row r="471" spans="2:32" s="28" customFormat="1" x14ac:dyDescent="0.25">
      <c r="B471" s="50" t="s">
        <v>577</v>
      </c>
      <c r="C471" s="133">
        <v>71043173</v>
      </c>
      <c r="D471" s="133"/>
      <c r="E471" s="139">
        <v>160942.54999999999</v>
      </c>
      <c r="F471" s="140">
        <v>1724876.8</v>
      </c>
      <c r="G471" s="140">
        <v>895188.4</v>
      </c>
      <c r="H471" s="140"/>
      <c r="I471" s="139"/>
      <c r="J471" s="139"/>
      <c r="K471" s="139"/>
      <c r="L471" s="139"/>
      <c r="M471" s="139"/>
      <c r="N471" s="139"/>
      <c r="O471" s="156"/>
      <c r="P471" s="156"/>
      <c r="Q471" s="156">
        <f t="shared" si="7"/>
        <v>2781007.75</v>
      </c>
      <c r="R471" s="289"/>
      <c r="S471" s="6"/>
      <c r="T471" s="3"/>
      <c r="U471" s="3"/>
      <c r="V471" s="3"/>
      <c r="W471" s="3"/>
      <c r="X471"/>
      <c r="Y471"/>
      <c r="Z471"/>
      <c r="AA471"/>
      <c r="AB471"/>
      <c r="AC471"/>
      <c r="AD471"/>
      <c r="AE471"/>
      <c r="AF471"/>
    </row>
    <row r="472" spans="2:32" s="28" customFormat="1" x14ac:dyDescent="0.25">
      <c r="B472" s="52" t="s">
        <v>147</v>
      </c>
      <c r="C472" s="119">
        <v>74139535</v>
      </c>
      <c r="D472" s="119"/>
      <c r="E472" s="119">
        <v>0</v>
      </c>
      <c r="F472" s="119">
        <v>0</v>
      </c>
      <c r="G472" s="119">
        <v>480000</v>
      </c>
      <c r="H472" s="119"/>
      <c r="I472" s="119"/>
      <c r="J472" s="119"/>
      <c r="K472" s="119"/>
      <c r="L472" s="119"/>
      <c r="M472" s="119"/>
      <c r="N472" s="119"/>
      <c r="O472" s="119"/>
      <c r="P472" s="119"/>
      <c r="Q472" s="147">
        <f t="shared" si="7"/>
        <v>480000</v>
      </c>
      <c r="R472" s="289"/>
      <c r="S472" s="6"/>
      <c r="T472" s="3"/>
      <c r="U472" s="3"/>
      <c r="V472" s="3"/>
      <c r="W472" s="3"/>
      <c r="X472"/>
      <c r="Y472"/>
      <c r="Z472"/>
      <c r="AA472"/>
      <c r="AB472"/>
      <c r="AC472"/>
      <c r="AD472"/>
      <c r="AE472"/>
      <c r="AF472"/>
    </row>
    <row r="473" spans="2:32" s="28" customFormat="1" x14ac:dyDescent="0.25">
      <c r="B473" s="51" t="s">
        <v>578</v>
      </c>
      <c r="C473" s="79">
        <v>5275000</v>
      </c>
      <c r="D473" s="79"/>
      <c r="E473" s="157">
        <v>0</v>
      </c>
      <c r="F473" s="157"/>
      <c r="G473" s="157"/>
      <c r="H473" s="157"/>
      <c r="I473" s="148"/>
      <c r="J473" s="148"/>
      <c r="K473" s="148"/>
      <c r="L473" s="148"/>
      <c r="M473" s="148"/>
      <c r="N473" s="148"/>
      <c r="O473" s="148"/>
      <c r="P473" s="148"/>
      <c r="Q473" s="148">
        <f t="shared" si="7"/>
        <v>0</v>
      </c>
      <c r="R473" s="289"/>
      <c r="S473" s="6"/>
      <c r="T473" s="3"/>
      <c r="U473" s="3"/>
      <c r="V473" s="3"/>
      <c r="W473" s="3"/>
      <c r="X473"/>
      <c r="Y473"/>
      <c r="Z473"/>
      <c r="AA473"/>
      <c r="AB473"/>
      <c r="AC473"/>
      <c r="AD473"/>
      <c r="AE473"/>
      <c r="AF473"/>
    </row>
    <row r="474" spans="2:32" s="28" customFormat="1" x14ac:dyDescent="0.25">
      <c r="B474" s="50" t="s">
        <v>579</v>
      </c>
      <c r="C474" s="56">
        <v>5275000</v>
      </c>
      <c r="D474" s="56"/>
      <c r="E474" s="148">
        <v>0</v>
      </c>
      <c r="F474" s="157"/>
      <c r="G474" s="157"/>
      <c r="H474" s="157"/>
      <c r="I474" s="148"/>
      <c r="J474" s="148"/>
      <c r="K474" s="148"/>
      <c r="L474" s="148"/>
      <c r="M474" s="148"/>
      <c r="N474" s="148"/>
      <c r="O474" s="148"/>
      <c r="P474" s="148"/>
      <c r="Q474" s="148">
        <f t="shared" si="7"/>
        <v>0</v>
      </c>
      <c r="R474" s="289"/>
      <c r="S474" s="6"/>
      <c r="T474" s="3"/>
      <c r="U474" s="3"/>
      <c r="V474" s="3"/>
      <c r="W474" s="3"/>
      <c r="X474"/>
      <c r="Y474"/>
      <c r="Z474"/>
      <c r="AA474"/>
      <c r="AB474"/>
      <c r="AC474"/>
      <c r="AD474"/>
      <c r="AE474"/>
      <c r="AF474"/>
    </row>
    <row r="475" spans="2:32" s="28" customFormat="1" x14ac:dyDescent="0.25">
      <c r="B475" s="51" t="s">
        <v>582</v>
      </c>
      <c r="C475" s="56">
        <v>2500000</v>
      </c>
      <c r="D475" s="56"/>
      <c r="E475" s="148">
        <v>0</v>
      </c>
      <c r="F475" s="157"/>
      <c r="G475" s="157">
        <v>0</v>
      </c>
      <c r="H475" s="157"/>
      <c r="I475" s="148"/>
      <c r="J475" s="148"/>
      <c r="K475" s="148"/>
      <c r="L475" s="148"/>
      <c r="M475" s="148"/>
      <c r="N475" s="148"/>
      <c r="O475" s="148"/>
      <c r="P475" s="148"/>
      <c r="Q475" s="148">
        <f t="shared" si="7"/>
        <v>0</v>
      </c>
      <c r="R475" s="289"/>
      <c r="S475" s="6"/>
      <c r="T475" s="3"/>
      <c r="U475" s="3"/>
      <c r="V475" s="3"/>
      <c r="W475" s="3"/>
      <c r="X475"/>
      <c r="Y475"/>
      <c r="Z475"/>
      <c r="AA475"/>
      <c r="AB475"/>
      <c r="AC475"/>
      <c r="AD475"/>
      <c r="AE475"/>
      <c r="AF475"/>
    </row>
    <row r="476" spans="2:32" s="28" customFormat="1" x14ac:dyDescent="0.25">
      <c r="B476" s="50" t="s">
        <v>583</v>
      </c>
      <c r="C476" s="56">
        <v>2500000</v>
      </c>
      <c r="D476" s="56"/>
      <c r="E476" s="148">
        <v>0</v>
      </c>
      <c r="F476" s="157"/>
      <c r="G476" s="157">
        <v>0</v>
      </c>
      <c r="H476" s="157"/>
      <c r="I476" s="148"/>
      <c r="J476" s="148"/>
      <c r="K476" s="148"/>
      <c r="L476" s="148"/>
      <c r="M476" s="148"/>
      <c r="N476" s="148"/>
      <c r="O476" s="148"/>
      <c r="P476" s="148"/>
      <c r="Q476" s="148">
        <f t="shared" si="7"/>
        <v>0</v>
      </c>
      <c r="R476" s="289"/>
      <c r="S476" s="6"/>
      <c r="T476" s="3"/>
      <c r="U476" s="3"/>
      <c r="V476" s="3"/>
      <c r="W476" s="3"/>
      <c r="X476"/>
      <c r="Y476"/>
      <c r="Z476"/>
      <c r="AA476"/>
      <c r="AB476"/>
      <c r="AC476"/>
      <c r="AD476"/>
      <c r="AE476"/>
      <c r="AF476"/>
    </row>
    <row r="477" spans="2:32" x14ac:dyDescent="0.25">
      <c r="B477" s="51" t="s">
        <v>584</v>
      </c>
      <c r="C477" s="79">
        <v>440000</v>
      </c>
      <c r="D477" s="79"/>
      <c r="E477" s="157">
        <v>0</v>
      </c>
      <c r="F477" s="157"/>
      <c r="G477" s="157"/>
      <c r="H477" s="157"/>
      <c r="I477" s="157"/>
      <c r="J477" s="157"/>
      <c r="K477" s="157"/>
      <c r="L477" s="157"/>
      <c r="M477" s="157"/>
      <c r="N477" s="157"/>
      <c r="O477" s="157"/>
      <c r="P477" s="157"/>
      <c r="Q477" s="148">
        <f t="shared" si="7"/>
        <v>0</v>
      </c>
      <c r="R477" s="289"/>
      <c r="S477" s="6"/>
    </row>
    <row r="478" spans="2:32" x14ac:dyDescent="0.25">
      <c r="B478" s="50" t="s">
        <v>585</v>
      </c>
      <c r="C478" s="56">
        <v>440000</v>
      </c>
      <c r="D478" s="56"/>
      <c r="E478" s="148">
        <v>0</v>
      </c>
      <c r="F478" s="157"/>
      <c r="G478" s="157"/>
      <c r="H478" s="157"/>
      <c r="I478" s="148"/>
      <c r="J478" s="148"/>
      <c r="K478" s="148"/>
      <c r="L478" s="148"/>
      <c r="M478" s="148"/>
      <c r="N478" s="148"/>
      <c r="O478" s="148"/>
      <c r="P478" s="148"/>
      <c r="Q478" s="148">
        <f t="shared" si="7"/>
        <v>0</v>
      </c>
      <c r="R478" s="289"/>
      <c r="S478" s="6"/>
    </row>
    <row r="479" spans="2:32" x14ac:dyDescent="0.25">
      <c r="B479" s="51" t="s">
        <v>586</v>
      </c>
      <c r="C479" s="79">
        <v>9313035</v>
      </c>
      <c r="D479" s="79"/>
      <c r="E479" s="157">
        <v>0</v>
      </c>
      <c r="F479" s="157">
        <v>0</v>
      </c>
      <c r="G479" s="157">
        <v>0</v>
      </c>
      <c r="H479" s="157"/>
      <c r="I479" s="157"/>
      <c r="J479" s="157"/>
      <c r="K479" s="157"/>
      <c r="L479" s="157"/>
      <c r="M479" s="157"/>
      <c r="N479" s="157"/>
      <c r="O479" s="157"/>
      <c r="P479" s="157"/>
      <c r="Q479" s="148">
        <f t="shared" si="7"/>
        <v>0</v>
      </c>
      <c r="R479" s="289"/>
      <c r="S479" s="6"/>
    </row>
    <row r="480" spans="2:32" s="28" customFormat="1" x14ac:dyDescent="0.25">
      <c r="B480" s="50" t="s">
        <v>587</v>
      </c>
      <c r="C480" s="56">
        <v>9313035</v>
      </c>
      <c r="D480" s="56"/>
      <c r="E480" s="148">
        <v>0</v>
      </c>
      <c r="F480" s="157">
        <v>0</v>
      </c>
      <c r="G480" s="157">
        <v>0</v>
      </c>
      <c r="H480" s="157"/>
      <c r="I480" s="148"/>
      <c r="J480" s="148"/>
      <c r="K480" s="148"/>
      <c r="L480" s="148"/>
      <c r="M480" s="148"/>
      <c r="N480" s="148"/>
      <c r="O480" s="148"/>
      <c r="P480" s="148"/>
      <c r="Q480" s="148">
        <f t="shared" si="7"/>
        <v>0</v>
      </c>
      <c r="R480" s="289"/>
      <c r="S480" s="6"/>
      <c r="T480" s="3"/>
      <c r="U480" s="3"/>
      <c r="V480" s="3"/>
      <c r="W480" s="3"/>
      <c r="X480"/>
      <c r="Y480"/>
      <c r="Z480"/>
      <c r="AA480"/>
      <c r="AB480"/>
      <c r="AC480"/>
      <c r="AD480"/>
      <c r="AE480"/>
      <c r="AF480"/>
    </row>
    <row r="481" spans="1:32" x14ac:dyDescent="0.25">
      <c r="B481" s="51" t="s">
        <v>588</v>
      </c>
      <c r="C481" s="79">
        <v>3000000</v>
      </c>
      <c r="D481" s="79"/>
      <c r="E481" s="157">
        <v>0</v>
      </c>
      <c r="F481" s="157">
        <v>0</v>
      </c>
      <c r="G481" s="157">
        <v>0</v>
      </c>
      <c r="H481" s="157"/>
      <c r="I481" s="157"/>
      <c r="J481" s="157"/>
      <c r="K481" s="157"/>
      <c r="L481" s="157"/>
      <c r="M481" s="157"/>
      <c r="N481" s="157"/>
      <c r="O481" s="157"/>
      <c r="P481" s="157"/>
      <c r="Q481" s="148">
        <f t="shared" si="7"/>
        <v>0</v>
      </c>
      <c r="R481" s="289"/>
      <c r="S481" s="6"/>
    </row>
    <row r="482" spans="1:32" x14ac:dyDescent="0.25">
      <c r="B482" s="50" t="s">
        <v>589</v>
      </c>
      <c r="C482" s="56">
        <v>3000000</v>
      </c>
      <c r="D482" s="56"/>
      <c r="E482" s="148">
        <v>0</v>
      </c>
      <c r="F482" s="157">
        <v>0</v>
      </c>
      <c r="G482" s="157">
        <v>0</v>
      </c>
      <c r="H482" s="157"/>
      <c r="I482" s="148"/>
      <c r="J482" s="148"/>
      <c r="K482" s="148"/>
      <c r="L482" s="148"/>
      <c r="M482" s="148"/>
      <c r="N482" s="148"/>
      <c r="O482" s="148"/>
      <c r="P482" s="148"/>
      <c r="Q482" s="148">
        <f t="shared" si="7"/>
        <v>0</v>
      </c>
      <c r="R482" s="289"/>
      <c r="S482" s="6"/>
    </row>
    <row r="483" spans="1:32" x14ac:dyDescent="0.25">
      <c r="B483" s="51" t="s">
        <v>590</v>
      </c>
      <c r="C483" s="79">
        <v>53611500</v>
      </c>
      <c r="D483" s="79"/>
      <c r="E483" s="157">
        <v>0</v>
      </c>
      <c r="F483" s="157">
        <v>0</v>
      </c>
      <c r="G483" s="157">
        <v>480000</v>
      </c>
      <c r="H483" s="157"/>
      <c r="I483" s="157"/>
      <c r="J483" s="157"/>
      <c r="K483" s="157"/>
      <c r="L483" s="157"/>
      <c r="M483" s="157"/>
      <c r="N483" s="157"/>
      <c r="O483" s="157"/>
      <c r="P483" s="157"/>
      <c r="Q483" s="148">
        <f t="shared" si="7"/>
        <v>480000</v>
      </c>
      <c r="R483" s="289"/>
      <c r="S483" s="6"/>
    </row>
    <row r="484" spans="1:32" s="28" customFormat="1" x14ac:dyDescent="0.25">
      <c r="B484" s="50" t="s">
        <v>591</v>
      </c>
      <c r="C484" s="56">
        <v>53611500</v>
      </c>
      <c r="D484" s="56"/>
      <c r="E484" s="148">
        <v>0</v>
      </c>
      <c r="F484" s="157">
        <v>0</v>
      </c>
      <c r="G484" s="157">
        <v>480000</v>
      </c>
      <c r="H484" s="157"/>
      <c r="I484" s="148"/>
      <c r="J484" s="148"/>
      <c r="K484" s="148"/>
      <c r="L484" s="148"/>
      <c r="M484" s="148"/>
      <c r="N484" s="148"/>
      <c r="O484" s="148"/>
      <c r="P484" s="148"/>
      <c r="Q484" s="148">
        <f t="shared" si="7"/>
        <v>480000</v>
      </c>
      <c r="R484" s="289"/>
      <c r="S484" s="6"/>
      <c r="T484" s="3"/>
      <c r="U484" s="3"/>
      <c r="V484" s="3"/>
      <c r="W484" s="3"/>
      <c r="X484"/>
      <c r="Y484"/>
      <c r="Z484"/>
      <c r="AA484"/>
      <c r="AB484"/>
      <c r="AC484"/>
      <c r="AD484"/>
      <c r="AE484"/>
      <c r="AF484"/>
    </row>
    <row r="485" spans="1:32" x14ac:dyDescent="0.25">
      <c r="B485" s="52" t="s">
        <v>65</v>
      </c>
      <c r="C485" s="102">
        <v>779019434</v>
      </c>
      <c r="D485" s="102"/>
      <c r="E485" s="102">
        <v>3957517.49</v>
      </c>
      <c r="F485" s="154">
        <v>291600</v>
      </c>
      <c r="G485" s="154">
        <v>150000</v>
      </c>
      <c r="H485" s="154"/>
      <c r="I485" s="154"/>
      <c r="J485" s="154"/>
      <c r="K485" s="154"/>
      <c r="L485" s="154"/>
      <c r="M485" s="154"/>
      <c r="N485" s="154"/>
      <c r="O485" s="154"/>
      <c r="P485" s="154"/>
      <c r="Q485" s="147">
        <f t="shared" si="7"/>
        <v>4399117.49</v>
      </c>
      <c r="R485" s="289"/>
      <c r="S485" s="6"/>
    </row>
    <row r="486" spans="1:32" x14ac:dyDescent="0.25">
      <c r="B486" s="51" t="s">
        <v>594</v>
      </c>
      <c r="C486" s="102">
        <v>139726619</v>
      </c>
      <c r="D486" s="102"/>
      <c r="E486" s="154">
        <v>3957517.49</v>
      </c>
      <c r="F486" s="154">
        <v>291600</v>
      </c>
      <c r="G486" s="154">
        <v>150000</v>
      </c>
      <c r="H486" s="154"/>
      <c r="I486" s="154"/>
      <c r="J486" s="154"/>
      <c r="K486" s="154"/>
      <c r="L486" s="154"/>
      <c r="M486" s="154"/>
      <c r="N486" s="154"/>
      <c r="O486" s="154"/>
      <c r="P486" s="154"/>
      <c r="Q486" s="147">
        <f t="shared" si="7"/>
        <v>4399117.49</v>
      </c>
      <c r="R486" s="289"/>
      <c r="S486" s="6"/>
    </row>
    <row r="487" spans="1:32" x14ac:dyDescent="0.25">
      <c r="B487" s="50" t="s">
        <v>595</v>
      </c>
      <c r="C487" s="56">
        <v>139526619</v>
      </c>
      <c r="D487" s="133"/>
      <c r="E487" s="148">
        <v>3957517.49</v>
      </c>
      <c r="F487" s="157">
        <v>291600</v>
      </c>
      <c r="G487" s="157">
        <v>150000</v>
      </c>
      <c r="H487" s="157"/>
      <c r="I487" s="148"/>
      <c r="J487" s="148"/>
      <c r="K487" s="148"/>
      <c r="L487" s="148"/>
      <c r="M487" s="148"/>
      <c r="N487" s="148"/>
      <c r="O487" s="148"/>
      <c r="P487" s="148"/>
      <c r="Q487" s="148">
        <f t="shared" si="7"/>
        <v>4399117.49</v>
      </c>
      <c r="R487" s="289"/>
      <c r="S487" s="6"/>
    </row>
    <row r="488" spans="1:32" x14ac:dyDescent="0.25">
      <c r="B488" s="50" t="s">
        <v>596</v>
      </c>
      <c r="C488" s="56">
        <v>200000</v>
      </c>
      <c r="D488" s="135"/>
      <c r="E488" s="148">
        <v>0</v>
      </c>
      <c r="F488" s="157"/>
      <c r="G488" s="157"/>
      <c r="H488" s="157"/>
      <c r="I488" s="148"/>
      <c r="J488" s="148"/>
      <c r="K488" s="148"/>
      <c r="L488" s="148"/>
      <c r="M488" s="148"/>
      <c r="N488" s="148"/>
      <c r="O488" s="148"/>
      <c r="P488" s="148"/>
      <c r="Q488" s="148">
        <f t="shared" si="7"/>
        <v>0</v>
      </c>
      <c r="R488" s="289"/>
      <c r="S488" s="6"/>
    </row>
    <row r="489" spans="1:32" x14ac:dyDescent="0.25">
      <c r="B489" s="51" t="s">
        <v>603</v>
      </c>
      <c r="C489" s="102">
        <v>639292815</v>
      </c>
      <c r="D489" s="63"/>
      <c r="E489" s="154">
        <v>0</v>
      </c>
      <c r="F489" s="154"/>
      <c r="G489" s="154"/>
      <c r="H489" s="154"/>
      <c r="I489" s="154"/>
      <c r="J489" s="154"/>
      <c r="K489" s="154"/>
      <c r="L489" s="154"/>
      <c r="M489" s="154"/>
      <c r="N489" s="154"/>
      <c r="O489" s="154"/>
      <c r="P489" s="154"/>
      <c r="Q489" s="147">
        <f t="shared" si="7"/>
        <v>0</v>
      </c>
      <c r="R489" s="289"/>
      <c r="S489" s="6"/>
    </row>
    <row r="490" spans="1:32" x14ac:dyDescent="0.25">
      <c r="B490" s="50" t="s">
        <v>606</v>
      </c>
      <c r="C490" s="102">
        <v>639292815</v>
      </c>
      <c r="D490" s="63"/>
      <c r="E490" s="154">
        <v>0</v>
      </c>
      <c r="F490" s="154"/>
      <c r="G490" s="154"/>
      <c r="H490" s="154"/>
      <c r="I490" s="154"/>
      <c r="J490" s="154"/>
      <c r="K490" s="154"/>
      <c r="L490" s="154"/>
      <c r="M490" s="154"/>
      <c r="N490" s="154"/>
      <c r="O490" s="154"/>
      <c r="P490" s="154"/>
      <c r="Q490" s="147">
        <f t="shared" si="7"/>
        <v>0</v>
      </c>
      <c r="R490" s="289"/>
      <c r="S490" s="6"/>
    </row>
    <row r="491" spans="1:32" s="3" customFormat="1" x14ac:dyDescent="0.25">
      <c r="A491"/>
      <c r="B491" s="52" t="s">
        <v>66</v>
      </c>
      <c r="C491" s="63">
        <v>566636625</v>
      </c>
      <c r="D491" s="102"/>
      <c r="E491" s="63">
        <v>1462798.8</v>
      </c>
      <c r="F491" s="154">
        <v>0</v>
      </c>
      <c r="G491" s="154">
        <v>50460110</v>
      </c>
      <c r="H491" s="154"/>
      <c r="I491" s="154"/>
      <c r="J491" s="154"/>
      <c r="K491" s="154"/>
      <c r="L491" s="154"/>
      <c r="M491" s="154"/>
      <c r="N491" s="154"/>
      <c r="O491" s="154"/>
      <c r="P491" s="154"/>
      <c r="Q491" s="147">
        <f t="shared" si="7"/>
        <v>51922908.799999997</v>
      </c>
      <c r="R491" s="289"/>
      <c r="S491" s="6"/>
      <c r="X491"/>
      <c r="Y491"/>
      <c r="Z491"/>
      <c r="AA491"/>
      <c r="AB491"/>
      <c r="AC491"/>
      <c r="AD491"/>
      <c r="AE491"/>
      <c r="AF491"/>
    </row>
    <row r="492" spans="1:32" s="3" customFormat="1" x14ac:dyDescent="0.25">
      <c r="A492"/>
      <c r="B492" s="51" t="s">
        <v>609</v>
      </c>
      <c r="C492" s="102">
        <v>48845913</v>
      </c>
      <c r="D492" s="102"/>
      <c r="E492" s="154">
        <v>0</v>
      </c>
      <c r="F492" s="154"/>
      <c r="G492" s="154"/>
      <c r="H492" s="154"/>
      <c r="I492" s="154"/>
      <c r="J492" s="154"/>
      <c r="K492" s="154"/>
      <c r="L492" s="154"/>
      <c r="M492" s="154"/>
      <c r="N492" s="154"/>
      <c r="O492" s="154"/>
      <c r="P492" s="154"/>
      <c r="Q492" s="153">
        <f t="shared" si="7"/>
        <v>0</v>
      </c>
      <c r="R492" s="289"/>
      <c r="S492" s="6"/>
      <c r="X492"/>
      <c r="Y492"/>
      <c r="Z492"/>
      <c r="AA492"/>
      <c r="AB492"/>
      <c r="AC492"/>
      <c r="AD492"/>
      <c r="AE492"/>
      <c r="AF492"/>
    </row>
    <row r="493" spans="1:32" s="3" customFormat="1" x14ac:dyDescent="0.25">
      <c r="A493"/>
      <c r="B493" s="50" t="s">
        <v>695</v>
      </c>
      <c r="C493" s="56">
        <v>48845913</v>
      </c>
      <c r="D493" s="56"/>
      <c r="E493" s="147">
        <v>0</v>
      </c>
      <c r="F493" s="154"/>
      <c r="G493" s="154"/>
      <c r="H493" s="154"/>
      <c r="I493" s="147"/>
      <c r="J493" s="147"/>
      <c r="K493" s="147"/>
      <c r="L493" s="147"/>
      <c r="M493" s="147"/>
      <c r="N493" s="147"/>
      <c r="O493" s="147"/>
      <c r="P493" s="147"/>
      <c r="Q493" s="147">
        <f t="shared" si="7"/>
        <v>0</v>
      </c>
      <c r="R493" s="289"/>
      <c r="S493" s="6"/>
      <c r="X493"/>
      <c r="Y493"/>
      <c r="Z493"/>
      <c r="AA493"/>
      <c r="AB493"/>
      <c r="AC493"/>
      <c r="AD493"/>
      <c r="AE493"/>
      <c r="AF493"/>
    </row>
    <row r="494" spans="1:32" s="3" customFormat="1" x14ac:dyDescent="0.25">
      <c r="A494"/>
      <c r="B494" s="51" t="s">
        <v>614</v>
      </c>
      <c r="C494" s="102">
        <v>19888335</v>
      </c>
      <c r="D494" s="102"/>
      <c r="E494" s="154">
        <v>0</v>
      </c>
      <c r="F494" s="154">
        <v>0</v>
      </c>
      <c r="G494" s="154">
        <v>50000000</v>
      </c>
      <c r="H494" s="154"/>
      <c r="I494" s="154"/>
      <c r="J494" s="154"/>
      <c r="K494" s="154"/>
      <c r="L494" s="154"/>
      <c r="M494" s="154"/>
      <c r="N494" s="154"/>
      <c r="O494" s="154"/>
      <c r="P494" s="154"/>
      <c r="Q494" s="148">
        <f t="shared" si="7"/>
        <v>50000000</v>
      </c>
      <c r="R494" s="289"/>
      <c r="S494" s="6"/>
      <c r="X494"/>
      <c r="Y494"/>
      <c r="Z494"/>
      <c r="AA494"/>
      <c r="AB494"/>
      <c r="AC494"/>
      <c r="AD494"/>
      <c r="AE494"/>
      <c r="AF494"/>
    </row>
    <row r="495" spans="1:32" s="3" customFormat="1" x14ac:dyDescent="0.25">
      <c r="A495"/>
      <c r="B495" s="50" t="s">
        <v>714</v>
      </c>
      <c r="C495" s="56">
        <v>19888335</v>
      </c>
      <c r="D495" s="56"/>
      <c r="E495" s="147">
        <v>0</v>
      </c>
      <c r="F495" s="154">
        <v>0</v>
      </c>
      <c r="G495" s="154"/>
      <c r="H495" s="154"/>
      <c r="I495" s="147"/>
      <c r="J495" s="147"/>
      <c r="K495" s="147"/>
      <c r="L495" s="147"/>
      <c r="M495" s="147"/>
      <c r="N495" s="147"/>
      <c r="O495" s="148"/>
      <c r="P495" s="148"/>
      <c r="Q495" s="148">
        <f t="shared" si="7"/>
        <v>0</v>
      </c>
      <c r="R495" s="289"/>
      <c r="S495" s="6"/>
      <c r="X495"/>
      <c r="Y495"/>
      <c r="Z495"/>
      <c r="AA495"/>
      <c r="AB495"/>
      <c r="AC495"/>
      <c r="AD495"/>
      <c r="AE495"/>
      <c r="AF495"/>
    </row>
    <row r="496" spans="1:32" s="3" customFormat="1" x14ac:dyDescent="0.25">
      <c r="A496"/>
      <c r="B496" s="50" t="s">
        <v>616</v>
      </c>
      <c r="C496" s="56">
        <v>0</v>
      </c>
      <c r="D496" s="56"/>
      <c r="E496" s="147"/>
      <c r="F496" s="154">
        <v>0</v>
      </c>
      <c r="G496" s="154">
        <v>50000000</v>
      </c>
      <c r="H496" s="154"/>
      <c r="I496" s="147"/>
      <c r="J496" s="147"/>
      <c r="K496" s="147"/>
      <c r="L496" s="147"/>
      <c r="M496" s="147"/>
      <c r="N496" s="147"/>
      <c r="O496" s="148"/>
      <c r="P496" s="148"/>
      <c r="Q496" s="148">
        <f t="shared" si="7"/>
        <v>50000000</v>
      </c>
      <c r="R496" s="289"/>
      <c r="S496" s="6"/>
      <c r="X496"/>
      <c r="Y496"/>
      <c r="Z496"/>
      <c r="AA496"/>
      <c r="AB496"/>
      <c r="AC496"/>
      <c r="AD496"/>
      <c r="AE496"/>
      <c r="AF496"/>
    </row>
    <row r="497" spans="1:32" s="3" customFormat="1" x14ac:dyDescent="0.25">
      <c r="A497"/>
      <c r="B497" s="51" t="s">
        <v>617</v>
      </c>
      <c r="C497" s="102">
        <v>91482200</v>
      </c>
      <c r="D497" s="102"/>
      <c r="E497" s="154">
        <v>0</v>
      </c>
      <c r="F497" s="154"/>
      <c r="G497" s="154">
        <v>0</v>
      </c>
      <c r="H497" s="154"/>
      <c r="I497" s="154"/>
      <c r="J497" s="154"/>
      <c r="K497" s="154"/>
      <c r="L497" s="154"/>
      <c r="M497" s="154"/>
      <c r="N497" s="154"/>
      <c r="O497" s="154"/>
      <c r="P497" s="154"/>
      <c r="Q497" s="148">
        <f t="shared" si="7"/>
        <v>0</v>
      </c>
      <c r="R497" s="289"/>
      <c r="S497" s="6"/>
      <c r="X497"/>
      <c r="Y497"/>
      <c r="Z497"/>
      <c r="AA497"/>
      <c r="AB497"/>
      <c r="AC497"/>
      <c r="AD497"/>
      <c r="AE497"/>
      <c r="AF497"/>
    </row>
    <row r="498" spans="1:32" s="3" customFormat="1" x14ac:dyDescent="0.25">
      <c r="A498"/>
      <c r="B498" s="50" t="s">
        <v>618</v>
      </c>
      <c r="C498" s="102">
        <v>91482200</v>
      </c>
      <c r="D498" s="102"/>
      <c r="E498" s="154">
        <v>0</v>
      </c>
      <c r="F498" s="154"/>
      <c r="G498" s="154">
        <v>0</v>
      </c>
      <c r="H498" s="154"/>
      <c r="I498" s="154"/>
      <c r="J498" s="154"/>
      <c r="K498" s="155"/>
      <c r="L498" s="155"/>
      <c r="M498" s="155"/>
      <c r="N498" s="154"/>
      <c r="O498" s="154"/>
      <c r="P498" s="154"/>
      <c r="Q498" s="147">
        <f t="shared" si="7"/>
        <v>0</v>
      </c>
      <c r="R498" s="289"/>
      <c r="S498" s="6"/>
      <c r="X498"/>
      <c r="Y498"/>
      <c r="Z498"/>
      <c r="AA498"/>
      <c r="AB498"/>
      <c r="AC498"/>
      <c r="AD498"/>
      <c r="AE498"/>
      <c r="AF498"/>
    </row>
    <row r="499" spans="1:32" s="3" customFormat="1" x14ac:dyDescent="0.25">
      <c r="A499"/>
      <c r="B499" s="51" t="s">
        <v>619</v>
      </c>
      <c r="C499" s="102">
        <v>5745448</v>
      </c>
      <c r="D499" s="102"/>
      <c r="E499" s="154">
        <v>0</v>
      </c>
      <c r="F499" s="154">
        <v>0</v>
      </c>
      <c r="G499" s="154">
        <v>400000</v>
      </c>
      <c r="H499" s="154"/>
      <c r="I499" s="154"/>
      <c r="J499" s="154"/>
      <c r="K499" s="154"/>
      <c r="L499" s="154"/>
      <c r="M499" s="154"/>
      <c r="N499" s="154"/>
      <c r="O499" s="154"/>
      <c r="P499" s="154"/>
      <c r="Q499" s="147">
        <f t="shared" si="7"/>
        <v>400000</v>
      </c>
      <c r="R499" s="289"/>
      <c r="S499" s="6"/>
      <c r="X499"/>
      <c r="Y499"/>
      <c r="Z499"/>
      <c r="AA499"/>
      <c r="AB499"/>
      <c r="AC499"/>
      <c r="AD499"/>
      <c r="AE499"/>
      <c r="AF499"/>
    </row>
    <row r="500" spans="1:32" s="28" customFormat="1" x14ac:dyDescent="0.25">
      <c r="B500" s="50" t="s">
        <v>620</v>
      </c>
      <c r="C500" s="133">
        <v>5612000</v>
      </c>
      <c r="D500" s="133"/>
      <c r="E500" s="154">
        <v>0</v>
      </c>
      <c r="F500" s="154">
        <v>0</v>
      </c>
      <c r="G500" s="154">
        <v>400000</v>
      </c>
      <c r="H500" s="154"/>
      <c r="I500" s="154"/>
      <c r="J500" s="154"/>
      <c r="K500" s="154"/>
      <c r="L500" s="154"/>
      <c r="M500" s="154"/>
      <c r="N500" s="156"/>
      <c r="O500" s="154"/>
      <c r="P500" s="154"/>
      <c r="Q500" s="156">
        <f t="shared" si="7"/>
        <v>400000</v>
      </c>
      <c r="R500" s="289"/>
      <c r="S500" s="6"/>
      <c r="T500" s="3"/>
      <c r="U500" s="3"/>
      <c r="V500" s="3"/>
      <c r="W500" s="3"/>
      <c r="X500"/>
      <c r="Y500"/>
      <c r="Z500"/>
      <c r="AA500"/>
      <c r="AB500"/>
      <c r="AC500"/>
      <c r="AD500"/>
      <c r="AE500"/>
      <c r="AF500"/>
    </row>
    <row r="501" spans="1:32" s="28" customFormat="1" x14ac:dyDescent="0.25">
      <c r="B501" s="50" t="s">
        <v>732</v>
      </c>
      <c r="C501" s="133">
        <v>133448</v>
      </c>
      <c r="D501" s="133"/>
      <c r="E501" s="156">
        <v>0</v>
      </c>
      <c r="F501" s="155"/>
      <c r="G501" s="155"/>
      <c r="H501" s="155"/>
      <c r="I501" s="156"/>
      <c r="J501" s="156"/>
      <c r="K501" s="156"/>
      <c r="L501" s="156"/>
      <c r="M501" s="156"/>
      <c r="N501" s="156"/>
      <c r="O501" s="156"/>
      <c r="P501" s="156"/>
      <c r="Q501" s="156">
        <f t="shared" si="7"/>
        <v>0</v>
      </c>
      <c r="R501" s="289"/>
      <c r="S501" s="6"/>
      <c r="T501" s="3"/>
      <c r="U501" s="3"/>
      <c r="V501" s="3"/>
      <c r="W501" s="3"/>
      <c r="X501"/>
      <c r="Y501"/>
      <c r="Z501"/>
      <c r="AA501"/>
      <c r="AB501"/>
      <c r="AC501"/>
      <c r="AD501"/>
      <c r="AE501"/>
      <c r="AF501"/>
    </row>
    <row r="502" spans="1:32" x14ac:dyDescent="0.25">
      <c r="B502" s="51" t="s">
        <v>621</v>
      </c>
      <c r="C502" s="102">
        <v>135078811</v>
      </c>
      <c r="D502" s="102"/>
      <c r="E502" s="154">
        <v>1462798.8</v>
      </c>
      <c r="F502" s="154">
        <v>0</v>
      </c>
      <c r="G502" s="154">
        <v>0</v>
      </c>
      <c r="H502" s="154"/>
      <c r="I502" s="154"/>
      <c r="J502" s="154"/>
      <c r="K502" s="154"/>
      <c r="L502" s="154"/>
      <c r="M502" s="154"/>
      <c r="N502" s="154"/>
      <c r="O502" s="154"/>
      <c r="P502" s="154"/>
      <c r="Q502" s="147">
        <f t="shared" si="7"/>
        <v>1462798.8</v>
      </c>
      <c r="R502" s="289"/>
      <c r="S502" s="6"/>
    </row>
    <row r="503" spans="1:32" x14ac:dyDescent="0.25">
      <c r="B503" s="50" t="s">
        <v>622</v>
      </c>
      <c r="C503" s="56">
        <v>135078811</v>
      </c>
      <c r="D503" s="56"/>
      <c r="E503" s="147">
        <v>1462798.8</v>
      </c>
      <c r="F503" s="154">
        <v>0</v>
      </c>
      <c r="G503" s="155">
        <v>0</v>
      </c>
      <c r="H503" s="155"/>
      <c r="I503" s="156"/>
      <c r="J503" s="147"/>
      <c r="K503" s="147"/>
      <c r="L503" s="147"/>
      <c r="M503" s="147"/>
      <c r="N503" s="147"/>
      <c r="O503" s="148"/>
      <c r="P503" s="148"/>
      <c r="Q503" s="147">
        <f t="shared" si="7"/>
        <v>1462798.8</v>
      </c>
      <c r="R503" s="289"/>
      <c r="S503" s="6"/>
    </row>
    <row r="504" spans="1:32" x14ac:dyDescent="0.25">
      <c r="B504" s="51" t="s">
        <v>623</v>
      </c>
      <c r="C504" s="102">
        <v>265595918</v>
      </c>
      <c r="D504" s="102"/>
      <c r="E504" s="154">
        <v>0</v>
      </c>
      <c r="F504" s="154">
        <v>0</v>
      </c>
      <c r="G504" s="154">
        <v>60110</v>
      </c>
      <c r="H504" s="154"/>
      <c r="I504" s="154"/>
      <c r="J504" s="154"/>
      <c r="K504" s="154"/>
      <c r="L504" s="154"/>
      <c r="M504" s="154"/>
      <c r="N504" s="154"/>
      <c r="O504" s="154"/>
      <c r="P504" s="154"/>
      <c r="Q504" s="147">
        <f t="shared" si="7"/>
        <v>60110</v>
      </c>
      <c r="R504" s="289"/>
      <c r="S504" s="6"/>
    </row>
    <row r="505" spans="1:32" x14ac:dyDescent="0.25">
      <c r="B505" s="50" t="s">
        <v>624</v>
      </c>
      <c r="C505" s="56">
        <v>265595918</v>
      </c>
      <c r="D505" s="56"/>
      <c r="E505" s="156">
        <v>0</v>
      </c>
      <c r="F505" s="155">
        <v>0</v>
      </c>
      <c r="G505" s="155">
        <v>60110</v>
      </c>
      <c r="H505" s="155"/>
      <c r="I505" s="156"/>
      <c r="J505" s="156"/>
      <c r="K505" s="156"/>
      <c r="L505" s="156"/>
      <c r="M505" s="156"/>
      <c r="N505" s="156"/>
      <c r="O505" s="156"/>
      <c r="P505" s="148"/>
      <c r="Q505" s="147">
        <f t="shared" si="7"/>
        <v>60110</v>
      </c>
      <c r="R505" s="289"/>
      <c r="S505" s="6"/>
    </row>
    <row r="506" spans="1:32" x14ac:dyDescent="0.25">
      <c r="B506" s="26" t="s">
        <v>67</v>
      </c>
      <c r="C506" s="118">
        <v>6000773995</v>
      </c>
      <c r="D506" s="118"/>
      <c r="E506" s="145">
        <v>364124241.49000001</v>
      </c>
      <c r="F506" s="145">
        <v>689472931.86000001</v>
      </c>
      <c r="G506" s="145">
        <v>294011462.42000002</v>
      </c>
      <c r="H506" s="145"/>
      <c r="I506" s="145"/>
      <c r="J506" s="145"/>
      <c r="K506" s="145"/>
      <c r="L506" s="145"/>
      <c r="M506" s="145"/>
      <c r="N506" s="145"/>
      <c r="O506" s="145"/>
      <c r="P506" s="145"/>
      <c r="Q506" s="146">
        <f t="shared" si="7"/>
        <v>1347608635.77</v>
      </c>
      <c r="R506" s="289"/>
      <c r="S506" s="6"/>
    </row>
    <row r="507" spans="1:32" x14ac:dyDescent="0.25">
      <c r="B507" s="52" t="s">
        <v>68</v>
      </c>
      <c r="C507" s="102">
        <v>2326134803</v>
      </c>
      <c r="D507" s="102"/>
      <c r="E507" s="154">
        <v>0</v>
      </c>
      <c r="F507" s="154">
        <v>203177364.98000002</v>
      </c>
      <c r="G507" s="154">
        <v>94562925.129999995</v>
      </c>
      <c r="H507" s="154"/>
      <c r="I507" s="154"/>
      <c r="J507" s="154"/>
      <c r="K507" s="154"/>
      <c r="L507" s="154"/>
      <c r="M507" s="154"/>
      <c r="N507" s="154"/>
      <c r="O507" s="154"/>
      <c r="P507" s="154"/>
      <c r="Q507" s="147">
        <f t="shared" si="7"/>
        <v>297740290.11000001</v>
      </c>
      <c r="R507" s="289"/>
      <c r="S507" s="6"/>
    </row>
    <row r="508" spans="1:32" x14ac:dyDescent="0.25">
      <c r="B508" s="51" t="s">
        <v>625</v>
      </c>
      <c r="C508" s="79">
        <v>42000000</v>
      </c>
      <c r="D508" s="79"/>
      <c r="E508" s="157">
        <v>0</v>
      </c>
      <c r="F508" s="157"/>
      <c r="G508" s="157">
        <v>4319170.1900000004</v>
      </c>
      <c r="H508" s="157"/>
      <c r="I508" s="157"/>
      <c r="J508" s="157"/>
      <c r="K508" s="157"/>
      <c r="L508" s="157"/>
      <c r="M508" s="157"/>
      <c r="N508" s="157"/>
      <c r="O508" s="157"/>
      <c r="P508" s="157"/>
      <c r="Q508" s="148">
        <f t="shared" si="7"/>
        <v>4319170.1900000004</v>
      </c>
      <c r="R508" s="289"/>
      <c r="S508" s="6"/>
    </row>
    <row r="509" spans="1:32" s="28" customFormat="1" x14ac:dyDescent="0.25">
      <c r="B509" s="50" t="s">
        <v>626</v>
      </c>
      <c r="C509" s="56">
        <v>42000000</v>
      </c>
      <c r="D509" s="56"/>
      <c r="E509" s="148">
        <v>0</v>
      </c>
      <c r="F509" s="157"/>
      <c r="G509" s="157">
        <v>4319170.1900000004</v>
      </c>
      <c r="H509" s="157"/>
      <c r="I509" s="148"/>
      <c r="J509" s="148"/>
      <c r="K509" s="148"/>
      <c r="L509" s="148"/>
      <c r="M509" s="148"/>
      <c r="N509" s="148"/>
      <c r="O509" s="148"/>
      <c r="P509" s="148"/>
      <c r="Q509" s="148">
        <f t="shared" si="7"/>
        <v>4319170.1900000004</v>
      </c>
      <c r="R509" s="289"/>
      <c r="S509" s="6"/>
      <c r="T509" s="3"/>
      <c r="U509" s="3"/>
      <c r="V509" s="3"/>
      <c r="W509" s="3"/>
      <c r="X509"/>
      <c r="Y509"/>
      <c r="Z509"/>
      <c r="AA509"/>
      <c r="AB509"/>
      <c r="AC509"/>
      <c r="AD509"/>
      <c r="AE509"/>
      <c r="AF509"/>
    </row>
    <row r="510" spans="1:32" x14ac:dyDescent="0.25">
      <c r="B510" s="51" t="s">
        <v>627</v>
      </c>
      <c r="C510" s="79">
        <v>2196684275</v>
      </c>
      <c r="D510" s="79"/>
      <c r="E510" s="157">
        <v>0</v>
      </c>
      <c r="F510" s="157">
        <v>203177364.98000002</v>
      </c>
      <c r="G510" s="157">
        <v>86077897.120000005</v>
      </c>
      <c r="H510" s="157"/>
      <c r="I510" s="157"/>
      <c r="J510" s="157"/>
      <c r="K510" s="157"/>
      <c r="L510" s="157"/>
      <c r="M510" s="157"/>
      <c r="N510" s="157"/>
      <c r="O510" s="157"/>
      <c r="P510" s="157"/>
      <c r="Q510" s="148">
        <f t="shared" si="7"/>
        <v>289255262.10000002</v>
      </c>
      <c r="R510" s="289"/>
      <c r="S510" s="6"/>
    </row>
    <row r="511" spans="1:32" s="28" customFormat="1" x14ac:dyDescent="0.25">
      <c r="B511" s="50" t="s">
        <v>628</v>
      </c>
      <c r="C511" s="56">
        <v>2196684275</v>
      </c>
      <c r="D511" s="56"/>
      <c r="E511" s="148">
        <v>0</v>
      </c>
      <c r="F511" s="157">
        <v>203177364.98000002</v>
      </c>
      <c r="G511" s="157">
        <v>86077897.120000005</v>
      </c>
      <c r="H511" s="157"/>
      <c r="I511" s="148"/>
      <c r="J511" s="148"/>
      <c r="K511" s="148"/>
      <c r="L511" s="148"/>
      <c r="M511" s="148"/>
      <c r="N511" s="148"/>
      <c r="O511" s="148"/>
      <c r="P511" s="148"/>
      <c r="Q511" s="148">
        <f t="shared" si="7"/>
        <v>289255262.10000002</v>
      </c>
      <c r="R511" s="289"/>
      <c r="S511" s="6"/>
      <c r="T511" s="3"/>
      <c r="U511" s="3"/>
      <c r="V511" s="3"/>
      <c r="W511" s="3"/>
      <c r="X511"/>
      <c r="Y511"/>
      <c r="Z511"/>
      <c r="AA511"/>
      <c r="AB511"/>
      <c r="AC511"/>
      <c r="AD511"/>
      <c r="AE511"/>
      <c r="AF511"/>
    </row>
    <row r="512" spans="1:32" x14ac:dyDescent="0.25">
      <c r="B512" s="51" t="s">
        <v>629</v>
      </c>
      <c r="C512" s="79">
        <v>31262000</v>
      </c>
      <c r="D512" s="79"/>
      <c r="E512" s="157">
        <v>0</v>
      </c>
      <c r="F512" s="157">
        <v>0</v>
      </c>
      <c r="G512" s="157">
        <v>4165857.82</v>
      </c>
      <c r="H512" s="157"/>
      <c r="I512" s="157"/>
      <c r="J512" s="157"/>
      <c r="K512" s="157"/>
      <c r="L512" s="157"/>
      <c r="M512" s="157"/>
      <c r="N512" s="157"/>
      <c r="O512" s="157"/>
      <c r="P512" s="157"/>
      <c r="Q512" s="148">
        <f t="shared" si="7"/>
        <v>4165857.82</v>
      </c>
      <c r="R512" s="289"/>
      <c r="S512" s="6"/>
    </row>
    <row r="513" spans="2:32" x14ac:dyDescent="0.25">
      <c r="B513" s="50" t="s">
        <v>630</v>
      </c>
      <c r="C513" s="56">
        <v>31262000</v>
      </c>
      <c r="D513" s="56"/>
      <c r="E513" s="148">
        <v>0</v>
      </c>
      <c r="F513" s="157">
        <v>0</v>
      </c>
      <c r="G513" s="157">
        <v>4165857.82</v>
      </c>
      <c r="H513" s="157"/>
      <c r="I513" s="148"/>
      <c r="J513" s="148"/>
      <c r="K513" s="148"/>
      <c r="L513" s="148"/>
      <c r="M513" s="148"/>
      <c r="N513" s="148"/>
      <c r="O513" s="148"/>
      <c r="P513" s="148"/>
      <c r="Q513" s="148">
        <f t="shared" si="7"/>
        <v>4165857.82</v>
      </c>
      <c r="R513" s="289"/>
      <c r="S513" s="6"/>
    </row>
    <row r="514" spans="2:32" s="28" customFormat="1" x14ac:dyDescent="0.25">
      <c r="B514" s="51" t="s">
        <v>631</v>
      </c>
      <c r="C514" s="79">
        <v>56188528</v>
      </c>
      <c r="D514" s="79"/>
      <c r="E514" s="157">
        <v>0</v>
      </c>
      <c r="F514" s="157"/>
      <c r="G514" s="157">
        <v>0</v>
      </c>
      <c r="H514" s="157"/>
      <c r="I514" s="157"/>
      <c r="J514" s="157"/>
      <c r="K514" s="157"/>
      <c r="L514" s="157"/>
      <c r="M514" s="157"/>
      <c r="N514" s="157"/>
      <c r="O514" s="157"/>
      <c r="P514" s="157"/>
      <c r="Q514" s="148">
        <f t="shared" si="7"/>
        <v>0</v>
      </c>
      <c r="R514" s="289"/>
      <c r="S514" s="6"/>
      <c r="T514" s="3"/>
      <c r="U514" s="3"/>
      <c r="V514" s="3"/>
      <c r="W514" s="3"/>
      <c r="X514"/>
      <c r="Y514"/>
      <c r="Z514"/>
      <c r="AA514"/>
      <c r="AB514"/>
      <c r="AC514"/>
      <c r="AD514"/>
      <c r="AE514"/>
      <c r="AF514"/>
    </row>
    <row r="515" spans="2:32" x14ac:dyDescent="0.25">
      <c r="B515" s="50" t="s">
        <v>632</v>
      </c>
      <c r="C515" s="56">
        <v>56188528</v>
      </c>
      <c r="D515" s="56"/>
      <c r="E515" s="148">
        <v>0</v>
      </c>
      <c r="F515" s="157"/>
      <c r="G515" s="157">
        <v>0</v>
      </c>
      <c r="H515" s="157"/>
      <c r="I515" s="148"/>
      <c r="J515" s="148"/>
      <c r="K515" s="148"/>
      <c r="L515" s="148"/>
      <c r="M515" s="148"/>
      <c r="N515" s="148"/>
      <c r="O515" s="148"/>
      <c r="P515" s="148"/>
      <c r="Q515" s="148">
        <f t="shared" si="7"/>
        <v>0</v>
      </c>
      <c r="R515" s="289"/>
      <c r="S515" s="6"/>
    </row>
    <row r="516" spans="2:32" s="28" customFormat="1" x14ac:dyDescent="0.25">
      <c r="B516" s="52" t="s">
        <v>69</v>
      </c>
      <c r="C516" s="134">
        <v>3674639192</v>
      </c>
      <c r="D516" s="134"/>
      <c r="E516" s="153">
        <v>364124241.49000001</v>
      </c>
      <c r="F516" s="153">
        <v>486295566.88</v>
      </c>
      <c r="G516" s="153">
        <v>199448537.29000002</v>
      </c>
      <c r="H516" s="153"/>
      <c r="I516" s="153"/>
      <c r="J516" s="153"/>
      <c r="K516" s="153"/>
      <c r="L516" s="153"/>
      <c r="M516" s="153"/>
      <c r="N516" s="153"/>
      <c r="O516" s="153"/>
      <c r="P516" s="153"/>
      <c r="Q516" s="147">
        <f t="shared" si="7"/>
        <v>1049868345.6600001</v>
      </c>
      <c r="R516" s="289"/>
      <c r="S516" s="6"/>
      <c r="T516" s="3"/>
      <c r="U516" s="3"/>
      <c r="V516" s="3"/>
      <c r="W516" s="3"/>
      <c r="X516"/>
      <c r="Y516"/>
      <c r="Z516"/>
      <c r="AA516"/>
      <c r="AB516"/>
      <c r="AC516"/>
      <c r="AD516"/>
      <c r="AE516"/>
      <c r="AF516"/>
    </row>
    <row r="517" spans="2:32" x14ac:dyDescent="0.25">
      <c r="B517" s="51" t="s">
        <v>633</v>
      </c>
      <c r="C517" s="134">
        <v>2990763192</v>
      </c>
      <c r="D517" s="134"/>
      <c r="E517" s="153">
        <v>364124241.49000001</v>
      </c>
      <c r="F517" s="153">
        <v>486295566.88</v>
      </c>
      <c r="G517" s="153">
        <v>199448537.29000002</v>
      </c>
      <c r="H517" s="153"/>
      <c r="I517" s="153"/>
      <c r="J517" s="153"/>
      <c r="K517" s="153"/>
      <c r="L517" s="153"/>
      <c r="M517" s="153"/>
      <c r="N517" s="153"/>
      <c r="O517" s="153"/>
      <c r="P517" s="153"/>
      <c r="Q517" s="147">
        <f t="shared" si="7"/>
        <v>1049868345.6600001</v>
      </c>
      <c r="R517" s="289"/>
      <c r="S517" s="6"/>
    </row>
    <row r="518" spans="2:32" s="28" customFormat="1" x14ac:dyDescent="0.25">
      <c r="B518" s="50" t="s">
        <v>634</v>
      </c>
      <c r="C518" s="56">
        <v>2935247308</v>
      </c>
      <c r="D518" s="56"/>
      <c r="E518" s="148">
        <v>364124241.49000001</v>
      </c>
      <c r="F518" s="158">
        <v>486295566.88</v>
      </c>
      <c r="G518" s="158">
        <v>187026755.11000001</v>
      </c>
      <c r="H518" s="158"/>
      <c r="I518" s="148"/>
      <c r="J518" s="148"/>
      <c r="K518" s="148"/>
      <c r="L518" s="148"/>
      <c r="M518" s="148"/>
      <c r="N518" s="148"/>
      <c r="O518" s="148"/>
      <c r="P518" s="148"/>
      <c r="Q518" s="148">
        <f t="shared" si="7"/>
        <v>1037446563.48</v>
      </c>
      <c r="R518" s="289"/>
      <c r="S518" s="6"/>
      <c r="T518" s="3"/>
      <c r="U518" s="3"/>
      <c r="V518" s="3"/>
      <c r="W518" s="3"/>
      <c r="X518"/>
      <c r="Y518"/>
      <c r="Z518"/>
      <c r="AA518"/>
      <c r="AB518"/>
      <c r="AC518"/>
      <c r="AD518"/>
      <c r="AE518"/>
      <c r="AF518"/>
    </row>
    <row r="519" spans="2:32" x14ac:dyDescent="0.25">
      <c r="B519" s="50" t="s">
        <v>635</v>
      </c>
      <c r="C519" s="56">
        <v>55515884</v>
      </c>
      <c r="D519" s="56"/>
      <c r="E519" s="148">
        <v>0</v>
      </c>
      <c r="F519" s="158"/>
      <c r="G519" s="158">
        <v>12421782.18</v>
      </c>
      <c r="H519" s="158"/>
      <c r="I519" s="148"/>
      <c r="J519" s="148"/>
      <c r="K519" s="148"/>
      <c r="L519" s="148"/>
      <c r="M519" s="148"/>
      <c r="N519" s="148"/>
      <c r="O519" s="148"/>
      <c r="P519" s="148"/>
      <c r="Q519" s="148">
        <f t="shared" si="7"/>
        <v>12421782.18</v>
      </c>
      <c r="R519" s="289"/>
      <c r="S519" s="6"/>
    </row>
    <row r="520" spans="2:32" s="28" customFormat="1" x14ac:dyDescent="0.25">
      <c r="B520" s="51" t="s">
        <v>636</v>
      </c>
      <c r="C520" s="134">
        <v>11500000</v>
      </c>
      <c r="D520" s="134"/>
      <c r="E520" s="153">
        <v>0</v>
      </c>
      <c r="F520" s="153">
        <v>0</v>
      </c>
      <c r="G520" s="153">
        <v>0</v>
      </c>
      <c r="H520" s="153"/>
      <c r="I520" s="153"/>
      <c r="J520" s="153"/>
      <c r="K520" s="153"/>
      <c r="L520" s="153"/>
      <c r="M520" s="153"/>
      <c r="N520" s="153"/>
      <c r="O520" s="153"/>
      <c r="P520" s="153"/>
      <c r="Q520" s="147">
        <f t="shared" si="7"/>
        <v>0</v>
      </c>
      <c r="R520" s="289"/>
      <c r="S520" s="6"/>
      <c r="T520" s="3"/>
      <c r="U520" s="3"/>
      <c r="V520" s="3"/>
      <c r="W520" s="3"/>
      <c r="X520"/>
      <c r="Y520"/>
      <c r="Z520"/>
      <c r="AA520"/>
      <c r="AB520"/>
      <c r="AC520"/>
      <c r="AD520"/>
      <c r="AE520"/>
      <c r="AF520"/>
    </row>
    <row r="521" spans="2:32" x14ac:dyDescent="0.25">
      <c r="B521" s="50" t="s">
        <v>637</v>
      </c>
      <c r="C521" s="56">
        <v>11500000</v>
      </c>
      <c r="D521" s="56"/>
      <c r="E521" s="148">
        <v>0</v>
      </c>
      <c r="F521" s="158">
        <v>0</v>
      </c>
      <c r="G521" s="158">
        <v>0</v>
      </c>
      <c r="H521" s="158"/>
      <c r="I521" s="148"/>
      <c r="J521" s="148"/>
      <c r="K521" s="148"/>
      <c r="L521" s="148"/>
      <c r="M521" s="148"/>
      <c r="N521" s="148"/>
      <c r="O521" s="148"/>
      <c r="P521" s="148"/>
      <c r="Q521" s="148">
        <f t="shared" si="7"/>
        <v>0</v>
      </c>
      <c r="R521" s="289"/>
      <c r="S521" s="6"/>
    </row>
    <row r="522" spans="2:32" x14ac:dyDescent="0.25">
      <c r="B522" s="51" t="s">
        <v>638</v>
      </c>
      <c r="C522" s="134">
        <v>180000000</v>
      </c>
      <c r="D522" s="134"/>
      <c r="E522" s="153">
        <v>0</v>
      </c>
      <c r="F522" s="153"/>
      <c r="G522" s="153">
        <v>0</v>
      </c>
      <c r="H522" s="153"/>
      <c r="I522" s="153"/>
      <c r="J522" s="153"/>
      <c r="K522" s="153"/>
      <c r="L522" s="153"/>
      <c r="M522" s="153"/>
      <c r="N522" s="153"/>
      <c r="O522" s="153"/>
      <c r="P522" s="153"/>
      <c r="Q522" s="147">
        <f t="shared" si="7"/>
        <v>0</v>
      </c>
      <c r="R522" s="289"/>
      <c r="S522" s="6"/>
    </row>
    <row r="523" spans="2:32" x14ac:dyDescent="0.25">
      <c r="B523" s="50" t="s">
        <v>639</v>
      </c>
      <c r="C523" s="56">
        <v>180000000</v>
      </c>
      <c r="D523" s="56"/>
      <c r="E523" s="148">
        <v>0</v>
      </c>
      <c r="F523" s="158"/>
      <c r="G523" s="158">
        <v>0</v>
      </c>
      <c r="H523" s="158"/>
      <c r="I523" s="148"/>
      <c r="J523" s="148"/>
      <c r="K523" s="148"/>
      <c r="L523" s="148"/>
      <c r="M523" s="147"/>
      <c r="N523" s="147"/>
      <c r="O523" s="148"/>
      <c r="P523" s="148"/>
      <c r="Q523" s="148">
        <f t="shared" ref="Q523:Q536" si="8">SUM(E523:P523)</f>
        <v>0</v>
      </c>
      <c r="R523" s="289"/>
      <c r="S523" s="6"/>
    </row>
    <row r="524" spans="2:32" x14ac:dyDescent="0.25">
      <c r="B524" s="51" t="s">
        <v>640</v>
      </c>
      <c r="C524" s="56">
        <v>485055000</v>
      </c>
      <c r="D524" s="56"/>
      <c r="E524" s="148">
        <v>0</v>
      </c>
      <c r="F524" s="158">
        <v>0</v>
      </c>
      <c r="G524" s="158"/>
      <c r="H524" s="158"/>
      <c r="I524" s="148"/>
      <c r="J524" s="148"/>
      <c r="K524" s="148"/>
      <c r="L524" s="148"/>
      <c r="M524" s="147"/>
      <c r="N524" s="147"/>
      <c r="O524" s="148"/>
      <c r="P524" s="148"/>
      <c r="Q524" s="148">
        <f t="shared" si="8"/>
        <v>0</v>
      </c>
      <c r="R524" s="289"/>
      <c r="S524" s="6"/>
    </row>
    <row r="525" spans="2:32" x14ac:dyDescent="0.25">
      <c r="B525" s="50" t="s">
        <v>641</v>
      </c>
      <c r="C525" s="56">
        <v>485055000</v>
      </c>
      <c r="D525" s="56"/>
      <c r="E525" s="148">
        <v>0</v>
      </c>
      <c r="F525" s="158">
        <v>0</v>
      </c>
      <c r="G525" s="158"/>
      <c r="H525" s="158"/>
      <c r="I525" s="148"/>
      <c r="J525" s="148"/>
      <c r="K525" s="148"/>
      <c r="L525" s="148"/>
      <c r="M525" s="147"/>
      <c r="N525" s="147"/>
      <c r="O525" s="148"/>
      <c r="P525" s="148"/>
      <c r="Q525" s="148">
        <f t="shared" si="8"/>
        <v>0</v>
      </c>
      <c r="R525" s="289"/>
      <c r="S525" s="6"/>
    </row>
    <row r="526" spans="2:32" x14ac:dyDescent="0.25">
      <c r="B526" s="51" t="s">
        <v>642</v>
      </c>
      <c r="C526" s="134">
        <v>5000000</v>
      </c>
      <c r="D526" s="134"/>
      <c r="E526" s="153">
        <v>0</v>
      </c>
      <c r="F526" s="153">
        <v>0</v>
      </c>
      <c r="G526" s="153">
        <v>0</v>
      </c>
      <c r="H526" s="153"/>
      <c r="I526" s="153"/>
      <c r="J526" s="153"/>
      <c r="K526" s="153"/>
      <c r="L526" s="153"/>
      <c r="M526" s="153"/>
      <c r="N526" s="153"/>
      <c r="O526" s="153"/>
      <c r="P526" s="153"/>
      <c r="Q526" s="147">
        <f t="shared" si="8"/>
        <v>0</v>
      </c>
      <c r="R526" s="289"/>
      <c r="S526" s="6"/>
    </row>
    <row r="527" spans="2:32" s="28" customFormat="1" x14ac:dyDescent="0.25">
      <c r="B527" s="50" t="s">
        <v>643</v>
      </c>
      <c r="C527" s="56">
        <v>5000000</v>
      </c>
      <c r="D527" s="56"/>
      <c r="E527" s="147">
        <v>0</v>
      </c>
      <c r="F527" s="153">
        <v>0</v>
      </c>
      <c r="G527" s="153">
        <v>0</v>
      </c>
      <c r="H527" s="153"/>
      <c r="I527" s="156"/>
      <c r="J527" s="147"/>
      <c r="K527" s="147"/>
      <c r="L527" s="147"/>
      <c r="M527" s="147"/>
      <c r="N527" s="147"/>
      <c r="O527" s="148"/>
      <c r="P527" s="148"/>
      <c r="Q527" s="148">
        <f t="shared" si="8"/>
        <v>0</v>
      </c>
      <c r="R527" s="289"/>
      <c r="S527" s="6"/>
      <c r="T527" s="3"/>
      <c r="U527" s="3"/>
      <c r="V527" s="3"/>
      <c r="W527" s="3"/>
      <c r="X527"/>
      <c r="Y527"/>
      <c r="Z527"/>
      <c r="AA527"/>
      <c r="AB527"/>
      <c r="AC527"/>
      <c r="AD527"/>
      <c r="AE527"/>
      <c r="AF527"/>
    </row>
    <row r="528" spans="2:32" x14ac:dyDescent="0.25">
      <c r="B528" s="51" t="s">
        <v>644</v>
      </c>
      <c r="C528" s="134">
        <v>2321000</v>
      </c>
      <c r="D528" s="134"/>
      <c r="E528" s="153">
        <v>0</v>
      </c>
      <c r="F528" s="153"/>
      <c r="G528" s="153">
        <v>0</v>
      </c>
      <c r="H528" s="153"/>
      <c r="I528" s="153"/>
      <c r="J528" s="153"/>
      <c r="K528" s="153"/>
      <c r="L528" s="153"/>
      <c r="M528" s="153"/>
      <c r="N528" s="153"/>
      <c r="O528" s="153"/>
      <c r="P528" s="153"/>
      <c r="Q528" s="147">
        <f t="shared" si="8"/>
        <v>0</v>
      </c>
      <c r="R528" s="289"/>
      <c r="S528" s="6"/>
    </row>
    <row r="529" spans="2:32" x14ac:dyDescent="0.25">
      <c r="B529" s="50" t="s">
        <v>645</v>
      </c>
      <c r="C529" s="56">
        <v>2321000</v>
      </c>
      <c r="D529" s="56"/>
      <c r="E529" s="148">
        <v>0</v>
      </c>
      <c r="F529" s="158"/>
      <c r="G529" s="158">
        <v>0</v>
      </c>
      <c r="H529" s="158"/>
      <c r="I529" s="148"/>
      <c r="J529" s="148"/>
      <c r="K529" s="148"/>
      <c r="L529" s="148"/>
      <c r="M529" s="148"/>
      <c r="N529" s="148"/>
      <c r="O529" s="148"/>
      <c r="P529" s="148"/>
      <c r="Q529" s="148">
        <f t="shared" si="8"/>
        <v>0</v>
      </c>
      <c r="R529" s="289"/>
      <c r="S529" s="6"/>
    </row>
    <row r="530" spans="2:32" x14ac:dyDescent="0.25">
      <c r="B530" s="26" t="s">
        <v>74</v>
      </c>
      <c r="C530" s="55">
        <v>73168665</v>
      </c>
      <c r="D530" s="55"/>
      <c r="E530" s="146">
        <v>0</v>
      </c>
      <c r="F530" s="146"/>
      <c r="G530" s="146"/>
      <c r="H530" s="146"/>
      <c r="I530" s="146"/>
      <c r="J530" s="146"/>
      <c r="K530" s="146"/>
      <c r="L530" s="146"/>
      <c r="M530" s="146"/>
      <c r="N530" s="146"/>
      <c r="O530" s="146"/>
      <c r="P530" s="146"/>
      <c r="Q530" s="146">
        <f t="shared" si="8"/>
        <v>0</v>
      </c>
      <c r="R530" s="289"/>
      <c r="S530" s="6"/>
    </row>
    <row r="531" spans="2:32" x14ac:dyDescent="0.25">
      <c r="B531" s="52" t="s">
        <v>75</v>
      </c>
      <c r="C531" s="66">
        <v>6320</v>
      </c>
      <c r="D531" s="66"/>
      <c r="E531" s="292">
        <v>0</v>
      </c>
      <c r="F531" s="292"/>
      <c r="G531" s="292"/>
      <c r="H531" s="292"/>
      <c r="I531" s="292"/>
      <c r="J531" s="292"/>
      <c r="K531" s="292"/>
      <c r="L531" s="292"/>
      <c r="M531" s="292"/>
      <c r="N531" s="292"/>
      <c r="O531" s="292"/>
      <c r="P531" s="292"/>
      <c r="Q531" s="292">
        <f t="shared" si="8"/>
        <v>0</v>
      </c>
      <c r="R531" s="289"/>
      <c r="S531" s="6"/>
    </row>
    <row r="532" spans="2:32" x14ac:dyDescent="0.25">
      <c r="B532" s="51" t="s">
        <v>652</v>
      </c>
      <c r="C532" s="66">
        <v>6320</v>
      </c>
      <c r="D532" s="66"/>
      <c r="E532" s="292">
        <v>0</v>
      </c>
      <c r="F532" s="292"/>
      <c r="G532" s="292"/>
      <c r="H532" s="292"/>
      <c r="I532" s="292"/>
      <c r="J532" s="292"/>
      <c r="K532" s="292"/>
      <c r="L532" s="292"/>
      <c r="M532" s="292"/>
      <c r="N532" s="292"/>
      <c r="O532" s="292"/>
      <c r="P532" s="292"/>
      <c r="Q532" s="292">
        <f t="shared" si="8"/>
        <v>0</v>
      </c>
      <c r="R532" s="289"/>
      <c r="S532" s="6"/>
    </row>
    <row r="533" spans="2:32" x14ac:dyDescent="0.25">
      <c r="B533" s="50" t="s">
        <v>653</v>
      </c>
      <c r="C533" s="66">
        <v>6320</v>
      </c>
      <c r="D533" s="66"/>
      <c r="E533" s="292">
        <v>0</v>
      </c>
      <c r="F533" s="292"/>
      <c r="G533" s="292"/>
      <c r="H533" s="292"/>
      <c r="I533" s="292"/>
      <c r="J533" s="292"/>
      <c r="K533" s="292"/>
      <c r="L533" s="292"/>
      <c r="M533" s="292"/>
      <c r="N533" s="292"/>
      <c r="O533" s="292"/>
      <c r="P533" s="292"/>
      <c r="Q533" s="292">
        <f t="shared" si="8"/>
        <v>0</v>
      </c>
      <c r="R533" s="289"/>
      <c r="S533" s="6"/>
    </row>
    <row r="534" spans="2:32" x14ac:dyDescent="0.25">
      <c r="B534" s="52" t="s">
        <v>76</v>
      </c>
      <c r="C534" s="56">
        <v>73162345</v>
      </c>
      <c r="D534" s="56"/>
      <c r="E534" s="148">
        <v>0</v>
      </c>
      <c r="F534" s="148"/>
      <c r="G534" s="148"/>
      <c r="H534" s="148"/>
      <c r="I534" s="148"/>
      <c r="J534" s="148"/>
      <c r="K534" s="148"/>
      <c r="L534" s="148"/>
      <c r="M534" s="148"/>
      <c r="N534" s="148"/>
      <c r="O534" s="148"/>
      <c r="P534" s="148"/>
      <c r="Q534" s="147">
        <f t="shared" si="8"/>
        <v>0</v>
      </c>
      <c r="R534" s="289"/>
      <c r="S534" s="6"/>
    </row>
    <row r="535" spans="2:32" s="28" customFormat="1" x14ac:dyDescent="0.25">
      <c r="B535" s="51" t="s">
        <v>654</v>
      </c>
      <c r="C535" s="56">
        <v>73162345</v>
      </c>
      <c r="D535" s="56"/>
      <c r="E535" s="148">
        <v>0</v>
      </c>
      <c r="F535" s="148"/>
      <c r="G535" s="148"/>
      <c r="H535" s="148"/>
      <c r="I535" s="148"/>
      <c r="J535" s="148"/>
      <c r="K535" s="148"/>
      <c r="L535" s="148"/>
      <c r="M535" s="148"/>
      <c r="N535" s="148"/>
      <c r="O535" s="148"/>
      <c r="P535" s="148"/>
      <c r="Q535" s="147">
        <f t="shared" si="8"/>
        <v>0</v>
      </c>
      <c r="R535" s="289"/>
      <c r="S535" s="6"/>
      <c r="T535" s="3"/>
      <c r="U535" s="138"/>
      <c r="V535" s="138"/>
      <c r="W535" s="138"/>
      <c r="X535"/>
      <c r="Y535"/>
      <c r="Z535"/>
      <c r="AA535"/>
      <c r="AB535"/>
      <c r="AC535"/>
      <c r="AD535"/>
      <c r="AE535"/>
      <c r="AF535"/>
    </row>
    <row r="536" spans="2:32" x14ac:dyDescent="0.25">
      <c r="B536" s="50" t="s">
        <v>655</v>
      </c>
      <c r="C536" s="56">
        <v>73162345</v>
      </c>
      <c r="D536" s="56"/>
      <c r="E536" s="148">
        <v>0</v>
      </c>
      <c r="F536" s="148"/>
      <c r="G536" s="148"/>
      <c r="H536" s="148"/>
      <c r="I536" s="148"/>
      <c r="J536" s="148"/>
      <c r="K536" s="148"/>
      <c r="L536" s="148"/>
      <c r="M536" s="148"/>
      <c r="N536" s="148"/>
      <c r="O536" s="148"/>
      <c r="P536" s="148"/>
      <c r="Q536" s="147">
        <f t="shared" si="8"/>
        <v>0</v>
      </c>
      <c r="R536" s="289"/>
      <c r="S536" s="6"/>
    </row>
    <row r="537" spans="2:32" s="28" customFormat="1" ht="15.75" customHeight="1" x14ac:dyDescent="0.25">
      <c r="B537" s="77" t="s">
        <v>149</v>
      </c>
      <c r="C537" s="67">
        <f t="shared" ref="C537:Q537" si="9">C10+C76+C218+C338+C382+C403+C506+C530</f>
        <v>205120741155</v>
      </c>
      <c r="D537" s="67">
        <f t="shared" si="9"/>
        <v>0</v>
      </c>
      <c r="E537" s="59">
        <f t="shared" si="9"/>
        <v>10044705384.119999</v>
      </c>
      <c r="F537" s="59">
        <f t="shared" si="9"/>
        <v>10581041767.039997</v>
      </c>
      <c r="G537" s="59">
        <f t="shared" si="9"/>
        <v>11561084371.090002</v>
      </c>
      <c r="H537" s="59">
        <f t="shared" si="9"/>
        <v>0</v>
      </c>
      <c r="I537" s="59">
        <f t="shared" si="9"/>
        <v>0</v>
      </c>
      <c r="J537" s="59">
        <f t="shared" si="9"/>
        <v>0</v>
      </c>
      <c r="K537" s="59">
        <f t="shared" si="9"/>
        <v>0</v>
      </c>
      <c r="L537" s="59">
        <f t="shared" si="9"/>
        <v>0</v>
      </c>
      <c r="M537" s="59">
        <f t="shared" si="9"/>
        <v>0</v>
      </c>
      <c r="N537" s="59">
        <f t="shared" si="9"/>
        <v>0</v>
      </c>
      <c r="O537" s="59">
        <f t="shared" si="9"/>
        <v>0</v>
      </c>
      <c r="P537" s="59">
        <f t="shared" si="9"/>
        <v>0</v>
      </c>
      <c r="Q537" s="59">
        <f t="shared" si="9"/>
        <v>32186831522.249996</v>
      </c>
      <c r="R537" s="289"/>
      <c r="T537" s="3"/>
      <c r="U537" s="138"/>
      <c r="V537" s="138"/>
      <c r="W537" s="138"/>
      <c r="X537"/>
      <c r="Y537"/>
      <c r="Z537"/>
      <c r="AA537"/>
      <c r="AB537"/>
      <c r="AC537"/>
      <c r="AD537"/>
      <c r="AE537"/>
      <c r="AF537"/>
    </row>
    <row r="538" spans="2:32" ht="15.75" customHeight="1" x14ac:dyDescent="0.25">
      <c r="E538" s="148"/>
      <c r="F538" s="148"/>
      <c r="G538" s="148"/>
      <c r="H538" s="148"/>
      <c r="I538" s="148"/>
      <c r="J538" s="159"/>
      <c r="K538" s="159"/>
      <c r="L538" s="148"/>
      <c r="M538" s="148"/>
      <c r="N538" s="148"/>
      <c r="O538" s="148"/>
      <c r="P538" s="148"/>
      <c r="Q538" s="148"/>
      <c r="R538" s="289"/>
    </row>
    <row r="539" spans="2:32" ht="15.75" customHeight="1" x14ac:dyDescent="0.25">
      <c r="B539" s="77"/>
      <c r="C539" s="25"/>
      <c r="D539" s="24"/>
      <c r="E539" s="11" t="s">
        <v>10</v>
      </c>
      <c r="F539" s="11" t="s">
        <v>11</v>
      </c>
      <c r="G539" s="11" t="s">
        <v>12</v>
      </c>
      <c r="H539" s="11" t="s">
        <v>13</v>
      </c>
      <c r="I539" s="11" t="s">
        <v>14</v>
      </c>
      <c r="J539" s="160" t="s">
        <v>15</v>
      </c>
      <c r="K539" s="160" t="s">
        <v>16</v>
      </c>
      <c r="L539" s="161" t="s">
        <v>17</v>
      </c>
      <c r="M539" s="11" t="s">
        <v>118</v>
      </c>
      <c r="N539" s="11" t="s">
        <v>19</v>
      </c>
      <c r="O539" s="11" t="s">
        <v>20</v>
      </c>
      <c r="P539" s="11" t="s">
        <v>21</v>
      </c>
      <c r="Q539" s="162" t="s">
        <v>22</v>
      </c>
      <c r="R539" s="289"/>
    </row>
    <row r="540" spans="2:32" ht="15.75" customHeight="1" x14ac:dyDescent="0.25">
      <c r="B540" s="26" t="s">
        <v>83</v>
      </c>
      <c r="C540" s="60">
        <v>1383308604</v>
      </c>
      <c r="D540" s="60"/>
      <c r="E540" s="150">
        <v>0</v>
      </c>
      <c r="F540" s="150">
        <v>0</v>
      </c>
      <c r="G540" s="150">
        <v>180000</v>
      </c>
      <c r="H540" s="150"/>
      <c r="I540" s="150"/>
      <c r="J540" s="150"/>
      <c r="K540" s="150"/>
      <c r="L540" s="150"/>
      <c r="M540" s="150"/>
      <c r="N540" s="150"/>
      <c r="O540" s="150"/>
      <c r="P540" s="150">
        <v>0</v>
      </c>
      <c r="Q540" s="150">
        <f t="shared" ref="Q540:Q547" si="10">SUM(E540:P540)</f>
        <v>180000</v>
      </c>
      <c r="R540" s="289"/>
    </row>
    <row r="541" spans="2:32" ht="15.75" customHeight="1" x14ac:dyDescent="0.25">
      <c r="B541" s="52" t="s">
        <v>84</v>
      </c>
      <c r="C541" s="62">
        <v>1328308604</v>
      </c>
      <c r="D541" s="62"/>
      <c r="E541" s="164">
        <v>0</v>
      </c>
      <c r="F541" s="164">
        <v>0</v>
      </c>
      <c r="G541" s="164">
        <v>0</v>
      </c>
      <c r="H541" s="164"/>
      <c r="I541" s="164"/>
      <c r="J541" s="164"/>
      <c r="K541" s="164"/>
      <c r="L541" s="164"/>
      <c r="M541" s="164"/>
      <c r="N541" s="164"/>
      <c r="O541" s="164"/>
      <c r="P541" s="164">
        <v>0</v>
      </c>
      <c r="Q541" s="148">
        <f t="shared" si="10"/>
        <v>0</v>
      </c>
      <c r="R541" s="289"/>
      <c r="S541" s="28"/>
    </row>
    <row r="542" spans="2:32" ht="15.75" customHeight="1" x14ac:dyDescent="0.25">
      <c r="B542" s="27" t="s">
        <v>92</v>
      </c>
      <c r="C542" s="61">
        <v>1328308604</v>
      </c>
      <c r="D542" s="61"/>
      <c r="E542" s="163">
        <v>0</v>
      </c>
      <c r="F542" s="163">
        <v>0</v>
      </c>
      <c r="G542" s="163">
        <v>0</v>
      </c>
      <c r="H542" s="163"/>
      <c r="I542" s="163"/>
      <c r="J542" s="163"/>
      <c r="K542" s="163"/>
      <c r="L542" s="163"/>
      <c r="M542" s="163"/>
      <c r="N542" s="163"/>
      <c r="O542" s="163"/>
      <c r="P542" s="163">
        <v>0</v>
      </c>
      <c r="Q542" s="148">
        <f t="shared" si="10"/>
        <v>0</v>
      </c>
      <c r="R542" s="289"/>
    </row>
    <row r="543" spans="2:32" x14ac:dyDescent="0.25">
      <c r="B543" s="50" t="s">
        <v>93</v>
      </c>
      <c r="C543" s="61">
        <v>1328308604</v>
      </c>
      <c r="D543" s="61"/>
      <c r="E543" s="163">
        <v>0</v>
      </c>
      <c r="F543" s="165">
        <v>0</v>
      </c>
      <c r="G543" s="165">
        <v>0</v>
      </c>
      <c r="H543" s="163"/>
      <c r="I543" s="163"/>
      <c r="J543" s="163"/>
      <c r="K543" s="163"/>
      <c r="L543" s="163"/>
      <c r="M543" s="163"/>
      <c r="N543" s="163"/>
      <c r="O543" s="163"/>
      <c r="P543" s="163">
        <v>0</v>
      </c>
      <c r="Q543" s="148">
        <f t="shared" si="10"/>
        <v>0</v>
      </c>
      <c r="R543" s="289"/>
    </row>
    <row r="544" spans="2:32" ht="15" customHeight="1" x14ac:dyDescent="0.25">
      <c r="B544" s="52" t="s">
        <v>105</v>
      </c>
      <c r="C544" s="62">
        <v>55000000</v>
      </c>
      <c r="D544" s="62"/>
      <c r="E544" s="164">
        <v>0</v>
      </c>
      <c r="F544" s="166">
        <v>0</v>
      </c>
      <c r="G544" s="166">
        <v>180000</v>
      </c>
      <c r="H544" s="164"/>
      <c r="I544" s="164"/>
      <c r="J544" s="164"/>
      <c r="K544" s="164"/>
      <c r="L544" s="164"/>
      <c r="M544" s="164"/>
      <c r="N544" s="164"/>
      <c r="O544" s="164"/>
      <c r="P544" s="164">
        <v>0</v>
      </c>
      <c r="Q544" s="148">
        <f t="shared" si="10"/>
        <v>180000</v>
      </c>
      <c r="R544" s="289"/>
      <c r="S544" s="28"/>
    </row>
    <row r="545" spans="2:18" x14ac:dyDescent="0.25">
      <c r="B545" s="27" t="s">
        <v>106</v>
      </c>
      <c r="C545" s="61">
        <v>55000000</v>
      </c>
      <c r="D545" s="61"/>
      <c r="E545" s="163">
        <v>0</v>
      </c>
      <c r="F545" s="163">
        <v>0</v>
      </c>
      <c r="G545" s="163">
        <v>180000</v>
      </c>
      <c r="H545" s="163"/>
      <c r="I545" s="163"/>
      <c r="J545" s="163"/>
      <c r="K545" s="163"/>
      <c r="L545" s="163"/>
      <c r="M545" s="163"/>
      <c r="N545" s="163"/>
      <c r="O545" s="163"/>
      <c r="P545" s="163">
        <v>0</v>
      </c>
      <c r="Q545" s="148">
        <f t="shared" si="10"/>
        <v>180000</v>
      </c>
      <c r="R545" s="289"/>
    </row>
    <row r="546" spans="2:18" x14ac:dyDescent="0.25">
      <c r="B546" s="50" t="s">
        <v>124</v>
      </c>
      <c r="C546" s="61">
        <v>2000000</v>
      </c>
      <c r="D546" s="61"/>
      <c r="E546" s="163">
        <v>0</v>
      </c>
      <c r="F546" s="163">
        <v>0</v>
      </c>
      <c r="G546" s="163">
        <v>180000</v>
      </c>
      <c r="H546" s="163"/>
      <c r="I546" s="163"/>
      <c r="J546" s="163"/>
      <c r="K546" s="163"/>
      <c r="L546" s="163"/>
      <c r="M546" s="163"/>
      <c r="N546" s="163"/>
      <c r="O546" s="163"/>
      <c r="P546" s="163">
        <v>0</v>
      </c>
      <c r="Q546" s="148">
        <f t="shared" si="10"/>
        <v>180000</v>
      </c>
      <c r="R546" s="289"/>
    </row>
    <row r="547" spans="2:18" x14ac:dyDescent="0.25">
      <c r="B547" s="50" t="s">
        <v>107</v>
      </c>
      <c r="C547" s="61">
        <v>53000000</v>
      </c>
      <c r="D547" s="61"/>
      <c r="E547" s="163">
        <v>0</v>
      </c>
      <c r="F547" s="163">
        <v>0</v>
      </c>
      <c r="G547" s="163">
        <v>0</v>
      </c>
      <c r="H547" s="163"/>
      <c r="I547" s="163"/>
      <c r="J547" s="163"/>
      <c r="K547" s="163"/>
      <c r="L547" s="163"/>
      <c r="M547" s="163"/>
      <c r="N547" s="163"/>
      <c r="O547" s="163"/>
      <c r="P547" s="163">
        <v>0</v>
      </c>
      <c r="Q547" s="148">
        <f t="shared" si="10"/>
        <v>0</v>
      </c>
      <c r="R547" s="289"/>
    </row>
    <row r="548" spans="2:18" x14ac:dyDescent="0.25">
      <c r="B548" s="77" t="s">
        <v>85</v>
      </c>
      <c r="C548" s="67">
        <f>+C540</f>
        <v>1383308604</v>
      </c>
      <c r="D548" s="67">
        <f>+D540</f>
        <v>0</v>
      </c>
      <c r="E548" s="59">
        <f t="shared" ref="E548:Q548" si="11">+E540</f>
        <v>0</v>
      </c>
      <c r="F548" s="59">
        <f t="shared" si="11"/>
        <v>0</v>
      </c>
      <c r="G548" s="59">
        <f t="shared" si="11"/>
        <v>180000</v>
      </c>
      <c r="H548" s="59">
        <f t="shared" si="11"/>
        <v>0</v>
      </c>
      <c r="I548" s="59">
        <f t="shared" si="11"/>
        <v>0</v>
      </c>
      <c r="J548" s="167">
        <f t="shared" si="11"/>
        <v>0</v>
      </c>
      <c r="K548" s="168">
        <f t="shared" si="11"/>
        <v>0</v>
      </c>
      <c r="L548" s="169">
        <f t="shared" si="11"/>
        <v>0</v>
      </c>
      <c r="M548" s="59">
        <f t="shared" si="11"/>
        <v>0</v>
      </c>
      <c r="N548" s="59">
        <f t="shared" si="11"/>
        <v>0</v>
      </c>
      <c r="O548" s="59">
        <f t="shared" si="11"/>
        <v>0</v>
      </c>
      <c r="P548" s="59">
        <f t="shared" si="11"/>
        <v>0</v>
      </c>
      <c r="Q548" s="59">
        <f t="shared" si="11"/>
        <v>180000</v>
      </c>
      <c r="R548" s="289"/>
    </row>
    <row r="549" spans="2:18" x14ac:dyDescent="0.25">
      <c r="E549" s="170"/>
      <c r="F549" s="170"/>
      <c r="G549" s="170"/>
      <c r="H549" s="170"/>
      <c r="I549" s="170"/>
      <c r="J549" s="170"/>
      <c r="K549" s="170"/>
      <c r="L549" s="170"/>
      <c r="M549" s="170"/>
      <c r="N549" s="170"/>
      <c r="O549" s="170"/>
      <c r="P549" s="170"/>
      <c r="Q549" s="170"/>
      <c r="R549" s="289"/>
    </row>
    <row r="550" spans="2:18" x14ac:dyDescent="0.25">
      <c r="B550" s="93" t="s">
        <v>150</v>
      </c>
      <c r="C550" s="80">
        <f t="shared" ref="C550:Q550" si="12">C537+C548</f>
        <v>206504049759</v>
      </c>
      <c r="D550" s="80">
        <f t="shared" si="12"/>
        <v>0</v>
      </c>
      <c r="E550" s="171">
        <f t="shared" si="12"/>
        <v>10044705384.119999</v>
      </c>
      <c r="F550" s="171">
        <f t="shared" si="12"/>
        <v>10581041767.039997</v>
      </c>
      <c r="G550" s="171">
        <f t="shared" si="12"/>
        <v>11561264371.090002</v>
      </c>
      <c r="H550" s="171">
        <f t="shared" si="12"/>
        <v>0</v>
      </c>
      <c r="I550" s="171">
        <f t="shared" si="12"/>
        <v>0</v>
      </c>
      <c r="J550" s="171">
        <f t="shared" si="12"/>
        <v>0</v>
      </c>
      <c r="K550" s="171">
        <f t="shared" si="12"/>
        <v>0</v>
      </c>
      <c r="L550" s="171">
        <f t="shared" si="12"/>
        <v>0</v>
      </c>
      <c r="M550" s="171">
        <f t="shared" si="12"/>
        <v>0</v>
      </c>
      <c r="N550" s="171">
        <f t="shared" si="12"/>
        <v>0</v>
      </c>
      <c r="O550" s="171">
        <f t="shared" si="12"/>
        <v>0</v>
      </c>
      <c r="P550" s="171">
        <f t="shared" si="12"/>
        <v>0</v>
      </c>
      <c r="Q550" s="171">
        <f t="shared" si="12"/>
        <v>32187011522.249996</v>
      </c>
      <c r="R550" s="289"/>
    </row>
    <row r="551" spans="2:18" x14ac:dyDescent="0.25">
      <c r="B551" s="75" t="s">
        <v>758</v>
      </c>
      <c r="C551" s="291"/>
      <c r="D551" s="291"/>
      <c r="E551" s="294"/>
      <c r="F551" s="294"/>
      <c r="G551" s="294"/>
      <c r="H551" s="294"/>
      <c r="I551" s="294"/>
      <c r="J551" s="294"/>
      <c r="K551" s="294"/>
      <c r="L551" s="294"/>
      <c r="M551" s="294"/>
      <c r="N551" s="294"/>
      <c r="O551" s="294"/>
      <c r="P551" s="291"/>
      <c r="Q551" s="294"/>
      <c r="R551" s="289"/>
    </row>
    <row r="552" spans="2:18" x14ac:dyDescent="0.25">
      <c r="B552" s="70" t="s">
        <v>759</v>
      </c>
      <c r="C552" s="137"/>
      <c r="D552" s="137"/>
      <c r="E552" s="280"/>
      <c r="F552" s="280"/>
      <c r="G552" s="280"/>
      <c r="H552" s="280"/>
      <c r="I552" s="280"/>
      <c r="J552" s="280"/>
      <c r="K552" s="280"/>
      <c r="L552" s="280"/>
      <c r="M552" s="280"/>
      <c r="N552" s="280"/>
      <c r="Q552" s="280"/>
      <c r="R552" s="289"/>
    </row>
    <row r="553" spans="2:18" x14ac:dyDescent="0.25">
      <c r="B553" s="70" t="s">
        <v>113</v>
      </c>
      <c r="E553" s="281"/>
      <c r="F553" s="281"/>
      <c r="G553" s="281"/>
      <c r="H553" s="281"/>
      <c r="I553" s="281"/>
      <c r="J553" s="281"/>
      <c r="K553" s="281"/>
      <c r="L553" s="281"/>
      <c r="M553" s="281"/>
      <c r="N553" s="281"/>
      <c r="O553" s="281"/>
      <c r="P553" s="281"/>
      <c r="Q553" s="281"/>
      <c r="R553" s="289"/>
    </row>
    <row r="554" spans="2:18" ht="36" hidden="1" x14ac:dyDescent="0.25">
      <c r="B554" s="295" t="s">
        <v>750</v>
      </c>
      <c r="R554" s="289"/>
    </row>
    <row r="555" spans="2:18" x14ac:dyDescent="0.25">
      <c r="R555" s="289"/>
    </row>
    <row r="556" spans="2:18" x14ac:dyDescent="0.25">
      <c r="R556" s="289"/>
    </row>
    <row r="557" spans="2:18" x14ac:dyDescent="0.25">
      <c r="R557" s="289"/>
    </row>
    <row r="558" spans="2:18" x14ac:dyDescent="0.25">
      <c r="R558" s="289"/>
    </row>
    <row r="559" spans="2:18" x14ac:dyDescent="0.25">
      <c r="R559" s="289"/>
    </row>
    <row r="560" spans="2:18" x14ac:dyDescent="0.25">
      <c r="R560" s="289"/>
    </row>
    <row r="561" spans="18:18" x14ac:dyDescent="0.25">
      <c r="R561" s="289"/>
    </row>
    <row r="562" spans="18:18" x14ac:dyDescent="0.25">
      <c r="R562" s="289"/>
    </row>
    <row r="563" spans="18:18" x14ac:dyDescent="0.25">
      <c r="R563" s="289"/>
    </row>
    <row r="564" spans="18:18" x14ac:dyDescent="0.25">
      <c r="R564" s="289"/>
    </row>
    <row r="565" spans="18:18" x14ac:dyDescent="0.25">
      <c r="R565" s="289"/>
    </row>
    <row r="566" spans="18:18" x14ac:dyDescent="0.25">
      <c r="R566" s="289"/>
    </row>
    <row r="567" spans="18:18" x14ac:dyDescent="0.25">
      <c r="R567" s="289"/>
    </row>
    <row r="568" spans="18:18" x14ac:dyDescent="0.25">
      <c r="R568" s="289"/>
    </row>
    <row r="569" spans="18:18" x14ac:dyDescent="0.25">
      <c r="R569" s="289"/>
    </row>
    <row r="570" spans="18:18" x14ac:dyDescent="0.25">
      <c r="R570" s="289"/>
    </row>
    <row r="571" spans="18:18" x14ac:dyDescent="0.25">
      <c r="R571" s="289"/>
    </row>
    <row r="572" spans="18:18" x14ac:dyDescent="0.25">
      <c r="R572" s="289"/>
    </row>
    <row r="573" spans="18:18" x14ac:dyDescent="0.25">
      <c r="R573" s="289"/>
    </row>
    <row r="574" spans="18:18" x14ac:dyDescent="0.25">
      <c r="R574" s="289"/>
    </row>
    <row r="575" spans="18:18" x14ac:dyDescent="0.25">
      <c r="R575" s="289"/>
    </row>
    <row r="576" spans="18:18" x14ac:dyDescent="0.25">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175"/>
    </row>
    <row r="604" spans="18:18" x14ac:dyDescent="0.25">
      <c r="R604" s="174"/>
    </row>
    <row r="605" spans="18:18" x14ac:dyDescent="0.25">
      <c r="R605" s="277"/>
    </row>
    <row r="606" spans="18:18" x14ac:dyDescent="0.25">
      <c r="R606" s="275"/>
    </row>
    <row r="607" spans="18:18" x14ac:dyDescent="0.25">
      <c r="R607" s="174"/>
    </row>
    <row r="608" spans="18:18" x14ac:dyDescent="0.25">
      <c r="R608" s="174"/>
    </row>
    <row r="609" spans="18:18" x14ac:dyDescent="0.25">
      <c r="R609" s="175"/>
    </row>
    <row r="610" spans="18:18" x14ac:dyDescent="0.25">
      <c r="R610" s="174"/>
    </row>
    <row r="611" spans="18:18" x14ac:dyDescent="0.25">
      <c r="R611" s="174"/>
    </row>
    <row r="612" spans="18:18" x14ac:dyDescent="0.25">
      <c r="R612" s="175"/>
    </row>
    <row r="613" spans="18:18" x14ac:dyDescent="0.25">
      <c r="R613" s="174"/>
    </row>
    <row r="614" spans="18:18" x14ac:dyDescent="0.25">
      <c r="R614" s="174"/>
    </row>
    <row r="615" spans="18:18" x14ac:dyDescent="0.25">
      <c r="R615" s="275"/>
    </row>
    <row r="616" spans="18:18" x14ac:dyDescent="0.25">
      <c r="R616" s="174"/>
    </row>
    <row r="617" spans="18:18" x14ac:dyDescent="0.25">
      <c r="R617" s="174"/>
    </row>
    <row r="618" spans="18:18" x14ac:dyDescent="0.25">
      <c r="R618" s="174"/>
    </row>
    <row r="619" spans="18:18" x14ac:dyDescent="0.25">
      <c r="R619" s="174"/>
    </row>
    <row r="620" spans="18:18" x14ac:dyDescent="0.25">
      <c r="R620" s="174"/>
    </row>
    <row r="621" spans="18:18" x14ac:dyDescent="0.25">
      <c r="R621" s="174"/>
    </row>
    <row r="622" spans="18:18" x14ac:dyDescent="0.25">
      <c r="R622" s="174"/>
    </row>
    <row r="623" spans="18:18" x14ac:dyDescent="0.25">
      <c r="R623" s="174"/>
    </row>
    <row r="624" spans="18:18" x14ac:dyDescent="0.25">
      <c r="R624" s="174"/>
    </row>
    <row r="625" spans="18:18" x14ac:dyDescent="0.25">
      <c r="R625" s="174"/>
    </row>
    <row r="626" spans="18:18" x14ac:dyDescent="0.25">
      <c r="R626" s="174"/>
    </row>
    <row r="627" spans="18:18" x14ac:dyDescent="0.25">
      <c r="R627" s="174"/>
    </row>
    <row r="628" spans="18:18" x14ac:dyDescent="0.25">
      <c r="R628" s="174"/>
    </row>
    <row r="629" spans="18:18" x14ac:dyDescent="0.25">
      <c r="R629" s="174"/>
    </row>
    <row r="630" spans="18:18" x14ac:dyDescent="0.25">
      <c r="R630" s="275"/>
    </row>
    <row r="631" spans="18:18" x14ac:dyDescent="0.25">
      <c r="R631" s="174"/>
    </row>
    <row r="632" spans="18:18" x14ac:dyDescent="0.25">
      <c r="R632" s="174"/>
    </row>
    <row r="633" spans="18:18" x14ac:dyDescent="0.25">
      <c r="R633" s="174"/>
    </row>
    <row r="655" spans="18:18" x14ac:dyDescent="0.25">
      <c r="R655" s="28"/>
    </row>
    <row r="670" spans="18:18" x14ac:dyDescent="0.25">
      <c r="R670"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89</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x14ac:dyDescent="0.25">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x14ac:dyDescent="0.25">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x14ac:dyDescent="0.25">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x14ac:dyDescent="0.25">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x14ac:dyDescent="0.25">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x14ac:dyDescent="0.25">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x14ac:dyDescent="0.25">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x14ac:dyDescent="0.25">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x14ac:dyDescent="0.25">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x14ac:dyDescent="0.25">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x14ac:dyDescent="0.25">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x14ac:dyDescent="0.25">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x14ac:dyDescent="0.25">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x14ac:dyDescent="0.25">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x14ac:dyDescent="0.25">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x14ac:dyDescent="0.25">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x14ac:dyDescent="0.25">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x14ac:dyDescent="0.25">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x14ac:dyDescent="0.25">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x14ac:dyDescent="0.25">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x14ac:dyDescent="0.25">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x14ac:dyDescent="0.25">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x14ac:dyDescent="0.25">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x14ac:dyDescent="0.25">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x14ac:dyDescent="0.25">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x14ac:dyDescent="0.25">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x14ac:dyDescent="0.25">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x14ac:dyDescent="0.25">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x14ac:dyDescent="0.25">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x14ac:dyDescent="0.25">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x14ac:dyDescent="0.25">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x14ac:dyDescent="0.25">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x14ac:dyDescent="0.25">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x14ac:dyDescent="0.25">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x14ac:dyDescent="0.25">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x14ac:dyDescent="0.25">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x14ac:dyDescent="0.25">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x14ac:dyDescent="0.25">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x14ac:dyDescent="0.25">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x14ac:dyDescent="0.25">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x14ac:dyDescent="0.25">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x14ac:dyDescent="0.25">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x14ac:dyDescent="0.25">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x14ac:dyDescent="0.25">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x14ac:dyDescent="0.25">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x14ac:dyDescent="0.25">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x14ac:dyDescent="0.25"/>
    <row r="57" spans="2:19" x14ac:dyDescent="0.25">
      <c r="B57" s="77" t="s">
        <v>79</v>
      </c>
      <c r="C57" s="267"/>
      <c r="D57" s="268"/>
      <c r="E57" s="269"/>
      <c r="F57" s="270"/>
      <c r="G57" s="271"/>
      <c r="H57" s="269"/>
      <c r="I57" s="270"/>
      <c r="J57" s="271"/>
      <c r="K57" s="269"/>
      <c r="L57" s="270"/>
      <c r="M57" s="271"/>
      <c r="N57" s="269"/>
      <c r="O57" s="270"/>
      <c r="P57" s="271"/>
      <c r="Q57" s="272"/>
      <c r="S57" s="6"/>
    </row>
    <row r="58" spans="2:19" x14ac:dyDescent="0.25">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x14ac:dyDescent="0.25">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x14ac:dyDescent="0.25">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x14ac:dyDescent="0.25">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x14ac:dyDescent="0.25">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x14ac:dyDescent="0.25">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x14ac:dyDescent="0.25">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x14ac:dyDescent="0.25">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x14ac:dyDescent="0.25">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x14ac:dyDescent="0.25">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x14ac:dyDescent="0.25"/>
    <row r="69" spans="2:19" x14ac:dyDescent="0.25">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x14ac:dyDescent="0.25">
      <c r="B70" s="307" t="s">
        <v>95</v>
      </c>
      <c r="C70" s="307"/>
      <c r="D70" s="307"/>
      <c r="E70" s="307"/>
      <c r="F70" s="307"/>
      <c r="G70" s="307"/>
      <c r="H70" s="307"/>
      <c r="I70" s="307"/>
      <c r="J70" s="307"/>
      <c r="K70" s="307"/>
      <c r="L70" s="307"/>
      <c r="M70" s="307"/>
      <c r="N70" s="307"/>
      <c r="O70" s="307"/>
      <c r="P70" s="307"/>
      <c r="Q70" s="307"/>
    </row>
    <row r="71" spans="2:19" x14ac:dyDescent="0.25">
      <c r="B71" s="36"/>
      <c r="C71" s="7"/>
      <c r="D71" s="7"/>
      <c r="E71" s="7"/>
      <c r="F71" s="7"/>
    </row>
    <row r="72" spans="2:19" x14ac:dyDescent="0.25">
      <c r="B72" s="30"/>
    </row>
    <row r="76" spans="2:19" x14ac:dyDescent="0.25">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96</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x14ac:dyDescent="0.25">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x14ac:dyDescent="0.25">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x14ac:dyDescent="0.25">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x14ac:dyDescent="0.25">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x14ac:dyDescent="0.25">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x14ac:dyDescent="0.25">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x14ac:dyDescent="0.25">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x14ac:dyDescent="0.25">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x14ac:dyDescent="0.25">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x14ac:dyDescent="0.25">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x14ac:dyDescent="0.25">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x14ac:dyDescent="0.25">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x14ac:dyDescent="0.25">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x14ac:dyDescent="0.25">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x14ac:dyDescent="0.25">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x14ac:dyDescent="0.25">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x14ac:dyDescent="0.25">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x14ac:dyDescent="0.25">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x14ac:dyDescent="0.25">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x14ac:dyDescent="0.25">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x14ac:dyDescent="0.25">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x14ac:dyDescent="0.25">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x14ac:dyDescent="0.25">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x14ac:dyDescent="0.25">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x14ac:dyDescent="0.25">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x14ac:dyDescent="0.25">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x14ac:dyDescent="0.25">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x14ac:dyDescent="0.25">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x14ac:dyDescent="0.25">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x14ac:dyDescent="0.25">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x14ac:dyDescent="0.25">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x14ac:dyDescent="0.25">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x14ac:dyDescent="0.25">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x14ac:dyDescent="0.25">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x14ac:dyDescent="0.25">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x14ac:dyDescent="0.25">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x14ac:dyDescent="0.25">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x14ac:dyDescent="0.25">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x14ac:dyDescent="0.25">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x14ac:dyDescent="0.25">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x14ac:dyDescent="0.25">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x14ac:dyDescent="0.25">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x14ac:dyDescent="0.25">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x14ac:dyDescent="0.25">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x14ac:dyDescent="0.25">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x14ac:dyDescent="0.25">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x14ac:dyDescent="0.25">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x14ac:dyDescent="0.25">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x14ac:dyDescent="0.25">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x14ac:dyDescent="0.25">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x14ac:dyDescent="0.25">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x14ac:dyDescent="0.25">
      <c r="C67" s="32"/>
      <c r="D67" s="32"/>
      <c r="E67" s="32"/>
      <c r="F67" s="32"/>
      <c r="G67" s="32"/>
      <c r="H67" s="32"/>
      <c r="I67" s="32"/>
      <c r="J67" s="32"/>
      <c r="K67" s="32"/>
      <c r="L67" s="32"/>
      <c r="M67" s="32"/>
      <c r="N67" s="32"/>
      <c r="O67" s="32"/>
      <c r="P67" s="32"/>
      <c r="Q67" s="32"/>
    </row>
    <row r="68" spans="2:19" x14ac:dyDescent="0.25">
      <c r="B68" s="77" t="s">
        <v>79</v>
      </c>
      <c r="C68" s="190"/>
      <c r="D68" s="191"/>
      <c r="E68" s="192"/>
      <c r="F68" s="193"/>
      <c r="G68" s="194"/>
      <c r="H68" s="192"/>
      <c r="I68" s="193"/>
      <c r="J68" s="194"/>
      <c r="K68" s="192"/>
      <c r="L68" s="193"/>
      <c r="M68" s="194"/>
      <c r="N68" s="192"/>
      <c r="O68" s="193"/>
      <c r="P68" s="194"/>
      <c r="Q68" s="195"/>
      <c r="S68" s="6"/>
    </row>
    <row r="69" spans="2:19" x14ac:dyDescent="0.25">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x14ac:dyDescent="0.25">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x14ac:dyDescent="0.25">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x14ac:dyDescent="0.25">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x14ac:dyDescent="0.25">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x14ac:dyDescent="0.25">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x14ac:dyDescent="0.25">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x14ac:dyDescent="0.25">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x14ac:dyDescent="0.25">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x14ac:dyDescent="0.25">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x14ac:dyDescent="0.25">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x14ac:dyDescent="0.25">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x14ac:dyDescent="0.25">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x14ac:dyDescent="0.25">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x14ac:dyDescent="0.25">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x14ac:dyDescent="0.25">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x14ac:dyDescent="0.25">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x14ac:dyDescent="0.25">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x14ac:dyDescent="0.25">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x14ac:dyDescent="0.25">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x14ac:dyDescent="0.25">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x14ac:dyDescent="0.25">
      <c r="C91" s="32"/>
      <c r="D91" s="32"/>
      <c r="E91" s="32"/>
      <c r="F91" s="32"/>
      <c r="G91" s="32"/>
      <c r="H91" s="32"/>
      <c r="I91" s="32"/>
      <c r="J91" s="32"/>
      <c r="K91" s="32"/>
      <c r="L91" s="32"/>
      <c r="M91" s="32"/>
      <c r="N91" s="32"/>
      <c r="O91" s="32"/>
      <c r="P91" s="32"/>
      <c r="Q91" s="32"/>
    </row>
    <row r="92" spans="2:19" x14ac:dyDescent="0.25">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x14ac:dyDescent="0.25">
      <c r="B93" s="8" t="s">
        <v>112</v>
      </c>
      <c r="C93" s="8"/>
      <c r="D93" s="8"/>
      <c r="E93" s="8"/>
      <c r="F93" s="8"/>
      <c r="G93" s="8"/>
      <c r="H93" s="8"/>
      <c r="I93" s="8"/>
      <c r="J93" s="8"/>
      <c r="K93" s="8"/>
      <c r="L93" s="8"/>
      <c r="M93" s="8"/>
      <c r="N93" s="8"/>
      <c r="O93" s="8"/>
      <c r="P93" s="8"/>
      <c r="Q93" s="8"/>
    </row>
    <row r="94" spans="2:19" x14ac:dyDescent="0.25">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activeCell="F28" sqref="F28"/>
      <selection pane="bottomLeft" activeCell="D19" sqref="D19"/>
    </sheetView>
  </sheetViews>
  <sheetFormatPr defaultColWidth="11.42578125" defaultRowHeight="15" x14ac:dyDescent="0.2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x14ac:dyDescent="0.25">
      <c r="B2" s="296" t="s">
        <v>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row>
    <row r="3" spans="1:43" ht="21" x14ac:dyDescent="0.25">
      <c r="A3" s="1"/>
      <c r="B3" s="311" t="s">
        <v>1</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row>
    <row r="4" spans="1:43" ht="15.75" x14ac:dyDescent="0.25">
      <c r="A4" s="1"/>
      <c r="B4" s="298" t="s">
        <v>2</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row>
    <row r="5" spans="1:43" x14ac:dyDescent="0.25">
      <c r="A5" s="1"/>
      <c r="B5" s="313" t="s">
        <v>3</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row>
    <row r="6" spans="1:43" x14ac:dyDescent="0.25">
      <c r="A6" s="1"/>
      <c r="B6" s="2" t="s">
        <v>114</v>
      </c>
      <c r="C6" s="5"/>
      <c r="D6" s="5"/>
      <c r="Q6"/>
      <c r="AQ6" s="9" t="s">
        <v>5</v>
      </c>
    </row>
    <row r="7" spans="1:43" ht="15" customHeight="1" x14ac:dyDescent="0.25">
      <c r="B7" s="301" t="s">
        <v>6</v>
      </c>
      <c r="C7" s="319" t="s">
        <v>7</v>
      </c>
      <c r="D7" s="319" t="s">
        <v>8</v>
      </c>
      <c r="E7" s="321" t="s">
        <v>115</v>
      </c>
      <c r="F7" s="321"/>
      <c r="G7" s="321"/>
      <c r="H7" s="321"/>
      <c r="I7" s="321"/>
      <c r="J7" s="321"/>
      <c r="K7" s="321"/>
      <c r="L7" s="321"/>
      <c r="M7" s="321"/>
      <c r="N7" s="321"/>
      <c r="O7" s="321"/>
      <c r="P7" s="321"/>
      <c r="Q7" s="303"/>
      <c r="R7" s="315" t="s">
        <v>116</v>
      </c>
      <c r="S7" s="315"/>
      <c r="T7" s="315"/>
      <c r="U7" s="315"/>
      <c r="V7" s="315"/>
      <c r="W7" s="315"/>
      <c r="X7" s="315"/>
      <c r="Y7" s="315"/>
      <c r="Z7" s="315"/>
      <c r="AA7" s="315"/>
      <c r="AB7" s="315"/>
      <c r="AC7" s="315"/>
      <c r="AD7" s="316"/>
      <c r="AE7" s="317" t="s">
        <v>117</v>
      </c>
      <c r="AF7" s="317"/>
      <c r="AG7" s="317"/>
      <c r="AH7" s="317"/>
      <c r="AI7" s="317"/>
      <c r="AJ7" s="317"/>
      <c r="AK7" s="317"/>
      <c r="AL7" s="317"/>
      <c r="AM7" s="317"/>
      <c r="AN7" s="317"/>
      <c r="AO7" s="317"/>
      <c r="AP7" s="317"/>
      <c r="AQ7" s="318"/>
    </row>
    <row r="8" spans="1:43" ht="25.5" customHeight="1" x14ac:dyDescent="0.25">
      <c r="B8" s="301"/>
      <c r="C8" s="320"/>
      <c r="D8" s="320"/>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x14ac:dyDescent="0.25">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x14ac:dyDescent="0.25">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x14ac:dyDescent="0.25">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x14ac:dyDescent="0.25">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x14ac:dyDescent="0.25">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x14ac:dyDescent="0.25">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x14ac:dyDescent="0.25">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x14ac:dyDescent="0.25">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x14ac:dyDescent="0.25">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x14ac:dyDescent="0.25">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x14ac:dyDescent="0.25">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x14ac:dyDescent="0.25">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x14ac:dyDescent="0.25">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x14ac:dyDescent="0.25">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x14ac:dyDescent="0.25">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x14ac:dyDescent="0.25">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x14ac:dyDescent="0.25">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x14ac:dyDescent="0.25">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x14ac:dyDescent="0.25">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x14ac:dyDescent="0.25">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x14ac:dyDescent="0.25">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x14ac:dyDescent="0.25">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x14ac:dyDescent="0.25">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x14ac:dyDescent="0.25">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x14ac:dyDescent="0.25">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x14ac:dyDescent="0.25">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x14ac:dyDescent="0.25">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x14ac:dyDescent="0.25">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x14ac:dyDescent="0.25">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x14ac:dyDescent="0.25">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x14ac:dyDescent="0.25">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x14ac:dyDescent="0.25">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x14ac:dyDescent="0.25">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x14ac:dyDescent="0.25">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x14ac:dyDescent="0.25">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x14ac:dyDescent="0.25">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x14ac:dyDescent="0.25">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x14ac:dyDescent="0.25">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x14ac:dyDescent="0.25">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x14ac:dyDescent="0.25">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x14ac:dyDescent="0.25">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x14ac:dyDescent="0.25">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x14ac:dyDescent="0.25">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x14ac:dyDescent="0.25">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x14ac:dyDescent="0.25">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x14ac:dyDescent="0.25">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x14ac:dyDescent="0.25">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x14ac:dyDescent="0.25">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x14ac:dyDescent="0.25">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x14ac:dyDescent="0.25">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x14ac:dyDescent="0.25">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x14ac:dyDescent="0.25">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x14ac:dyDescent="0.25">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x14ac:dyDescent="0.25">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x14ac:dyDescent="0.25">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x14ac:dyDescent="0.25">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x14ac:dyDescent="0.25">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x14ac:dyDescent="0.25">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x14ac:dyDescent="0.25">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x14ac:dyDescent="0.25">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x14ac:dyDescent="0.25">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x14ac:dyDescent="0.25">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x14ac:dyDescent="0.25">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x14ac:dyDescent="0.25">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x14ac:dyDescent="0.25">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x14ac:dyDescent="0.25">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x14ac:dyDescent="0.25">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x14ac:dyDescent="0.25">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x14ac:dyDescent="0.25">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x14ac:dyDescent="0.25">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x14ac:dyDescent="0.25">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x14ac:dyDescent="0.25">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x14ac:dyDescent="0.25">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x14ac:dyDescent="0.25">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x14ac:dyDescent="0.25">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x14ac:dyDescent="0.25">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x14ac:dyDescent="0.25">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x14ac:dyDescent="0.25">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x14ac:dyDescent="0.25">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x14ac:dyDescent="0.25">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x14ac:dyDescent="0.25">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x14ac:dyDescent="0.25">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x14ac:dyDescent="0.25">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x14ac:dyDescent="0.25">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x14ac:dyDescent="0.25">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x14ac:dyDescent="0.25">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x14ac:dyDescent="0.25">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x14ac:dyDescent="0.25">
      <c r="B96" s="8" t="s">
        <v>129</v>
      </c>
      <c r="I96" s="3"/>
      <c r="R96" s="4"/>
    </row>
    <row r="97" spans="2:24" x14ac:dyDescent="0.25">
      <c r="B97" s="8" t="s">
        <v>113</v>
      </c>
    </row>
    <row r="98" spans="2:24" x14ac:dyDescent="0.25">
      <c r="B98" s="310" t="s">
        <v>130</v>
      </c>
      <c r="C98" s="310"/>
      <c r="D98" s="310"/>
      <c r="E98" s="310"/>
      <c r="F98" s="7"/>
      <c r="G98" s="7"/>
      <c r="H98" s="7"/>
      <c r="I98" s="43"/>
      <c r="J98" s="7"/>
    </row>
    <row r="99" spans="2:24" x14ac:dyDescent="0.25">
      <c r="B99" s="310" t="s">
        <v>131</v>
      </c>
      <c r="C99" s="310"/>
      <c r="D99" s="310"/>
      <c r="E99" s="310"/>
      <c r="F99" s="310"/>
      <c r="G99" s="310"/>
      <c r="H99" s="310"/>
      <c r="I99" s="310"/>
      <c r="J99" s="310"/>
    </row>
    <row r="100" spans="2:24" x14ac:dyDescent="0.25">
      <c r="B100" s="309" t="s">
        <v>132</v>
      </c>
      <c r="C100" s="309"/>
      <c r="D100" s="309"/>
      <c r="E100" s="309"/>
      <c r="F100" s="309"/>
      <c r="G100" s="309"/>
      <c r="H100" s="309"/>
      <c r="I100" s="309"/>
    </row>
    <row r="108" spans="2:24" x14ac:dyDescent="0.25">
      <c r="O108" s="6"/>
      <c r="P108" s="6"/>
      <c r="Q108" s="6"/>
      <c r="R108" s="6"/>
      <c r="S108" s="6"/>
      <c r="T108" s="6"/>
      <c r="U108" s="6"/>
      <c r="V108" s="6"/>
      <c r="W108" s="6"/>
      <c r="X108" s="6"/>
    </row>
    <row r="109" spans="2:24" x14ac:dyDescent="0.25">
      <c r="G109" s="3"/>
    </row>
    <row r="112" spans="2:24" x14ac:dyDescent="0.25">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x14ac:dyDescent="0.2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133</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x14ac:dyDescent="0.25">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x14ac:dyDescent="0.25">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x14ac:dyDescent="0.25">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x14ac:dyDescent="0.25">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x14ac:dyDescent="0.25">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x14ac:dyDescent="0.25">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x14ac:dyDescent="0.25">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x14ac:dyDescent="0.25">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x14ac:dyDescent="0.25">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x14ac:dyDescent="0.25">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x14ac:dyDescent="0.25">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x14ac:dyDescent="0.25">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x14ac:dyDescent="0.25">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x14ac:dyDescent="0.25">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x14ac:dyDescent="0.25">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x14ac:dyDescent="0.25">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x14ac:dyDescent="0.25">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x14ac:dyDescent="0.25">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x14ac:dyDescent="0.25">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x14ac:dyDescent="0.25">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x14ac:dyDescent="0.25">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x14ac:dyDescent="0.25">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x14ac:dyDescent="0.25">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x14ac:dyDescent="0.25">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x14ac:dyDescent="0.25">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x14ac:dyDescent="0.25">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x14ac:dyDescent="0.25">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x14ac:dyDescent="0.25">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x14ac:dyDescent="0.25">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x14ac:dyDescent="0.25">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x14ac:dyDescent="0.25">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x14ac:dyDescent="0.25">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x14ac:dyDescent="0.25">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x14ac:dyDescent="0.25">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x14ac:dyDescent="0.25">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x14ac:dyDescent="0.25">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x14ac:dyDescent="0.25">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x14ac:dyDescent="0.25">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x14ac:dyDescent="0.25">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x14ac:dyDescent="0.25">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x14ac:dyDescent="0.25">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x14ac:dyDescent="0.25">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x14ac:dyDescent="0.25">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x14ac:dyDescent="0.25">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x14ac:dyDescent="0.25">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x14ac:dyDescent="0.25">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x14ac:dyDescent="0.25">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x14ac:dyDescent="0.25">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x14ac:dyDescent="0.25">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x14ac:dyDescent="0.25">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x14ac:dyDescent="0.25">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x14ac:dyDescent="0.25">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x14ac:dyDescent="0.25">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x14ac:dyDescent="0.25">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x14ac:dyDescent="0.25">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x14ac:dyDescent="0.25">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x14ac:dyDescent="0.25">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x14ac:dyDescent="0.25">
      <c r="C67" s="222"/>
      <c r="D67" s="222"/>
      <c r="E67" s="222"/>
      <c r="F67" s="222"/>
      <c r="G67" s="222"/>
      <c r="H67" s="222"/>
      <c r="I67" s="222"/>
      <c r="J67" s="222"/>
      <c r="K67" s="222"/>
      <c r="L67" s="222"/>
      <c r="M67" s="222"/>
      <c r="N67" s="222"/>
      <c r="O67" s="222"/>
      <c r="P67" s="222"/>
      <c r="Q67" s="222"/>
    </row>
    <row r="68" spans="2:19" x14ac:dyDescent="0.25">
      <c r="B68" s="77" t="s">
        <v>79</v>
      </c>
      <c r="C68" s="223"/>
      <c r="D68" s="224"/>
      <c r="E68" s="225"/>
      <c r="F68" s="226"/>
      <c r="G68" s="227"/>
      <c r="H68" s="225"/>
      <c r="I68" s="226"/>
      <c r="J68" s="227"/>
      <c r="K68" s="225"/>
      <c r="L68" s="226"/>
      <c r="M68" s="227"/>
      <c r="N68" s="225"/>
      <c r="O68" s="226"/>
      <c r="P68" s="227"/>
      <c r="Q68" s="228"/>
      <c r="S68" s="6"/>
    </row>
    <row r="69" spans="2:19" x14ac:dyDescent="0.25">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x14ac:dyDescent="0.25">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x14ac:dyDescent="0.25">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x14ac:dyDescent="0.25">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x14ac:dyDescent="0.25">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x14ac:dyDescent="0.25">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x14ac:dyDescent="0.25">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x14ac:dyDescent="0.25">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x14ac:dyDescent="0.25">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x14ac:dyDescent="0.25">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x14ac:dyDescent="0.25">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x14ac:dyDescent="0.25">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x14ac:dyDescent="0.25">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x14ac:dyDescent="0.25">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x14ac:dyDescent="0.25">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x14ac:dyDescent="0.25">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x14ac:dyDescent="0.25">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x14ac:dyDescent="0.25">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x14ac:dyDescent="0.25">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x14ac:dyDescent="0.25">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x14ac:dyDescent="0.25">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x14ac:dyDescent="0.25">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x14ac:dyDescent="0.25">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x14ac:dyDescent="0.25">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x14ac:dyDescent="0.25">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x14ac:dyDescent="0.25">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x14ac:dyDescent="0.25">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x14ac:dyDescent="0.25">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x14ac:dyDescent="0.25">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x14ac:dyDescent="0.25">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x14ac:dyDescent="0.25">
      <c r="C99" s="222"/>
      <c r="D99" s="222"/>
      <c r="E99" s="222"/>
      <c r="F99" s="222"/>
      <c r="G99" s="222"/>
      <c r="H99" s="222"/>
      <c r="I99" s="222"/>
      <c r="J99" s="222"/>
      <c r="K99" s="222"/>
      <c r="L99" s="222"/>
      <c r="M99" s="222"/>
      <c r="N99" s="222"/>
      <c r="O99" s="222"/>
      <c r="P99" s="222"/>
      <c r="Q99" s="222"/>
    </row>
    <row r="100" spans="2:19" x14ac:dyDescent="0.25">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x14ac:dyDescent="0.25">
      <c r="B101" s="8" t="s">
        <v>139</v>
      </c>
      <c r="C101" s="8"/>
      <c r="D101" s="8"/>
      <c r="E101" s="8"/>
      <c r="F101" s="8"/>
      <c r="G101" s="8"/>
      <c r="H101" s="8"/>
      <c r="I101" s="8"/>
      <c r="J101" s="8"/>
      <c r="K101" s="8"/>
      <c r="L101" s="8"/>
      <c r="M101" s="8"/>
      <c r="N101" s="8"/>
      <c r="O101" s="8"/>
      <c r="P101" s="8"/>
      <c r="Q101" s="8"/>
    </row>
    <row r="102" spans="2:19" x14ac:dyDescent="0.25">
      <c r="B102" s="8" t="s">
        <v>113</v>
      </c>
      <c r="C102" s="8"/>
      <c r="D102" s="8"/>
      <c r="E102" s="8"/>
      <c r="F102" s="8"/>
      <c r="G102" s="8"/>
      <c r="H102" s="8"/>
      <c r="I102" s="8"/>
      <c r="J102" s="8"/>
      <c r="K102" s="8"/>
      <c r="L102" s="8"/>
      <c r="M102" s="8"/>
      <c r="N102" s="8"/>
      <c r="O102" s="8"/>
      <c r="P102" s="8"/>
      <c r="Q102" s="8"/>
    </row>
    <row r="103" spans="2:19" x14ac:dyDescent="0.25">
      <c r="B103" s="8"/>
      <c r="C103" s="8"/>
      <c r="D103" s="8"/>
      <c r="E103" s="8"/>
      <c r="F103" s="49"/>
      <c r="G103" s="8"/>
      <c r="H103" s="8"/>
      <c r="I103" s="8"/>
      <c r="J103" s="8"/>
      <c r="K103" s="8"/>
      <c r="L103" s="8"/>
      <c r="M103" s="8"/>
      <c r="N103" s="8"/>
      <c r="O103" s="8"/>
      <c r="P103" s="8"/>
      <c r="Q103" s="8"/>
    </row>
    <row r="107" spans="2:19" x14ac:dyDescent="0.25">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x14ac:dyDescent="0.2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140</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x14ac:dyDescent="0.25">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x14ac:dyDescent="0.25">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x14ac:dyDescent="0.25">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x14ac:dyDescent="0.25">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x14ac:dyDescent="0.25">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x14ac:dyDescent="0.25">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x14ac:dyDescent="0.25">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x14ac:dyDescent="0.25">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x14ac:dyDescent="0.25">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x14ac:dyDescent="0.25">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x14ac:dyDescent="0.25">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x14ac:dyDescent="0.25">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x14ac:dyDescent="0.25">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x14ac:dyDescent="0.25">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x14ac:dyDescent="0.25">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x14ac:dyDescent="0.25">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x14ac:dyDescent="0.25">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x14ac:dyDescent="0.25">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x14ac:dyDescent="0.25">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x14ac:dyDescent="0.25">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x14ac:dyDescent="0.25">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x14ac:dyDescent="0.25">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x14ac:dyDescent="0.25">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x14ac:dyDescent="0.25">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x14ac:dyDescent="0.25">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x14ac:dyDescent="0.25">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x14ac:dyDescent="0.25">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x14ac:dyDescent="0.25">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x14ac:dyDescent="0.25">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x14ac:dyDescent="0.25">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x14ac:dyDescent="0.25">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x14ac:dyDescent="0.25">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x14ac:dyDescent="0.25">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x14ac:dyDescent="0.25">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x14ac:dyDescent="0.25">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x14ac:dyDescent="0.25">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x14ac:dyDescent="0.25">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x14ac:dyDescent="0.25">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x14ac:dyDescent="0.25">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x14ac:dyDescent="0.25">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x14ac:dyDescent="0.25">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x14ac:dyDescent="0.25">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x14ac:dyDescent="0.25">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x14ac:dyDescent="0.25">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x14ac:dyDescent="0.25">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x14ac:dyDescent="0.25">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x14ac:dyDescent="0.25">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x14ac:dyDescent="0.25">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x14ac:dyDescent="0.25">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x14ac:dyDescent="0.25">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x14ac:dyDescent="0.25">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x14ac:dyDescent="0.25">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x14ac:dyDescent="0.25">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x14ac:dyDescent="0.25">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x14ac:dyDescent="0.25">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x14ac:dyDescent="0.25">
      <c r="C71" s="32"/>
      <c r="D71" s="32"/>
      <c r="E71" s="32"/>
      <c r="F71" s="32"/>
      <c r="G71" s="32"/>
      <c r="H71" s="32"/>
      <c r="I71" s="32"/>
      <c r="J71" s="32"/>
      <c r="K71" s="32"/>
      <c r="L71" s="32"/>
      <c r="M71" s="32"/>
      <c r="N71" s="32"/>
      <c r="O71" s="32"/>
      <c r="P71" s="32"/>
      <c r="Q71" s="32"/>
    </row>
    <row r="72" spans="2:19" x14ac:dyDescent="0.25">
      <c r="B72" s="77" t="s">
        <v>79</v>
      </c>
      <c r="C72" s="205"/>
      <c r="D72" s="206"/>
      <c r="E72" s="207"/>
      <c r="F72" s="208"/>
      <c r="G72" s="209"/>
      <c r="H72" s="207"/>
      <c r="I72" s="208"/>
      <c r="J72" s="209"/>
      <c r="K72" s="207"/>
      <c r="L72" s="208"/>
      <c r="M72" s="209"/>
      <c r="N72" s="207"/>
      <c r="O72" s="208"/>
      <c r="P72" s="209"/>
      <c r="Q72" s="210"/>
      <c r="S72" s="6"/>
    </row>
    <row r="73" spans="2:19" x14ac:dyDescent="0.25">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x14ac:dyDescent="0.25">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x14ac:dyDescent="0.25">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x14ac:dyDescent="0.25">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x14ac:dyDescent="0.25">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x14ac:dyDescent="0.25">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x14ac:dyDescent="0.25">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x14ac:dyDescent="0.25">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x14ac:dyDescent="0.25">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x14ac:dyDescent="0.25">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x14ac:dyDescent="0.25">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x14ac:dyDescent="0.25">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x14ac:dyDescent="0.25">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x14ac:dyDescent="0.25">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x14ac:dyDescent="0.25">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x14ac:dyDescent="0.25">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x14ac:dyDescent="0.25">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x14ac:dyDescent="0.25">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x14ac:dyDescent="0.25">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x14ac:dyDescent="0.25">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x14ac:dyDescent="0.25">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x14ac:dyDescent="0.25">
      <c r="C95" s="32"/>
      <c r="D95" s="32"/>
      <c r="E95" s="32"/>
      <c r="F95" s="32"/>
      <c r="G95" s="32"/>
      <c r="H95" s="32"/>
      <c r="I95" s="32"/>
      <c r="J95" s="32"/>
      <c r="K95" s="32"/>
      <c r="L95" s="32"/>
      <c r="M95" s="32"/>
      <c r="N95" s="32"/>
      <c r="O95" s="32"/>
      <c r="P95" s="32"/>
      <c r="Q95" s="32"/>
    </row>
    <row r="96" spans="2:19" x14ac:dyDescent="0.25">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x14ac:dyDescent="0.25">
      <c r="B97" s="8" t="s">
        <v>143</v>
      </c>
      <c r="C97" s="8"/>
      <c r="D97" s="8"/>
      <c r="E97" s="8"/>
      <c r="F97" s="8"/>
      <c r="G97" s="8"/>
      <c r="H97" s="8"/>
      <c r="I97" s="8"/>
      <c r="J97" s="8"/>
      <c r="K97" s="8"/>
      <c r="L97" s="8"/>
      <c r="M97" s="8"/>
      <c r="N97" s="8"/>
      <c r="O97" s="8"/>
      <c r="P97" s="8"/>
      <c r="Q97" s="8"/>
    </row>
    <row r="98" spans="2:17" x14ac:dyDescent="0.25">
      <c r="B98" s="8" t="s">
        <v>113</v>
      </c>
      <c r="C98" s="8"/>
      <c r="D98" s="8"/>
      <c r="E98" s="8"/>
      <c r="F98" s="8"/>
      <c r="G98" s="8"/>
      <c r="H98" s="8"/>
      <c r="I98" s="8"/>
      <c r="J98" s="8"/>
      <c r="K98" s="8"/>
      <c r="L98" s="8"/>
      <c r="M98" s="8"/>
      <c r="N98" s="8"/>
      <c r="O98" s="8"/>
      <c r="P98" s="8"/>
      <c r="Q98" s="8"/>
    </row>
    <row r="99" spans="2:17" x14ac:dyDescent="0.25">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x14ac:dyDescent="0.25"/>
  <cols>
    <col min="1" max="1" width="5.42578125" customWidth="1"/>
    <col min="2" max="2" width="83.140625" customWidth="1"/>
    <col min="3" max="4" width="14.42578125" customWidth="1"/>
    <col min="5" max="17" width="14.7109375" customWidth="1"/>
    <col min="19" max="19" width="14" bestFit="1" customWidth="1"/>
  </cols>
  <sheetData>
    <row r="2" spans="2:19" s="31" customFormat="1" ht="28.5" x14ac:dyDescent="0.25">
      <c r="B2" s="296" t="s">
        <v>0</v>
      </c>
      <c r="C2" s="304"/>
      <c r="D2" s="304"/>
      <c r="E2" s="304"/>
      <c r="F2" s="304"/>
      <c r="G2" s="304"/>
      <c r="H2" s="304"/>
      <c r="I2" s="304"/>
      <c r="J2" s="304"/>
      <c r="K2" s="304"/>
      <c r="L2" s="304"/>
      <c r="M2" s="304"/>
      <c r="N2" s="304"/>
      <c r="O2" s="304"/>
      <c r="P2" s="304"/>
      <c r="Q2" s="304"/>
      <c r="R2" s="35"/>
    </row>
    <row r="3" spans="2:19" s="31" customFormat="1" ht="21" x14ac:dyDescent="0.25">
      <c r="B3" s="297" t="s">
        <v>1</v>
      </c>
      <c r="C3" s="306"/>
      <c r="D3" s="306"/>
      <c r="E3" s="306"/>
      <c r="F3" s="306"/>
      <c r="G3" s="306"/>
      <c r="H3" s="306"/>
      <c r="I3" s="306"/>
      <c r="J3" s="306"/>
      <c r="K3" s="306"/>
      <c r="L3" s="306"/>
      <c r="M3" s="306"/>
      <c r="N3" s="306"/>
      <c r="O3" s="306"/>
      <c r="P3" s="306"/>
      <c r="Q3" s="306"/>
    </row>
    <row r="4" spans="2:19" s="31" customFormat="1" ht="16.5" x14ac:dyDescent="0.25">
      <c r="B4" s="298" t="s">
        <v>2</v>
      </c>
      <c r="C4" s="305"/>
      <c r="D4" s="305"/>
      <c r="E4" s="305"/>
      <c r="F4" s="305"/>
      <c r="G4" s="305"/>
      <c r="H4" s="305"/>
      <c r="I4" s="305"/>
      <c r="J4" s="305"/>
      <c r="K4" s="305"/>
      <c r="L4" s="305"/>
      <c r="M4" s="305"/>
      <c r="N4" s="305"/>
      <c r="O4" s="305"/>
      <c r="P4" s="305"/>
      <c r="Q4" s="305"/>
      <c r="R4" s="34"/>
    </row>
    <row r="5" spans="2:19" s="31" customFormat="1" ht="15.75" x14ac:dyDescent="0.25">
      <c r="B5" s="298" t="s">
        <v>3</v>
      </c>
      <c r="C5" s="305"/>
      <c r="D5" s="305"/>
      <c r="E5" s="305"/>
      <c r="F5" s="305"/>
      <c r="G5" s="305"/>
      <c r="H5" s="305"/>
      <c r="I5" s="305"/>
      <c r="J5" s="305"/>
      <c r="K5" s="305"/>
      <c r="L5" s="305"/>
      <c r="M5" s="305"/>
      <c r="N5" s="305"/>
      <c r="O5" s="305"/>
      <c r="P5" s="305"/>
      <c r="Q5" s="305"/>
    </row>
    <row r="6" spans="2:19" s="31" customFormat="1" x14ac:dyDescent="0.25">
      <c r="B6" s="2" t="s">
        <v>144</v>
      </c>
      <c r="C6" s="71"/>
      <c r="D6" s="71"/>
      <c r="E6" s="33"/>
      <c r="F6" s="33"/>
      <c r="G6" s="33"/>
      <c r="H6" s="33"/>
      <c r="I6"/>
      <c r="J6"/>
      <c r="K6"/>
      <c r="L6"/>
      <c r="M6"/>
      <c r="N6"/>
      <c r="O6"/>
      <c r="P6"/>
      <c r="Q6" s="32" t="s">
        <v>5</v>
      </c>
      <c r="R6" s="29"/>
    </row>
    <row r="7" spans="2:19" s="31" customFormat="1" ht="15" customHeight="1" x14ac:dyDescent="0.25">
      <c r="B7" s="301" t="s">
        <v>6</v>
      </c>
      <c r="C7" s="322" t="s">
        <v>145</v>
      </c>
      <c r="D7" s="322" t="s">
        <v>146</v>
      </c>
      <c r="E7" s="323" t="s">
        <v>9</v>
      </c>
      <c r="F7" s="323"/>
      <c r="G7" s="323"/>
      <c r="H7" s="323"/>
      <c r="I7" s="323"/>
      <c r="J7" s="323"/>
      <c r="K7" s="323"/>
      <c r="L7" s="323"/>
      <c r="M7" s="323"/>
      <c r="N7" s="323"/>
      <c r="O7" s="323"/>
      <c r="P7" s="323"/>
      <c r="Q7" s="323"/>
    </row>
    <row r="8" spans="2:19" s="31" customFormat="1" x14ac:dyDescent="0.25">
      <c r="B8" s="301"/>
      <c r="C8" s="322"/>
      <c r="D8" s="322"/>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x14ac:dyDescent="0.25">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x14ac:dyDescent="0.25">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x14ac:dyDescent="0.25">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x14ac:dyDescent="0.25">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x14ac:dyDescent="0.25">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x14ac:dyDescent="0.25">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x14ac:dyDescent="0.25">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x14ac:dyDescent="0.25">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x14ac:dyDescent="0.25">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x14ac:dyDescent="0.25">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x14ac:dyDescent="0.25">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x14ac:dyDescent="0.25">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x14ac:dyDescent="0.25">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x14ac:dyDescent="0.25">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x14ac:dyDescent="0.25">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x14ac:dyDescent="0.25">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x14ac:dyDescent="0.25">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x14ac:dyDescent="0.25">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x14ac:dyDescent="0.25">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x14ac:dyDescent="0.25">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x14ac:dyDescent="0.25">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x14ac:dyDescent="0.25">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x14ac:dyDescent="0.25">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x14ac:dyDescent="0.25">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x14ac:dyDescent="0.25">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x14ac:dyDescent="0.25">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x14ac:dyDescent="0.25">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x14ac:dyDescent="0.25">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x14ac:dyDescent="0.25">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x14ac:dyDescent="0.25">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x14ac:dyDescent="0.25">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x14ac:dyDescent="0.25">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x14ac:dyDescent="0.25">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x14ac:dyDescent="0.25">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x14ac:dyDescent="0.25">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x14ac:dyDescent="0.25">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x14ac:dyDescent="0.25">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x14ac:dyDescent="0.25">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x14ac:dyDescent="0.25">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x14ac:dyDescent="0.25">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x14ac:dyDescent="0.25">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x14ac:dyDescent="0.25">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x14ac:dyDescent="0.25">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x14ac:dyDescent="0.25">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x14ac:dyDescent="0.25">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x14ac:dyDescent="0.25">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x14ac:dyDescent="0.25">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x14ac:dyDescent="0.25">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x14ac:dyDescent="0.25">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x14ac:dyDescent="0.25">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x14ac:dyDescent="0.25">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x14ac:dyDescent="0.25">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x14ac:dyDescent="0.25">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x14ac:dyDescent="0.25">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x14ac:dyDescent="0.25">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x14ac:dyDescent="0.25">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x14ac:dyDescent="0.25">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x14ac:dyDescent="0.25">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x14ac:dyDescent="0.25">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x14ac:dyDescent="0.25"/>
    <row r="69" spans="2:19" x14ac:dyDescent="0.25">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x14ac:dyDescent="0.25">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x14ac:dyDescent="0.25">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x14ac:dyDescent="0.25">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x14ac:dyDescent="0.25">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x14ac:dyDescent="0.25">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x14ac:dyDescent="0.25">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x14ac:dyDescent="0.25">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x14ac:dyDescent="0.25">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x14ac:dyDescent="0.25">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x14ac:dyDescent="0.25">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x14ac:dyDescent="0.25">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x14ac:dyDescent="0.25">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x14ac:dyDescent="0.25">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x14ac:dyDescent="0.25">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x14ac:dyDescent="0.25">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x14ac:dyDescent="0.25">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x14ac:dyDescent="0.25">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x14ac:dyDescent="0.25">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x14ac:dyDescent="0.25">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x14ac:dyDescent="0.25">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x14ac:dyDescent="0.25">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x14ac:dyDescent="0.25">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x14ac:dyDescent="0.25">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x14ac:dyDescent="0.25">
      <c r="E93" s="74"/>
      <c r="F93" s="74"/>
      <c r="G93" s="74"/>
      <c r="H93" s="74"/>
      <c r="I93" s="74"/>
      <c r="J93" s="74"/>
      <c r="K93" s="74"/>
      <c r="L93" s="74"/>
      <c r="M93" s="74"/>
      <c r="N93" s="74"/>
      <c r="O93" s="74"/>
      <c r="P93" s="74"/>
      <c r="Q93" s="74"/>
    </row>
    <row r="94" spans="2:19" x14ac:dyDescent="0.25">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x14ac:dyDescent="0.25">
      <c r="B95" s="69" t="s">
        <v>151</v>
      </c>
      <c r="C95" s="13"/>
      <c r="D95" s="13"/>
      <c r="E95" s="13"/>
      <c r="F95" s="13"/>
      <c r="G95" s="13"/>
      <c r="H95" s="13"/>
      <c r="I95" s="13"/>
      <c r="J95" s="13"/>
      <c r="K95" s="13"/>
      <c r="L95" s="13"/>
      <c r="M95" s="13"/>
      <c r="N95" s="13"/>
      <c r="O95" s="13"/>
      <c r="P95" s="13"/>
      <c r="Q95" s="13"/>
    </row>
    <row r="96" spans="2:19" ht="15" customHeight="1" x14ac:dyDescent="0.25">
      <c r="B96" s="75" t="s">
        <v>152</v>
      </c>
      <c r="C96" s="76"/>
      <c r="D96" s="76"/>
      <c r="E96" s="76"/>
      <c r="F96" s="76"/>
      <c r="G96" s="76"/>
      <c r="H96" s="76"/>
      <c r="I96" s="76"/>
      <c r="J96" s="76"/>
      <c r="K96" s="76"/>
      <c r="L96" s="76"/>
      <c r="M96" s="76"/>
      <c r="N96" s="76"/>
      <c r="O96" s="76"/>
      <c r="P96" s="76"/>
      <c r="Q96" s="76"/>
    </row>
    <row r="97" spans="2:17" x14ac:dyDescent="0.25">
      <c r="B97" s="70" t="s">
        <v>153</v>
      </c>
      <c r="C97" s="8"/>
      <c r="D97" s="8"/>
      <c r="E97" s="8"/>
      <c r="F97" s="8"/>
      <c r="G97" s="8"/>
      <c r="H97" s="8"/>
      <c r="I97" s="8"/>
      <c r="J97" s="8"/>
      <c r="K97" s="8"/>
      <c r="L97" s="8"/>
      <c r="M97" s="8"/>
      <c r="N97" s="8"/>
      <c r="O97" s="8"/>
      <c r="P97" s="8"/>
      <c r="Q97" s="8"/>
    </row>
    <row r="98" spans="2:17" x14ac:dyDescent="0.25">
      <c r="B98" s="70" t="s">
        <v>113</v>
      </c>
      <c r="C98" s="8"/>
      <c r="D98" s="8"/>
      <c r="E98" s="8"/>
      <c r="F98" s="8"/>
      <c r="G98" s="8"/>
      <c r="H98" s="8"/>
      <c r="I98" s="8"/>
      <c r="J98" s="8"/>
      <c r="K98" s="8"/>
      <c r="L98" s="8"/>
      <c r="M98" s="8"/>
      <c r="N98" s="8"/>
      <c r="O98" s="8"/>
      <c r="P98" s="8"/>
      <c r="Q98" s="8"/>
    </row>
    <row r="103" spans="2:17" x14ac:dyDescent="0.25">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x14ac:dyDescent="0.2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x14ac:dyDescent="0.25">
      <c r="B2" s="296" t="s">
        <v>0</v>
      </c>
      <c r="C2" s="304"/>
      <c r="D2" s="304"/>
      <c r="E2" s="304"/>
      <c r="F2" s="304"/>
      <c r="G2" s="304"/>
      <c r="H2" s="304"/>
      <c r="I2" s="304"/>
      <c r="J2" s="304"/>
      <c r="K2" s="304"/>
      <c r="L2" s="304"/>
      <c r="M2" s="304"/>
      <c r="N2" s="304"/>
      <c r="O2" s="304"/>
      <c r="P2" s="304"/>
    </row>
    <row r="3" spans="2:31" s="31" customFormat="1" ht="21" x14ac:dyDescent="0.25">
      <c r="B3" s="297" t="s">
        <v>1</v>
      </c>
      <c r="C3" s="306"/>
      <c r="D3" s="306"/>
      <c r="E3" s="306"/>
      <c r="F3" s="306"/>
      <c r="G3" s="306"/>
      <c r="H3" s="306"/>
      <c r="I3" s="306"/>
      <c r="J3" s="306"/>
      <c r="K3" s="306"/>
      <c r="L3" s="306"/>
      <c r="M3" s="306"/>
      <c r="N3" s="306"/>
      <c r="O3" s="306"/>
      <c r="P3" s="306"/>
    </row>
    <row r="4" spans="2:31" s="31" customFormat="1" ht="15.75" x14ac:dyDescent="0.25">
      <c r="B4" s="298" t="s">
        <v>2</v>
      </c>
      <c r="C4" s="305"/>
      <c r="D4" s="305"/>
      <c r="E4" s="305"/>
      <c r="F4" s="305"/>
      <c r="G4" s="305"/>
      <c r="H4" s="305"/>
      <c r="I4" s="305"/>
      <c r="J4" s="305"/>
      <c r="K4" s="305"/>
      <c r="L4" s="305"/>
      <c r="M4" s="305"/>
      <c r="N4" s="305"/>
      <c r="O4" s="305"/>
      <c r="P4" s="305"/>
    </row>
    <row r="5" spans="2:31" s="31" customFormat="1" ht="15.75" x14ac:dyDescent="0.25">
      <c r="B5" s="298" t="s">
        <v>3</v>
      </c>
      <c r="C5" s="305"/>
      <c r="D5" s="305"/>
      <c r="E5" s="305"/>
      <c r="F5" s="305"/>
      <c r="G5" s="305"/>
      <c r="H5" s="305"/>
      <c r="I5" s="305"/>
      <c r="J5" s="305"/>
      <c r="K5" s="305"/>
      <c r="L5" s="305"/>
      <c r="M5" s="305"/>
      <c r="N5" s="305"/>
      <c r="O5" s="305"/>
      <c r="P5" s="305"/>
    </row>
    <row r="6" spans="2:31" s="31" customFormat="1" ht="15.75" x14ac:dyDescent="0.25">
      <c r="B6" s="91"/>
      <c r="C6" s="92"/>
      <c r="D6" s="92"/>
      <c r="E6" s="92"/>
      <c r="F6" s="92"/>
      <c r="G6" s="92"/>
      <c r="H6" s="92"/>
      <c r="I6" s="92"/>
      <c r="J6" s="92"/>
      <c r="K6" s="92"/>
      <c r="L6" s="92"/>
      <c r="M6" s="92"/>
      <c r="N6" s="92"/>
      <c r="O6" s="92"/>
      <c r="P6" s="92"/>
    </row>
    <row r="7" spans="2:31" s="31" customFormat="1" x14ac:dyDescent="0.25">
      <c r="B7" s="2" t="s">
        <v>154</v>
      </c>
      <c r="C7" s="71"/>
      <c r="D7" s="33"/>
      <c r="E7" s="33"/>
      <c r="F7" s="33"/>
      <c r="G7" s="33"/>
      <c r="H7"/>
      <c r="I7"/>
      <c r="J7"/>
      <c r="K7"/>
      <c r="L7"/>
      <c r="M7"/>
      <c r="N7"/>
      <c r="O7"/>
      <c r="P7" s="32" t="s">
        <v>5</v>
      </c>
    </row>
    <row r="8" spans="2:31" s="31" customFormat="1" ht="30" customHeight="1" x14ac:dyDescent="0.25">
      <c r="B8" s="299" t="s">
        <v>6</v>
      </c>
      <c r="C8" s="97" t="s">
        <v>155</v>
      </c>
      <c r="D8" s="325" t="s">
        <v>156</v>
      </c>
      <c r="E8" s="300" t="s">
        <v>9</v>
      </c>
      <c r="F8" s="327"/>
      <c r="G8" s="327"/>
      <c r="H8" s="327"/>
      <c r="I8" s="327"/>
      <c r="J8" s="327"/>
      <c r="K8" s="327"/>
      <c r="L8" s="327"/>
      <c r="M8" s="327"/>
      <c r="N8" s="327"/>
      <c r="O8" s="327"/>
      <c r="P8" s="327"/>
      <c r="Q8" s="327"/>
    </row>
    <row r="9" spans="2:31" s="31" customFormat="1" x14ac:dyDescent="0.25">
      <c r="B9" s="324"/>
      <c r="C9" s="98" t="s">
        <v>157</v>
      </c>
      <c r="D9" s="326"/>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x14ac:dyDescent="0.25">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x14ac:dyDescent="0.25">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x14ac:dyDescent="0.25">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x14ac:dyDescent="0.25">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x14ac:dyDescent="0.25">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x14ac:dyDescent="0.25">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x14ac:dyDescent="0.25">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x14ac:dyDescent="0.25">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x14ac:dyDescent="0.25">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x14ac:dyDescent="0.25">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x14ac:dyDescent="0.25">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x14ac:dyDescent="0.25">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x14ac:dyDescent="0.25">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x14ac:dyDescent="0.25">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x14ac:dyDescent="0.25">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x14ac:dyDescent="0.25">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x14ac:dyDescent="0.25">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x14ac:dyDescent="0.25">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x14ac:dyDescent="0.25">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x14ac:dyDescent="0.25">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x14ac:dyDescent="0.25">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x14ac:dyDescent="0.25">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x14ac:dyDescent="0.25">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x14ac:dyDescent="0.25">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x14ac:dyDescent="0.25">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x14ac:dyDescent="0.25">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x14ac:dyDescent="0.25">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x14ac:dyDescent="0.25">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x14ac:dyDescent="0.25">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x14ac:dyDescent="0.25">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x14ac:dyDescent="0.25">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x14ac:dyDescent="0.25">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x14ac:dyDescent="0.25">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x14ac:dyDescent="0.25">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x14ac:dyDescent="0.25">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x14ac:dyDescent="0.25">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x14ac:dyDescent="0.25">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x14ac:dyDescent="0.25">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x14ac:dyDescent="0.25">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x14ac:dyDescent="0.25">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x14ac:dyDescent="0.25">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x14ac:dyDescent="0.25">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x14ac:dyDescent="0.25">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x14ac:dyDescent="0.25">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x14ac:dyDescent="0.25">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x14ac:dyDescent="0.25">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x14ac:dyDescent="0.25">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x14ac:dyDescent="0.25">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x14ac:dyDescent="0.25">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x14ac:dyDescent="0.25">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x14ac:dyDescent="0.25">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x14ac:dyDescent="0.25">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x14ac:dyDescent="0.25">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x14ac:dyDescent="0.25">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x14ac:dyDescent="0.25">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x14ac:dyDescent="0.25">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x14ac:dyDescent="0.25">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x14ac:dyDescent="0.25">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x14ac:dyDescent="0.25">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x14ac:dyDescent="0.25">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x14ac:dyDescent="0.25">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x14ac:dyDescent="0.25">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x14ac:dyDescent="0.25">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x14ac:dyDescent="0.25">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x14ac:dyDescent="0.25">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x14ac:dyDescent="0.25">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x14ac:dyDescent="0.25">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x14ac:dyDescent="0.25">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x14ac:dyDescent="0.25">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x14ac:dyDescent="0.25">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x14ac:dyDescent="0.25">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x14ac:dyDescent="0.25">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x14ac:dyDescent="0.25">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x14ac:dyDescent="0.25">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x14ac:dyDescent="0.25">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x14ac:dyDescent="0.25">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x14ac:dyDescent="0.25">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x14ac:dyDescent="0.25">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x14ac:dyDescent="0.25">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x14ac:dyDescent="0.25">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x14ac:dyDescent="0.25">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x14ac:dyDescent="0.25">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x14ac:dyDescent="0.25">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x14ac:dyDescent="0.25">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x14ac:dyDescent="0.25">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x14ac:dyDescent="0.25">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x14ac:dyDescent="0.25">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x14ac:dyDescent="0.25">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x14ac:dyDescent="0.25">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x14ac:dyDescent="0.25">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x14ac:dyDescent="0.25">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x14ac:dyDescent="0.25">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x14ac:dyDescent="0.25">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x14ac:dyDescent="0.25">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x14ac:dyDescent="0.25">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x14ac:dyDescent="0.25">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x14ac:dyDescent="0.25">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x14ac:dyDescent="0.25">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x14ac:dyDescent="0.25">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x14ac:dyDescent="0.25">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x14ac:dyDescent="0.25">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x14ac:dyDescent="0.25">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x14ac:dyDescent="0.25">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x14ac:dyDescent="0.25">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x14ac:dyDescent="0.25">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x14ac:dyDescent="0.25">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x14ac:dyDescent="0.25">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x14ac:dyDescent="0.25">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x14ac:dyDescent="0.25">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x14ac:dyDescent="0.25">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x14ac:dyDescent="0.25">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x14ac:dyDescent="0.25">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x14ac:dyDescent="0.25">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x14ac:dyDescent="0.25">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x14ac:dyDescent="0.25">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x14ac:dyDescent="0.25">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x14ac:dyDescent="0.25">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x14ac:dyDescent="0.25">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x14ac:dyDescent="0.25">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x14ac:dyDescent="0.25">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x14ac:dyDescent="0.25">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x14ac:dyDescent="0.25">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x14ac:dyDescent="0.25">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x14ac:dyDescent="0.25">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x14ac:dyDescent="0.25">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x14ac:dyDescent="0.25">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x14ac:dyDescent="0.25">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x14ac:dyDescent="0.25">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x14ac:dyDescent="0.25">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x14ac:dyDescent="0.25">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x14ac:dyDescent="0.25">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x14ac:dyDescent="0.25">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x14ac:dyDescent="0.25">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x14ac:dyDescent="0.25">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x14ac:dyDescent="0.25">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x14ac:dyDescent="0.25">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x14ac:dyDescent="0.25">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x14ac:dyDescent="0.25">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x14ac:dyDescent="0.25">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x14ac:dyDescent="0.25">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x14ac:dyDescent="0.25">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x14ac:dyDescent="0.25">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x14ac:dyDescent="0.25">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x14ac:dyDescent="0.25">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x14ac:dyDescent="0.25">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x14ac:dyDescent="0.25">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x14ac:dyDescent="0.25">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x14ac:dyDescent="0.25">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x14ac:dyDescent="0.25">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x14ac:dyDescent="0.25">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x14ac:dyDescent="0.25">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x14ac:dyDescent="0.25">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x14ac:dyDescent="0.25">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x14ac:dyDescent="0.25">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x14ac:dyDescent="0.25">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x14ac:dyDescent="0.25">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x14ac:dyDescent="0.25">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x14ac:dyDescent="0.25">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x14ac:dyDescent="0.25">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x14ac:dyDescent="0.25">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x14ac:dyDescent="0.25">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x14ac:dyDescent="0.25">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x14ac:dyDescent="0.25">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x14ac:dyDescent="0.25">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x14ac:dyDescent="0.25">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x14ac:dyDescent="0.25">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x14ac:dyDescent="0.25">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x14ac:dyDescent="0.25">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x14ac:dyDescent="0.25">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x14ac:dyDescent="0.25">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x14ac:dyDescent="0.25">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x14ac:dyDescent="0.25">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x14ac:dyDescent="0.25">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x14ac:dyDescent="0.25">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x14ac:dyDescent="0.25">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x14ac:dyDescent="0.25">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x14ac:dyDescent="0.25">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x14ac:dyDescent="0.25">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x14ac:dyDescent="0.25">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x14ac:dyDescent="0.25">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x14ac:dyDescent="0.25">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x14ac:dyDescent="0.25">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x14ac:dyDescent="0.25">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x14ac:dyDescent="0.25">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x14ac:dyDescent="0.25">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x14ac:dyDescent="0.25">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x14ac:dyDescent="0.25">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x14ac:dyDescent="0.25">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x14ac:dyDescent="0.25">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x14ac:dyDescent="0.25">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x14ac:dyDescent="0.25">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x14ac:dyDescent="0.25">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x14ac:dyDescent="0.25">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x14ac:dyDescent="0.25">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x14ac:dyDescent="0.25">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x14ac:dyDescent="0.25">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x14ac:dyDescent="0.25">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x14ac:dyDescent="0.25">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x14ac:dyDescent="0.25">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x14ac:dyDescent="0.25">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x14ac:dyDescent="0.25">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x14ac:dyDescent="0.25">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x14ac:dyDescent="0.25">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x14ac:dyDescent="0.25">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x14ac:dyDescent="0.25">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x14ac:dyDescent="0.25">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x14ac:dyDescent="0.25">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x14ac:dyDescent="0.25">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x14ac:dyDescent="0.25">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x14ac:dyDescent="0.25">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x14ac:dyDescent="0.25">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x14ac:dyDescent="0.25">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x14ac:dyDescent="0.25">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x14ac:dyDescent="0.25">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x14ac:dyDescent="0.25">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x14ac:dyDescent="0.25">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x14ac:dyDescent="0.25">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x14ac:dyDescent="0.25">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x14ac:dyDescent="0.25">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x14ac:dyDescent="0.25">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x14ac:dyDescent="0.25">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x14ac:dyDescent="0.25">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x14ac:dyDescent="0.25">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x14ac:dyDescent="0.25">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x14ac:dyDescent="0.25">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x14ac:dyDescent="0.25">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x14ac:dyDescent="0.25">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x14ac:dyDescent="0.25">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x14ac:dyDescent="0.25">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x14ac:dyDescent="0.25">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x14ac:dyDescent="0.25">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x14ac:dyDescent="0.25">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x14ac:dyDescent="0.25">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x14ac:dyDescent="0.25">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x14ac:dyDescent="0.25">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x14ac:dyDescent="0.25">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x14ac:dyDescent="0.25">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x14ac:dyDescent="0.25">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x14ac:dyDescent="0.25">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x14ac:dyDescent="0.25">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x14ac:dyDescent="0.25">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x14ac:dyDescent="0.25">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x14ac:dyDescent="0.25">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x14ac:dyDescent="0.25">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x14ac:dyDescent="0.25">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x14ac:dyDescent="0.25">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x14ac:dyDescent="0.25">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x14ac:dyDescent="0.25">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x14ac:dyDescent="0.25">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x14ac:dyDescent="0.25">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x14ac:dyDescent="0.25">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x14ac:dyDescent="0.25">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x14ac:dyDescent="0.25">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x14ac:dyDescent="0.25">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x14ac:dyDescent="0.25">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x14ac:dyDescent="0.25">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x14ac:dyDescent="0.25">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x14ac:dyDescent="0.25">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x14ac:dyDescent="0.25">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x14ac:dyDescent="0.25">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x14ac:dyDescent="0.25">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x14ac:dyDescent="0.25">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x14ac:dyDescent="0.25">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x14ac:dyDescent="0.25">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x14ac:dyDescent="0.25">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x14ac:dyDescent="0.25">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x14ac:dyDescent="0.25">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x14ac:dyDescent="0.25">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x14ac:dyDescent="0.25">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x14ac:dyDescent="0.25">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x14ac:dyDescent="0.25">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x14ac:dyDescent="0.25">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x14ac:dyDescent="0.25">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x14ac:dyDescent="0.25">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x14ac:dyDescent="0.25">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x14ac:dyDescent="0.25">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x14ac:dyDescent="0.25">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x14ac:dyDescent="0.25">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x14ac:dyDescent="0.25">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x14ac:dyDescent="0.25">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x14ac:dyDescent="0.25">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x14ac:dyDescent="0.25">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x14ac:dyDescent="0.25">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x14ac:dyDescent="0.25">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x14ac:dyDescent="0.25">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x14ac:dyDescent="0.25">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x14ac:dyDescent="0.25">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x14ac:dyDescent="0.25">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x14ac:dyDescent="0.25">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x14ac:dyDescent="0.25">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x14ac:dyDescent="0.25">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x14ac:dyDescent="0.25">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x14ac:dyDescent="0.25">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x14ac:dyDescent="0.25">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x14ac:dyDescent="0.25">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x14ac:dyDescent="0.25">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x14ac:dyDescent="0.25">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x14ac:dyDescent="0.25">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x14ac:dyDescent="0.25">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x14ac:dyDescent="0.25">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x14ac:dyDescent="0.25">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x14ac:dyDescent="0.25">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x14ac:dyDescent="0.25">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x14ac:dyDescent="0.25">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x14ac:dyDescent="0.25">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x14ac:dyDescent="0.25">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x14ac:dyDescent="0.25">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x14ac:dyDescent="0.25">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x14ac:dyDescent="0.25">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x14ac:dyDescent="0.25">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x14ac:dyDescent="0.25">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x14ac:dyDescent="0.25">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x14ac:dyDescent="0.25">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x14ac:dyDescent="0.25">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x14ac:dyDescent="0.25">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x14ac:dyDescent="0.25">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x14ac:dyDescent="0.25">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x14ac:dyDescent="0.25">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x14ac:dyDescent="0.25">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x14ac:dyDescent="0.25">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x14ac:dyDescent="0.25">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x14ac:dyDescent="0.25">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x14ac:dyDescent="0.25">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x14ac:dyDescent="0.25">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x14ac:dyDescent="0.25">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x14ac:dyDescent="0.25">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x14ac:dyDescent="0.25">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x14ac:dyDescent="0.25">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x14ac:dyDescent="0.25">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x14ac:dyDescent="0.25">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x14ac:dyDescent="0.25">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x14ac:dyDescent="0.25">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x14ac:dyDescent="0.25">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x14ac:dyDescent="0.25">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x14ac:dyDescent="0.25">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x14ac:dyDescent="0.25">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x14ac:dyDescent="0.25">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x14ac:dyDescent="0.25">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x14ac:dyDescent="0.25">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x14ac:dyDescent="0.25">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x14ac:dyDescent="0.25">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x14ac:dyDescent="0.25">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x14ac:dyDescent="0.25">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x14ac:dyDescent="0.25">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x14ac:dyDescent="0.25">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x14ac:dyDescent="0.25">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x14ac:dyDescent="0.25">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x14ac:dyDescent="0.25">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x14ac:dyDescent="0.25">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x14ac:dyDescent="0.25">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x14ac:dyDescent="0.25">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x14ac:dyDescent="0.25">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x14ac:dyDescent="0.25">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x14ac:dyDescent="0.25">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x14ac:dyDescent="0.25">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x14ac:dyDescent="0.25">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x14ac:dyDescent="0.25">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x14ac:dyDescent="0.25">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x14ac:dyDescent="0.25">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x14ac:dyDescent="0.25">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x14ac:dyDescent="0.25">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x14ac:dyDescent="0.25">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x14ac:dyDescent="0.25">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x14ac:dyDescent="0.25">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x14ac:dyDescent="0.25">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x14ac:dyDescent="0.25">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x14ac:dyDescent="0.25">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x14ac:dyDescent="0.25">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x14ac:dyDescent="0.25">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x14ac:dyDescent="0.25">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x14ac:dyDescent="0.25">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x14ac:dyDescent="0.25">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x14ac:dyDescent="0.25">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x14ac:dyDescent="0.25">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x14ac:dyDescent="0.25">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x14ac:dyDescent="0.25">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x14ac:dyDescent="0.25">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x14ac:dyDescent="0.25">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x14ac:dyDescent="0.25">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x14ac:dyDescent="0.25">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x14ac:dyDescent="0.25">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x14ac:dyDescent="0.25">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x14ac:dyDescent="0.25">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x14ac:dyDescent="0.25">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x14ac:dyDescent="0.25">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x14ac:dyDescent="0.25">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x14ac:dyDescent="0.25">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x14ac:dyDescent="0.25">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x14ac:dyDescent="0.25">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x14ac:dyDescent="0.25">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x14ac:dyDescent="0.25">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x14ac:dyDescent="0.25">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x14ac:dyDescent="0.25">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x14ac:dyDescent="0.25">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x14ac:dyDescent="0.25">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x14ac:dyDescent="0.25">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x14ac:dyDescent="0.25">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x14ac:dyDescent="0.25">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x14ac:dyDescent="0.25">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x14ac:dyDescent="0.25">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x14ac:dyDescent="0.25">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x14ac:dyDescent="0.25">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x14ac:dyDescent="0.25">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x14ac:dyDescent="0.25">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x14ac:dyDescent="0.25">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x14ac:dyDescent="0.25">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x14ac:dyDescent="0.25">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x14ac:dyDescent="0.25">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x14ac:dyDescent="0.25">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x14ac:dyDescent="0.25">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x14ac:dyDescent="0.25">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x14ac:dyDescent="0.25">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x14ac:dyDescent="0.25">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x14ac:dyDescent="0.25">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x14ac:dyDescent="0.25">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x14ac:dyDescent="0.25">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x14ac:dyDescent="0.25">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x14ac:dyDescent="0.25">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x14ac:dyDescent="0.25">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x14ac:dyDescent="0.25">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x14ac:dyDescent="0.25">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x14ac:dyDescent="0.25">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x14ac:dyDescent="0.25">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x14ac:dyDescent="0.25">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x14ac:dyDescent="0.25">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x14ac:dyDescent="0.25">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x14ac:dyDescent="0.25">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x14ac:dyDescent="0.25">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x14ac:dyDescent="0.25">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x14ac:dyDescent="0.25">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x14ac:dyDescent="0.25">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x14ac:dyDescent="0.25">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x14ac:dyDescent="0.25">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x14ac:dyDescent="0.25">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x14ac:dyDescent="0.25">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x14ac:dyDescent="0.25">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x14ac:dyDescent="0.25">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x14ac:dyDescent="0.25">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x14ac:dyDescent="0.25">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x14ac:dyDescent="0.25">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x14ac:dyDescent="0.25">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x14ac:dyDescent="0.25">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x14ac:dyDescent="0.25">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x14ac:dyDescent="0.25">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x14ac:dyDescent="0.25">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x14ac:dyDescent="0.25">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x14ac:dyDescent="0.25">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x14ac:dyDescent="0.25">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x14ac:dyDescent="0.25">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x14ac:dyDescent="0.25">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x14ac:dyDescent="0.25">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x14ac:dyDescent="0.25">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x14ac:dyDescent="0.25">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x14ac:dyDescent="0.25">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x14ac:dyDescent="0.25">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x14ac:dyDescent="0.25">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x14ac:dyDescent="0.25">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x14ac:dyDescent="0.25">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x14ac:dyDescent="0.25">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x14ac:dyDescent="0.25">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x14ac:dyDescent="0.25">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x14ac:dyDescent="0.25">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x14ac:dyDescent="0.25">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x14ac:dyDescent="0.25">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x14ac:dyDescent="0.25">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x14ac:dyDescent="0.25">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x14ac:dyDescent="0.25">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x14ac:dyDescent="0.25">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x14ac:dyDescent="0.25">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x14ac:dyDescent="0.25">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x14ac:dyDescent="0.25">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x14ac:dyDescent="0.25">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x14ac:dyDescent="0.25">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x14ac:dyDescent="0.25">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x14ac:dyDescent="0.25">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x14ac:dyDescent="0.25">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x14ac:dyDescent="0.25">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x14ac:dyDescent="0.25">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x14ac:dyDescent="0.25">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x14ac:dyDescent="0.25">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x14ac:dyDescent="0.25">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x14ac:dyDescent="0.25">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x14ac:dyDescent="0.25">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x14ac:dyDescent="0.25">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x14ac:dyDescent="0.25">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x14ac:dyDescent="0.25">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x14ac:dyDescent="0.25">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x14ac:dyDescent="0.25">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x14ac:dyDescent="0.25">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x14ac:dyDescent="0.25">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x14ac:dyDescent="0.25">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x14ac:dyDescent="0.25">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x14ac:dyDescent="0.25">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x14ac:dyDescent="0.25">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x14ac:dyDescent="0.25">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x14ac:dyDescent="0.25">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x14ac:dyDescent="0.25">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x14ac:dyDescent="0.25">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x14ac:dyDescent="0.25">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x14ac:dyDescent="0.25">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x14ac:dyDescent="0.25">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x14ac:dyDescent="0.25">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x14ac:dyDescent="0.25">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x14ac:dyDescent="0.25">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x14ac:dyDescent="0.25">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x14ac:dyDescent="0.25">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x14ac:dyDescent="0.25">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x14ac:dyDescent="0.25">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x14ac:dyDescent="0.25">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x14ac:dyDescent="0.25">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x14ac:dyDescent="0.25">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x14ac:dyDescent="0.25">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x14ac:dyDescent="0.25">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x14ac:dyDescent="0.25">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x14ac:dyDescent="0.25">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x14ac:dyDescent="0.25">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x14ac:dyDescent="0.25">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x14ac:dyDescent="0.25">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x14ac:dyDescent="0.25">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x14ac:dyDescent="0.25">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x14ac:dyDescent="0.25">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x14ac:dyDescent="0.25">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x14ac:dyDescent="0.25">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x14ac:dyDescent="0.25">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x14ac:dyDescent="0.25">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x14ac:dyDescent="0.25">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x14ac:dyDescent="0.25">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x14ac:dyDescent="0.25">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x14ac:dyDescent="0.25">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x14ac:dyDescent="0.25">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x14ac:dyDescent="0.25">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x14ac:dyDescent="0.25">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x14ac:dyDescent="0.25">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x14ac:dyDescent="0.25">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x14ac:dyDescent="0.25">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x14ac:dyDescent="0.25">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x14ac:dyDescent="0.25">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x14ac:dyDescent="0.25">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x14ac:dyDescent="0.25">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x14ac:dyDescent="0.25">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x14ac:dyDescent="0.25">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x14ac:dyDescent="0.25">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x14ac:dyDescent="0.25">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x14ac:dyDescent="0.25">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x14ac:dyDescent="0.25">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x14ac:dyDescent="0.25">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x14ac:dyDescent="0.25">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x14ac:dyDescent="0.25">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x14ac:dyDescent="0.25">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x14ac:dyDescent="0.25">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x14ac:dyDescent="0.25">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x14ac:dyDescent="0.25">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x14ac:dyDescent="0.25">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x14ac:dyDescent="0.25">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x14ac:dyDescent="0.25">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x14ac:dyDescent="0.25">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x14ac:dyDescent="0.25">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x14ac:dyDescent="0.25">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x14ac:dyDescent="0.25">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x14ac:dyDescent="0.25">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x14ac:dyDescent="0.25">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x14ac:dyDescent="0.25">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x14ac:dyDescent="0.25">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x14ac:dyDescent="0.25">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x14ac:dyDescent="0.25">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x14ac:dyDescent="0.25">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x14ac:dyDescent="0.25">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x14ac:dyDescent="0.25">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x14ac:dyDescent="0.25">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x14ac:dyDescent="0.25">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x14ac:dyDescent="0.25">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x14ac:dyDescent="0.25">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x14ac:dyDescent="0.25">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x14ac:dyDescent="0.25">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x14ac:dyDescent="0.25">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x14ac:dyDescent="0.25">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x14ac:dyDescent="0.25">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x14ac:dyDescent="0.25">
      <c r="B587" s="75" t="s">
        <v>656</v>
      </c>
      <c r="C587" s="76"/>
      <c r="D587" s="76"/>
      <c r="E587" s="76"/>
      <c r="F587" s="76"/>
      <c r="G587" s="76"/>
      <c r="H587" s="76"/>
      <c r="I587" s="76"/>
      <c r="J587" s="76"/>
      <c r="K587" s="76"/>
      <c r="L587" s="76"/>
      <c r="M587" s="76"/>
      <c r="N587" s="76"/>
      <c r="O587" s="76"/>
      <c r="P587" s="76"/>
    </row>
    <row r="588" spans="2:31" x14ac:dyDescent="0.25">
      <c r="B588" s="70" t="s">
        <v>657</v>
      </c>
      <c r="C588" s="8"/>
      <c r="D588" s="8"/>
      <c r="E588" s="8"/>
      <c r="F588" s="8"/>
      <c r="G588" s="8"/>
      <c r="H588" s="8"/>
      <c r="I588" s="8"/>
      <c r="J588" s="8"/>
      <c r="K588" s="8"/>
      <c r="L588" s="8"/>
      <c r="M588" s="8"/>
      <c r="N588" s="8"/>
      <c r="O588" s="8"/>
      <c r="P588" s="8"/>
    </row>
    <row r="589" spans="2:31" x14ac:dyDescent="0.25">
      <c r="B589" s="70" t="s">
        <v>113</v>
      </c>
      <c r="C589" s="8"/>
      <c r="D589" s="64"/>
      <c r="E589" s="61"/>
      <c r="F589" s="61"/>
      <c r="G589" s="61"/>
      <c r="H589" s="61"/>
      <c r="I589" s="61"/>
      <c r="J589" s="61"/>
      <c r="K589" s="61"/>
      <c r="L589" s="61"/>
      <c r="M589" s="61"/>
      <c r="N589" s="61"/>
      <c r="O589" s="61"/>
      <c r="P589" s="61"/>
      <c r="Q589" s="61"/>
    </row>
    <row r="590" spans="2:31" x14ac:dyDescent="0.25">
      <c r="D590" s="65"/>
      <c r="E590" s="65"/>
      <c r="F590" s="65"/>
      <c r="G590" s="65"/>
      <c r="H590" s="65"/>
      <c r="I590" s="65"/>
      <c r="J590" s="65"/>
      <c r="K590" s="65"/>
      <c r="L590" s="65"/>
      <c r="M590" s="65"/>
      <c r="N590" s="65"/>
      <c r="P590" s="65"/>
    </row>
    <row r="592" spans="2:31" x14ac:dyDescent="0.25">
      <c r="E592" s="110"/>
      <c r="F592" s="110"/>
      <c r="G592" s="110"/>
      <c r="H592" s="110"/>
      <c r="I592" s="110"/>
      <c r="J592" s="110"/>
      <c r="K592" s="110"/>
      <c r="L592" s="110"/>
      <c r="M592" s="110"/>
      <c r="N592" s="110"/>
      <c r="O592" s="110"/>
      <c r="P592" s="110"/>
    </row>
    <row r="594" spans="5:12" x14ac:dyDescent="0.25">
      <c r="E594" s="3"/>
    </row>
    <row r="595" spans="5:12" x14ac:dyDescent="0.25">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x14ac:dyDescent="0.2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x14ac:dyDescent="0.25">
      <c r="B2" s="296" t="s">
        <v>0</v>
      </c>
      <c r="C2" s="304"/>
      <c r="D2" s="304"/>
      <c r="E2" s="304"/>
      <c r="F2" s="304"/>
      <c r="G2" s="304"/>
      <c r="H2" s="304"/>
      <c r="I2" s="304"/>
      <c r="J2" s="304"/>
      <c r="K2" s="304"/>
      <c r="L2" s="304"/>
      <c r="M2" s="304"/>
      <c r="N2" s="304"/>
      <c r="O2" s="304"/>
      <c r="P2" s="304"/>
      <c r="Q2" s="304"/>
    </row>
    <row r="3" spans="2:35" s="31" customFormat="1" ht="21" x14ac:dyDescent="0.25">
      <c r="B3" s="297" t="s">
        <v>1</v>
      </c>
      <c r="C3" s="306"/>
      <c r="D3" s="306"/>
      <c r="E3" s="306"/>
      <c r="F3" s="306"/>
      <c r="G3" s="306"/>
      <c r="H3" s="306"/>
      <c r="I3" s="306"/>
      <c r="J3" s="306"/>
      <c r="K3" s="306"/>
      <c r="L3" s="306"/>
      <c r="M3" s="306"/>
      <c r="N3" s="306"/>
      <c r="O3" s="306"/>
      <c r="P3" s="306"/>
      <c r="Q3" s="306"/>
    </row>
    <row r="4" spans="2:35" s="31" customFormat="1" ht="15.75" x14ac:dyDescent="0.25">
      <c r="B4" s="298" t="s">
        <v>2</v>
      </c>
      <c r="C4" s="305"/>
      <c r="D4" s="305"/>
      <c r="E4" s="305"/>
      <c r="F4" s="305"/>
      <c r="G4" s="305"/>
      <c r="H4" s="305"/>
      <c r="I4" s="305"/>
      <c r="J4" s="305"/>
      <c r="K4" s="305"/>
      <c r="L4" s="305"/>
      <c r="M4" s="305"/>
      <c r="N4" s="305"/>
      <c r="O4" s="305"/>
      <c r="P4" s="305"/>
      <c r="Q4" s="305"/>
    </row>
    <row r="5" spans="2:35" s="31" customFormat="1" ht="15.75" x14ac:dyDescent="0.25">
      <c r="B5" s="298" t="s">
        <v>3</v>
      </c>
      <c r="C5" s="305"/>
      <c r="D5" s="305"/>
      <c r="E5" s="305"/>
      <c r="F5" s="305"/>
      <c r="G5" s="305"/>
      <c r="H5" s="305"/>
      <c r="I5" s="305"/>
      <c r="J5" s="305"/>
      <c r="K5" s="305"/>
      <c r="L5" s="305"/>
      <c r="M5" s="305"/>
      <c r="N5" s="305"/>
      <c r="O5" s="305"/>
      <c r="P5" s="305"/>
      <c r="Q5" s="305"/>
    </row>
    <row r="6" spans="2:35" s="31" customFormat="1" ht="15.75" x14ac:dyDescent="0.25">
      <c r="B6" s="91"/>
      <c r="C6" s="92"/>
      <c r="D6" s="92"/>
      <c r="E6" s="92"/>
      <c r="F6" s="92"/>
      <c r="G6" s="92"/>
      <c r="H6" s="92"/>
      <c r="I6" s="92"/>
      <c r="J6" s="92"/>
      <c r="K6" s="92"/>
      <c r="L6" s="92"/>
      <c r="M6" s="92"/>
      <c r="N6" s="92"/>
      <c r="O6" s="92"/>
      <c r="P6" s="92"/>
      <c r="Q6" s="92"/>
    </row>
    <row r="7" spans="2:35" s="31" customFormat="1" x14ac:dyDescent="0.25">
      <c r="B7" s="2" t="s">
        <v>658</v>
      </c>
      <c r="C7" s="114"/>
      <c r="D7" s="114"/>
      <c r="E7" s="114"/>
      <c r="F7" s="114"/>
      <c r="G7" s="114"/>
      <c r="H7" s="114"/>
      <c r="I7" s="114"/>
      <c r="J7" s="114"/>
      <c r="K7" s="114"/>
      <c r="L7"/>
      <c r="M7"/>
      <c r="N7"/>
      <c r="O7"/>
      <c r="P7"/>
      <c r="Q7" s="32" t="s">
        <v>5</v>
      </c>
    </row>
    <row r="8" spans="2:35" s="31" customFormat="1" ht="28.15" customHeight="1" x14ac:dyDescent="0.25">
      <c r="B8" s="299" t="s">
        <v>6</v>
      </c>
      <c r="C8" s="97" t="s">
        <v>155</v>
      </c>
      <c r="D8" s="326" t="s">
        <v>156</v>
      </c>
      <c r="E8" s="300" t="s">
        <v>9</v>
      </c>
      <c r="F8" s="327"/>
      <c r="G8" s="327"/>
      <c r="H8" s="327"/>
      <c r="I8" s="327"/>
      <c r="J8" s="327"/>
      <c r="K8" s="327"/>
      <c r="L8" s="327"/>
      <c r="M8" s="327"/>
      <c r="N8" s="327"/>
      <c r="O8" s="327"/>
      <c r="P8" s="327"/>
      <c r="Q8" s="327"/>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x14ac:dyDescent="0.25">
      <c r="B9" s="324"/>
      <c r="C9" s="82" t="s">
        <v>659</v>
      </c>
      <c r="D9" s="326"/>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x14ac:dyDescent="0.2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x14ac:dyDescent="0.25">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x14ac:dyDescent="0.25">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x14ac:dyDescent="0.2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x14ac:dyDescent="0.2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x14ac:dyDescent="0.2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x14ac:dyDescent="0.2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x14ac:dyDescent="0.25">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x14ac:dyDescent="0.25">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x14ac:dyDescent="0.25">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x14ac:dyDescent="0.25">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x14ac:dyDescent="0.25">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x14ac:dyDescent="0.25">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x14ac:dyDescent="0.25">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x14ac:dyDescent="0.25">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x14ac:dyDescent="0.25">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x14ac:dyDescent="0.25">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x14ac:dyDescent="0.25">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x14ac:dyDescent="0.25">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x14ac:dyDescent="0.25">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x14ac:dyDescent="0.25">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x14ac:dyDescent="0.25">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x14ac:dyDescent="0.25">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x14ac:dyDescent="0.25">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x14ac:dyDescent="0.25">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x14ac:dyDescent="0.25">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x14ac:dyDescent="0.25">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x14ac:dyDescent="0.25">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x14ac:dyDescent="0.25">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x14ac:dyDescent="0.25">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x14ac:dyDescent="0.25">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x14ac:dyDescent="0.25">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x14ac:dyDescent="0.25">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x14ac:dyDescent="0.25">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x14ac:dyDescent="0.25">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x14ac:dyDescent="0.25">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x14ac:dyDescent="0.25">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x14ac:dyDescent="0.25">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x14ac:dyDescent="0.25">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x14ac:dyDescent="0.25">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x14ac:dyDescent="0.25">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x14ac:dyDescent="0.25">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x14ac:dyDescent="0.25">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x14ac:dyDescent="0.25">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x14ac:dyDescent="0.25">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x14ac:dyDescent="0.25">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x14ac:dyDescent="0.25">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x14ac:dyDescent="0.25">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x14ac:dyDescent="0.25">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x14ac:dyDescent="0.25">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x14ac:dyDescent="0.25">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x14ac:dyDescent="0.25">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x14ac:dyDescent="0.25">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x14ac:dyDescent="0.25">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x14ac:dyDescent="0.25">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x14ac:dyDescent="0.25">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x14ac:dyDescent="0.25">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x14ac:dyDescent="0.25">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x14ac:dyDescent="0.25">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x14ac:dyDescent="0.25">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x14ac:dyDescent="0.25">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x14ac:dyDescent="0.25">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x14ac:dyDescent="0.25">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x14ac:dyDescent="0.25">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x14ac:dyDescent="0.25">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x14ac:dyDescent="0.25">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x14ac:dyDescent="0.25">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x14ac:dyDescent="0.25">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x14ac:dyDescent="0.25">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x14ac:dyDescent="0.25">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x14ac:dyDescent="0.25">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x14ac:dyDescent="0.25">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x14ac:dyDescent="0.25">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x14ac:dyDescent="0.25">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x14ac:dyDescent="0.25">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x14ac:dyDescent="0.25">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x14ac:dyDescent="0.25">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x14ac:dyDescent="0.25">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x14ac:dyDescent="0.25">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x14ac:dyDescent="0.25">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x14ac:dyDescent="0.25">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x14ac:dyDescent="0.25">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x14ac:dyDescent="0.25">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x14ac:dyDescent="0.25">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x14ac:dyDescent="0.25">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x14ac:dyDescent="0.25">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x14ac:dyDescent="0.25">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x14ac:dyDescent="0.25">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x14ac:dyDescent="0.25">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x14ac:dyDescent="0.25">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x14ac:dyDescent="0.25">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x14ac:dyDescent="0.25">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x14ac:dyDescent="0.25">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x14ac:dyDescent="0.25">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x14ac:dyDescent="0.25">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x14ac:dyDescent="0.25">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x14ac:dyDescent="0.25">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x14ac:dyDescent="0.25">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x14ac:dyDescent="0.25">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x14ac:dyDescent="0.25">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x14ac:dyDescent="0.25">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x14ac:dyDescent="0.25">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x14ac:dyDescent="0.25">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x14ac:dyDescent="0.25">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x14ac:dyDescent="0.25">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x14ac:dyDescent="0.25">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x14ac:dyDescent="0.25">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x14ac:dyDescent="0.25">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x14ac:dyDescent="0.25">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x14ac:dyDescent="0.25">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x14ac:dyDescent="0.25">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x14ac:dyDescent="0.25">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x14ac:dyDescent="0.25">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x14ac:dyDescent="0.25">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x14ac:dyDescent="0.25">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x14ac:dyDescent="0.25">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x14ac:dyDescent="0.25">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x14ac:dyDescent="0.25">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x14ac:dyDescent="0.25">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x14ac:dyDescent="0.25">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x14ac:dyDescent="0.25">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x14ac:dyDescent="0.25">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x14ac:dyDescent="0.25">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x14ac:dyDescent="0.25">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x14ac:dyDescent="0.25">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x14ac:dyDescent="0.25">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x14ac:dyDescent="0.25">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x14ac:dyDescent="0.25">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x14ac:dyDescent="0.25">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x14ac:dyDescent="0.25">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x14ac:dyDescent="0.25">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x14ac:dyDescent="0.25">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x14ac:dyDescent="0.25">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x14ac:dyDescent="0.25">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x14ac:dyDescent="0.25">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x14ac:dyDescent="0.25">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x14ac:dyDescent="0.25">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x14ac:dyDescent="0.25">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x14ac:dyDescent="0.25">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x14ac:dyDescent="0.25">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x14ac:dyDescent="0.25">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x14ac:dyDescent="0.25">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x14ac:dyDescent="0.25">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x14ac:dyDescent="0.25">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x14ac:dyDescent="0.25">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x14ac:dyDescent="0.25">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x14ac:dyDescent="0.25">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x14ac:dyDescent="0.25">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x14ac:dyDescent="0.25">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x14ac:dyDescent="0.25">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x14ac:dyDescent="0.25">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x14ac:dyDescent="0.25">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x14ac:dyDescent="0.25">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x14ac:dyDescent="0.25">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x14ac:dyDescent="0.25">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x14ac:dyDescent="0.25">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x14ac:dyDescent="0.25">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x14ac:dyDescent="0.25">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x14ac:dyDescent="0.25">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x14ac:dyDescent="0.25">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x14ac:dyDescent="0.25">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x14ac:dyDescent="0.25">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x14ac:dyDescent="0.25">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x14ac:dyDescent="0.25">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x14ac:dyDescent="0.25">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x14ac:dyDescent="0.25">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x14ac:dyDescent="0.25">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x14ac:dyDescent="0.25">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x14ac:dyDescent="0.25">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x14ac:dyDescent="0.25">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x14ac:dyDescent="0.25">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x14ac:dyDescent="0.25">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x14ac:dyDescent="0.25">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x14ac:dyDescent="0.25">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x14ac:dyDescent="0.25">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x14ac:dyDescent="0.25">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x14ac:dyDescent="0.25">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x14ac:dyDescent="0.25">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x14ac:dyDescent="0.25">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x14ac:dyDescent="0.25">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x14ac:dyDescent="0.25">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x14ac:dyDescent="0.25">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x14ac:dyDescent="0.25">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x14ac:dyDescent="0.25">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x14ac:dyDescent="0.25">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x14ac:dyDescent="0.25">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x14ac:dyDescent="0.25">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x14ac:dyDescent="0.25">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x14ac:dyDescent="0.25">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x14ac:dyDescent="0.25">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x14ac:dyDescent="0.25">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x14ac:dyDescent="0.25">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x14ac:dyDescent="0.25">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x14ac:dyDescent="0.25">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x14ac:dyDescent="0.25">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x14ac:dyDescent="0.25">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x14ac:dyDescent="0.25">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x14ac:dyDescent="0.25">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x14ac:dyDescent="0.25">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x14ac:dyDescent="0.25">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x14ac:dyDescent="0.25">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x14ac:dyDescent="0.25">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x14ac:dyDescent="0.25">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x14ac:dyDescent="0.25">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x14ac:dyDescent="0.25">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x14ac:dyDescent="0.25">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x14ac:dyDescent="0.25">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x14ac:dyDescent="0.25">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x14ac:dyDescent="0.25">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x14ac:dyDescent="0.25">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x14ac:dyDescent="0.25">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x14ac:dyDescent="0.25">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x14ac:dyDescent="0.25">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x14ac:dyDescent="0.25">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x14ac:dyDescent="0.25">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x14ac:dyDescent="0.25">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x14ac:dyDescent="0.25">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x14ac:dyDescent="0.25">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x14ac:dyDescent="0.25">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x14ac:dyDescent="0.25">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x14ac:dyDescent="0.25">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x14ac:dyDescent="0.25">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x14ac:dyDescent="0.25">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x14ac:dyDescent="0.25">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x14ac:dyDescent="0.25">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x14ac:dyDescent="0.25">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x14ac:dyDescent="0.25">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x14ac:dyDescent="0.25">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x14ac:dyDescent="0.25">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x14ac:dyDescent="0.25">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x14ac:dyDescent="0.25">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x14ac:dyDescent="0.25">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x14ac:dyDescent="0.25">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x14ac:dyDescent="0.25">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x14ac:dyDescent="0.25">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x14ac:dyDescent="0.25">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x14ac:dyDescent="0.25">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x14ac:dyDescent="0.25">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x14ac:dyDescent="0.25">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x14ac:dyDescent="0.25">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x14ac:dyDescent="0.25">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x14ac:dyDescent="0.25">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x14ac:dyDescent="0.25">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x14ac:dyDescent="0.25">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x14ac:dyDescent="0.25">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x14ac:dyDescent="0.25">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x14ac:dyDescent="0.25">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x14ac:dyDescent="0.25">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x14ac:dyDescent="0.25">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x14ac:dyDescent="0.25">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x14ac:dyDescent="0.25">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x14ac:dyDescent="0.25">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x14ac:dyDescent="0.25">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x14ac:dyDescent="0.25">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x14ac:dyDescent="0.25">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x14ac:dyDescent="0.25">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x14ac:dyDescent="0.25">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x14ac:dyDescent="0.25">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x14ac:dyDescent="0.25">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x14ac:dyDescent="0.25">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x14ac:dyDescent="0.25">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x14ac:dyDescent="0.25">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x14ac:dyDescent="0.25">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x14ac:dyDescent="0.25">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x14ac:dyDescent="0.25">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x14ac:dyDescent="0.25">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x14ac:dyDescent="0.25">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x14ac:dyDescent="0.25">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x14ac:dyDescent="0.25">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x14ac:dyDescent="0.25">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x14ac:dyDescent="0.25">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x14ac:dyDescent="0.25">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x14ac:dyDescent="0.25">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x14ac:dyDescent="0.25">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x14ac:dyDescent="0.25">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x14ac:dyDescent="0.25">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x14ac:dyDescent="0.25">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x14ac:dyDescent="0.25">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x14ac:dyDescent="0.25">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x14ac:dyDescent="0.25">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x14ac:dyDescent="0.25">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x14ac:dyDescent="0.25">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x14ac:dyDescent="0.25">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x14ac:dyDescent="0.25">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x14ac:dyDescent="0.25">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x14ac:dyDescent="0.25">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x14ac:dyDescent="0.25">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x14ac:dyDescent="0.25">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x14ac:dyDescent="0.25">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x14ac:dyDescent="0.25">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x14ac:dyDescent="0.25">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x14ac:dyDescent="0.25">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x14ac:dyDescent="0.25">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x14ac:dyDescent="0.25">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x14ac:dyDescent="0.25">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x14ac:dyDescent="0.25">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x14ac:dyDescent="0.25">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x14ac:dyDescent="0.25">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x14ac:dyDescent="0.25">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x14ac:dyDescent="0.25">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x14ac:dyDescent="0.25">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x14ac:dyDescent="0.25">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x14ac:dyDescent="0.25">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x14ac:dyDescent="0.25">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x14ac:dyDescent="0.25">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x14ac:dyDescent="0.25">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x14ac:dyDescent="0.25">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x14ac:dyDescent="0.25">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x14ac:dyDescent="0.25">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x14ac:dyDescent="0.25">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x14ac:dyDescent="0.25">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x14ac:dyDescent="0.25">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x14ac:dyDescent="0.25">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x14ac:dyDescent="0.25">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x14ac:dyDescent="0.25">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x14ac:dyDescent="0.25">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x14ac:dyDescent="0.25">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x14ac:dyDescent="0.25">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x14ac:dyDescent="0.25">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x14ac:dyDescent="0.25">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x14ac:dyDescent="0.25">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x14ac:dyDescent="0.25">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x14ac:dyDescent="0.25">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x14ac:dyDescent="0.25">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x14ac:dyDescent="0.25">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x14ac:dyDescent="0.25">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x14ac:dyDescent="0.25">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x14ac:dyDescent="0.25">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x14ac:dyDescent="0.25">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x14ac:dyDescent="0.25">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x14ac:dyDescent="0.25">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x14ac:dyDescent="0.25">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x14ac:dyDescent="0.25">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x14ac:dyDescent="0.25">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x14ac:dyDescent="0.25">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x14ac:dyDescent="0.25">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x14ac:dyDescent="0.25">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x14ac:dyDescent="0.25">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x14ac:dyDescent="0.25">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x14ac:dyDescent="0.25">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x14ac:dyDescent="0.25">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x14ac:dyDescent="0.25">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x14ac:dyDescent="0.25">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x14ac:dyDescent="0.25">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x14ac:dyDescent="0.25">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x14ac:dyDescent="0.25">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x14ac:dyDescent="0.25">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x14ac:dyDescent="0.25">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x14ac:dyDescent="0.25">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x14ac:dyDescent="0.25">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x14ac:dyDescent="0.25">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x14ac:dyDescent="0.25">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x14ac:dyDescent="0.25">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x14ac:dyDescent="0.25">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x14ac:dyDescent="0.25">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x14ac:dyDescent="0.25">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x14ac:dyDescent="0.25">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x14ac:dyDescent="0.25">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x14ac:dyDescent="0.25">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x14ac:dyDescent="0.25">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x14ac:dyDescent="0.25">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x14ac:dyDescent="0.25">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x14ac:dyDescent="0.25">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x14ac:dyDescent="0.25">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x14ac:dyDescent="0.25">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x14ac:dyDescent="0.25">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x14ac:dyDescent="0.25">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x14ac:dyDescent="0.25">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x14ac:dyDescent="0.25">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x14ac:dyDescent="0.25">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x14ac:dyDescent="0.25">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x14ac:dyDescent="0.25">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x14ac:dyDescent="0.25">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x14ac:dyDescent="0.25">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x14ac:dyDescent="0.25">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x14ac:dyDescent="0.25">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x14ac:dyDescent="0.25">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x14ac:dyDescent="0.25">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x14ac:dyDescent="0.25">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x14ac:dyDescent="0.25">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x14ac:dyDescent="0.25">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x14ac:dyDescent="0.25">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x14ac:dyDescent="0.25">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x14ac:dyDescent="0.25">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x14ac:dyDescent="0.25">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x14ac:dyDescent="0.25">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x14ac:dyDescent="0.25">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x14ac:dyDescent="0.25">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x14ac:dyDescent="0.25">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x14ac:dyDescent="0.25">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x14ac:dyDescent="0.25">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x14ac:dyDescent="0.25">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x14ac:dyDescent="0.25">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x14ac:dyDescent="0.25">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x14ac:dyDescent="0.25">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x14ac:dyDescent="0.25">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x14ac:dyDescent="0.25">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x14ac:dyDescent="0.25">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x14ac:dyDescent="0.25">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x14ac:dyDescent="0.25">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x14ac:dyDescent="0.25">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x14ac:dyDescent="0.25">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x14ac:dyDescent="0.25">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x14ac:dyDescent="0.25">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x14ac:dyDescent="0.25">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x14ac:dyDescent="0.25">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x14ac:dyDescent="0.25">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x14ac:dyDescent="0.25">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x14ac:dyDescent="0.25">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x14ac:dyDescent="0.25">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x14ac:dyDescent="0.25">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x14ac:dyDescent="0.25">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x14ac:dyDescent="0.25">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x14ac:dyDescent="0.25">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x14ac:dyDescent="0.25">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x14ac:dyDescent="0.25">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x14ac:dyDescent="0.25">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x14ac:dyDescent="0.25">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x14ac:dyDescent="0.25">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x14ac:dyDescent="0.25">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x14ac:dyDescent="0.25">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x14ac:dyDescent="0.25">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x14ac:dyDescent="0.25">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x14ac:dyDescent="0.25">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x14ac:dyDescent="0.25">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x14ac:dyDescent="0.25">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x14ac:dyDescent="0.25">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x14ac:dyDescent="0.25">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x14ac:dyDescent="0.25">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x14ac:dyDescent="0.25">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x14ac:dyDescent="0.25">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x14ac:dyDescent="0.25">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x14ac:dyDescent="0.25">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x14ac:dyDescent="0.25">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x14ac:dyDescent="0.25">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x14ac:dyDescent="0.25">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x14ac:dyDescent="0.25">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x14ac:dyDescent="0.25">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x14ac:dyDescent="0.25">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x14ac:dyDescent="0.25">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x14ac:dyDescent="0.25">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x14ac:dyDescent="0.25">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x14ac:dyDescent="0.25">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x14ac:dyDescent="0.25">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x14ac:dyDescent="0.25">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x14ac:dyDescent="0.25">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x14ac:dyDescent="0.25">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x14ac:dyDescent="0.25">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x14ac:dyDescent="0.25">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x14ac:dyDescent="0.25">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x14ac:dyDescent="0.25">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x14ac:dyDescent="0.25">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x14ac:dyDescent="0.25">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x14ac:dyDescent="0.25">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x14ac:dyDescent="0.25">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x14ac:dyDescent="0.25">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x14ac:dyDescent="0.25">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x14ac:dyDescent="0.25">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x14ac:dyDescent="0.25">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x14ac:dyDescent="0.25">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x14ac:dyDescent="0.25">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x14ac:dyDescent="0.25">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x14ac:dyDescent="0.25">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x14ac:dyDescent="0.25">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x14ac:dyDescent="0.25">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x14ac:dyDescent="0.25">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x14ac:dyDescent="0.25">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x14ac:dyDescent="0.25">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x14ac:dyDescent="0.25">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x14ac:dyDescent="0.25">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x14ac:dyDescent="0.25">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x14ac:dyDescent="0.25">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x14ac:dyDescent="0.25">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x14ac:dyDescent="0.25">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x14ac:dyDescent="0.25">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x14ac:dyDescent="0.25">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x14ac:dyDescent="0.25">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x14ac:dyDescent="0.25">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x14ac:dyDescent="0.25">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x14ac:dyDescent="0.25">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x14ac:dyDescent="0.25">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x14ac:dyDescent="0.25">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x14ac:dyDescent="0.25">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x14ac:dyDescent="0.25">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x14ac:dyDescent="0.25">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x14ac:dyDescent="0.25">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x14ac:dyDescent="0.25">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x14ac:dyDescent="0.25">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x14ac:dyDescent="0.25">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x14ac:dyDescent="0.25">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x14ac:dyDescent="0.25">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x14ac:dyDescent="0.25">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x14ac:dyDescent="0.25">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x14ac:dyDescent="0.25">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x14ac:dyDescent="0.25">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x14ac:dyDescent="0.25">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x14ac:dyDescent="0.25">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x14ac:dyDescent="0.25">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x14ac:dyDescent="0.25">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x14ac:dyDescent="0.25">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x14ac:dyDescent="0.25">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x14ac:dyDescent="0.25">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x14ac:dyDescent="0.25">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x14ac:dyDescent="0.25">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x14ac:dyDescent="0.25">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x14ac:dyDescent="0.25">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x14ac:dyDescent="0.25">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x14ac:dyDescent="0.25">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x14ac:dyDescent="0.25">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x14ac:dyDescent="0.25">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x14ac:dyDescent="0.25">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x14ac:dyDescent="0.25">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x14ac:dyDescent="0.25">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x14ac:dyDescent="0.25">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x14ac:dyDescent="0.25">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x14ac:dyDescent="0.25">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x14ac:dyDescent="0.25">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x14ac:dyDescent="0.25">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x14ac:dyDescent="0.25">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x14ac:dyDescent="0.25">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x14ac:dyDescent="0.25">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x14ac:dyDescent="0.25">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x14ac:dyDescent="0.25">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x14ac:dyDescent="0.25">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x14ac:dyDescent="0.25">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x14ac:dyDescent="0.25">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x14ac:dyDescent="0.25">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x14ac:dyDescent="0.25">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x14ac:dyDescent="0.25">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x14ac:dyDescent="0.25">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x14ac:dyDescent="0.25">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x14ac:dyDescent="0.25">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x14ac:dyDescent="0.25">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x14ac:dyDescent="0.25">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x14ac:dyDescent="0.25">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x14ac:dyDescent="0.25">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x14ac:dyDescent="0.25">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x14ac:dyDescent="0.25">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x14ac:dyDescent="0.25">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x14ac:dyDescent="0.25">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x14ac:dyDescent="0.25">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x14ac:dyDescent="0.25">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x14ac:dyDescent="0.25">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x14ac:dyDescent="0.25">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x14ac:dyDescent="0.25">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x14ac:dyDescent="0.25">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x14ac:dyDescent="0.25">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x14ac:dyDescent="0.25">
      <c r="B557"/>
      <c r="C557"/>
      <c r="D557"/>
      <c r="E557" s="79"/>
      <c r="F557" s="79"/>
      <c r="G557" s="79"/>
      <c r="H557" s="79"/>
      <c r="I557" s="79"/>
      <c r="J557" s="89"/>
      <c r="K557" s="90"/>
      <c r="L557" s="79"/>
      <c r="M557" s="79"/>
      <c r="N557" s="79"/>
      <c r="O557" s="79"/>
      <c r="P557" s="79"/>
      <c r="Q557" s="79"/>
    </row>
    <row r="558" spans="2:17" x14ac:dyDescent="0.25">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x14ac:dyDescent="0.25">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x14ac:dyDescent="0.25">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x14ac:dyDescent="0.25">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x14ac:dyDescent="0.25">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x14ac:dyDescent="0.25">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x14ac:dyDescent="0.25">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x14ac:dyDescent="0.25">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x14ac:dyDescent="0.25">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x14ac:dyDescent="0.25">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x14ac:dyDescent="0.25">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x14ac:dyDescent="0.25">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x14ac:dyDescent="0.25">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x14ac:dyDescent="0.25">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x14ac:dyDescent="0.25">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x14ac:dyDescent="0.25">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x14ac:dyDescent="0.25">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x14ac:dyDescent="0.25">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x14ac:dyDescent="0.25">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x14ac:dyDescent="0.25">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x14ac:dyDescent="0.25">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x14ac:dyDescent="0.25">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x14ac:dyDescent="0.25">
      <c r="E580" s="74"/>
      <c r="F580" s="74"/>
      <c r="G580" s="74"/>
      <c r="H580" s="74"/>
      <c r="I580" s="74"/>
      <c r="J580" s="74"/>
      <c r="K580" s="74"/>
      <c r="L580" s="74"/>
      <c r="M580" s="74"/>
      <c r="N580" s="74"/>
      <c r="O580" s="74"/>
      <c r="P580" s="74"/>
      <c r="Q580" s="74"/>
    </row>
    <row r="581" spans="2:17" x14ac:dyDescent="0.25">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x14ac:dyDescent="0.25">
      <c r="B582" s="75" t="s">
        <v>656</v>
      </c>
      <c r="D582" s="8"/>
    </row>
    <row r="583" spans="2:17" x14ac:dyDescent="0.25">
      <c r="B583" s="70" t="s">
        <v>702</v>
      </c>
      <c r="C583" s="8"/>
      <c r="E583" s="64"/>
      <c r="F583" s="64"/>
      <c r="G583" s="64"/>
      <c r="H583" s="64"/>
      <c r="I583" s="64"/>
      <c r="J583" s="64"/>
      <c r="K583" s="64"/>
      <c r="L583" s="64"/>
      <c r="M583" s="64"/>
      <c r="N583" s="64"/>
      <c r="O583" s="64"/>
      <c r="P583" s="8"/>
      <c r="Q583" s="64"/>
    </row>
    <row r="584" spans="2:17" x14ac:dyDescent="0.25">
      <c r="B584" s="70" t="s">
        <v>113</v>
      </c>
      <c r="E584" s="65"/>
      <c r="F584" s="65"/>
      <c r="G584" s="65"/>
      <c r="H584" s="65"/>
      <c r="I584" s="65"/>
      <c r="J584" s="65"/>
      <c r="K584" s="65"/>
      <c r="L584" s="65"/>
      <c r="M584" s="65"/>
      <c r="N584" s="65"/>
      <c r="O584" s="65"/>
      <c r="Q584" s="65"/>
    </row>
    <row r="585" spans="2:17" x14ac:dyDescent="0.25">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72A18-9630-42A4-A8DA-7BE734B4A988}">
  <ds:schemaRefs>
    <ds:schemaRef ds:uri="http://www.w3.org/XML/1998/namespace"/>
    <ds:schemaRef ds:uri="http://schemas.microsoft.com/office/2006/documentManagement/types"/>
    <ds:schemaRef ds:uri="f7c7372e-77c9-4c4a-9e9a-3e04be05905d"/>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09100588-ee89-45b2-81d6-a67d223ce91b"/>
    <ds:schemaRef ds:uri="http://purl.org/dc/elements/1.1/"/>
  </ds:schemaRefs>
</ds:datastoreItem>
</file>

<file path=customXml/itemProps2.xml><?xml version="1.0" encoding="utf-8"?>
<ds:datastoreItem xmlns:ds="http://schemas.openxmlformats.org/officeDocument/2006/customXml" ds:itemID="{6EA7D265-38EA-4461-870B-910C9C6DC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4172E2-D413-4758-AEF6-18BE71F4E19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2026-04-21T15:30:32Z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